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omments1.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omments2.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EstaPasta_de_trabalho"/>
  <mc:AlternateContent xmlns:mc="http://schemas.openxmlformats.org/markup-compatibility/2006">
    <mc:Choice Requires="x15">
      <x15ac:absPath xmlns:x15ac="http://schemas.microsoft.com/office/spreadsheetml/2010/11/ac" url="W:\Inv. Relations\Valuation Book\2026\1T26\"/>
    </mc:Choice>
  </mc:AlternateContent>
  <xr:revisionPtr revIDLastSave="0" documentId="13_ncr:1_{A88A7655-1A7B-432E-B989-12428F4D0A27}" xr6:coauthVersionLast="47" xr6:coauthVersionMax="47" xr10:uidLastSave="{00000000-0000-0000-0000-000000000000}"/>
  <bookViews>
    <workbookView xWindow="28680" yWindow="-120" windowWidth="29040" windowHeight="15720" tabRatio="846" xr2:uid="{00000000-000D-0000-FFFF-FFFF00000000}"/>
  </bookViews>
  <sheets>
    <sheet name="INDEX" sheetId="64" r:id="rId1"/>
    <sheet name="1. Production flowcharts " sheetId="57" r:id="rId2"/>
    <sheet name="2. Capacity" sheetId="48" r:id="rId3"/>
    <sheet name="3. Production" sheetId="15" r:id="rId4"/>
    <sheet name="4. Sales Volume" sheetId="16" r:id="rId5"/>
    <sheet name="5. Revenue" sheetId="17" r:id="rId6"/>
    <sheet name="6. Resultado por Segmento Acum." sheetId="28" state="hidden" r:id="rId7"/>
    <sheet name="6. IS Consol" sheetId="18" r:id="rId8"/>
    <sheet name="7. BS Consol" sheetId="34" r:id="rId9"/>
    <sheet name="8. Cash Flow Consol" sheetId="35" r:id="rId10"/>
    <sheet name="9. IS Braskem Idesa" sheetId="50" r:id="rId11"/>
    <sheet name="10. BS Braskem Idesa" sheetId="51" r:id="rId12"/>
    <sheet name="11. Cash Flow Braskem Idesa" sheetId="52" r:id="rId13"/>
    <sheet name="12. Conciliation Consol-BI - IS" sheetId="73" r:id="rId14"/>
    <sheet name="13. Conciliation Consol-BI - BS" sheetId="74" r:id="rId15"/>
    <sheet name="14. Conciliation Consol-BI - CF" sheetId="75" r:id="rId16"/>
    <sheet name="15. Consolidated Result" sheetId="67" r:id="rId17"/>
    <sheet name="16. Consolidated Result US$" sheetId="76" r:id="rId18"/>
    <sheet name="17. Results by Segment" sheetId="30" r:id="rId19"/>
    <sheet name="18. Results by Segment US$" sheetId="38" r:id="rId20"/>
    <sheet name="19. COGS" sheetId="25" r:id="rId21"/>
    <sheet name="20. Corporate Leverage" sheetId="47" r:id="rId22"/>
    <sheet name="21. Braskem Idesa Leverage" sheetId="71" r:id="rId23"/>
    <sheet name="22. Hedge Accounting" sheetId="31" r:id="rId24"/>
    <sheet name="23. Yield" sheetId="58" r:id="rId25"/>
    <sheet name="24. ESG" sheetId="66" r:id="rId26"/>
    <sheet name="25. Price References" sheetId="60" r:id="rId27"/>
    <sheet name="26. CAPEX" sheetId="61" r:id="rId28"/>
    <sheet name="27. Consensus" sheetId="62" r:id="rId29"/>
    <sheet name="28. Dividends" sheetId="72" r:id="rId30"/>
    <sheet name="Disclaimer" sheetId="63" r:id="rId31"/>
  </sheets>
  <definedNames>
    <definedName name="_xlnm.Print_Area" localSheetId="20">'19. COGS'!$B$1:$B$33</definedName>
    <definedName name="_xlnm.Print_Area" localSheetId="2">'2. Capacity'!$B$1:$H$37</definedName>
    <definedName name="_xlnm.Print_Area" localSheetId="24">'23. Yield'!$C$1:$J$6</definedName>
    <definedName name="_xlnm.Print_Area" localSheetId="25">'24. ESG'!$B$1:$D$64</definedName>
    <definedName name="_xlnm.Print_Area" localSheetId="27">'26. CAPEX'!$B$1:$B$42</definedName>
    <definedName name="_xlnm.Print_Area" localSheetId="28">'27. Consensus'!$B$1:$B$20</definedName>
    <definedName name="_xlnm.Print_Area" localSheetId="3">'3. Production'!$C$1:$C$39</definedName>
    <definedName name="_xlnm.Print_Area" localSheetId="4">'4. Sales Volume'!$C$1:$C$95</definedName>
    <definedName name="_xlnm.Print_Area" localSheetId="5">'5. Revenue'!$C$1:$C$53</definedName>
    <definedName name="_xlnm.Print_Area" localSheetId="7">'6. IS Consol'!$B$1:$B$51</definedName>
    <definedName name="_xlnm.Print_Area" localSheetId="8">'7. BS Consol'!$B$1:$B$7</definedName>
    <definedName name="_xlnm.Print_Area" localSheetId="30">Disclaimer!$B$1:$L$11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24" i="31" l="1"/>
  <c r="BI24" i="31"/>
  <c r="BI26" i="31" s="1"/>
  <c r="BJ24" i="31"/>
  <c r="BJ26" i="31" s="1"/>
  <c r="BK24" i="31"/>
  <c r="BK26" i="31" s="1"/>
  <c r="BL24" i="31"/>
  <c r="BL26" i="31" s="1"/>
  <c r="BL31" i="31" s="1"/>
  <c r="BM24" i="31"/>
  <c r="BM26" i="31" s="1"/>
  <c r="BN24" i="31"/>
  <c r="BN26" i="31" s="1"/>
  <c r="BO24" i="31"/>
  <c r="BO26" i="31" s="1"/>
  <c r="BP24" i="31"/>
  <c r="BG24" i="31"/>
  <c r="BG26" i="31" s="1"/>
  <c r="BP26" i="31"/>
  <c r="BH26" i="31"/>
  <c r="BH31" i="31" s="1"/>
  <c r="BP31" i="31"/>
  <c r="AU24" i="31"/>
  <c r="AU26" i="31" s="1"/>
  <c r="AU31" i="31" s="1"/>
  <c r="AT24" i="31"/>
  <c r="AT26" i="31" s="1"/>
  <c r="AT31" i="31" s="1"/>
  <c r="AT15" i="31"/>
  <c r="AU15" i="31"/>
  <c r="BM31" i="31" l="1"/>
  <c r="BO31" i="31"/>
  <c r="BI31" i="31"/>
  <c r="BN31" i="31"/>
  <c r="BJ31" i="31"/>
  <c r="BK31" i="31"/>
  <c r="BG31" i="31"/>
  <c r="H61" i="48"/>
  <c r="AX6" i="31"/>
  <c r="AY6" i="31" s="1"/>
  <c r="AZ6" i="31" s="1"/>
  <c r="BA6" i="31" s="1"/>
  <c r="BB6" i="31" s="1"/>
  <c r="BC6" i="31" s="1"/>
  <c r="BD6" i="31" s="1"/>
  <c r="BE6" i="31" s="1"/>
  <c r="BF6" i="31" s="1"/>
  <c r="BG6" i="31" s="1"/>
  <c r="BH6" i="31" s="1"/>
  <c r="BI6" i="31" s="1"/>
  <c r="BJ6" i="31" s="1"/>
  <c r="BK6" i="31" s="1"/>
  <c r="BL6" i="31" s="1"/>
  <c r="BM6" i="31" s="1"/>
  <c r="BN6" i="31" s="1"/>
  <c r="BO6" i="31" s="1"/>
  <c r="BP6" i="31" s="1"/>
  <c r="AA45" i="34" l="1"/>
  <c r="AA46" i="34"/>
  <c r="Z45" i="34" l="1"/>
  <c r="Z46" i="34"/>
  <c r="Y45" i="34" l="1"/>
  <c r="Y46" i="34"/>
  <c r="V46" i="34" l="1"/>
  <c r="W46" i="34"/>
  <c r="X46" i="34"/>
  <c r="V45" i="34"/>
  <c r="W45" i="34"/>
  <c r="X45" i="34"/>
  <c r="U45" i="34" l="1"/>
  <c r="U46" i="34"/>
  <c r="T46" i="34"/>
  <c r="T45" i="34"/>
  <c r="S46" i="34"/>
  <c r="S45" i="34"/>
  <c r="R46" i="34"/>
  <c r="R45" i="34"/>
  <c r="Q46" i="34"/>
  <c r="Q45" i="34"/>
  <c r="P46" i="34"/>
  <c r="P45" i="34"/>
  <c r="O45" i="34"/>
  <c r="N45" i="34"/>
  <c r="O46" i="34"/>
  <c r="N46" i="34"/>
  <c r="M46" i="34"/>
  <c r="J46" i="34"/>
  <c r="K46" i="34"/>
  <c r="L46" i="34"/>
  <c r="I46" i="34"/>
  <c r="H46" i="34"/>
  <c r="G46" i="34"/>
  <c r="F46" i="34"/>
  <c r="E46" i="34"/>
  <c r="D46" i="34"/>
  <c r="R69" i="28"/>
  <c r="Q69" i="28"/>
  <c r="R60" i="28"/>
  <c r="Q60" i="28"/>
  <c r="R51" i="28"/>
  <c r="Q51" i="28"/>
  <c r="R42" i="28"/>
  <c r="Q42" i="28"/>
  <c r="R33" i="28"/>
  <c r="Q33" i="28"/>
  <c r="R24" i="28"/>
  <c r="Q24" i="28"/>
  <c r="M42" i="28"/>
  <c r="N42" i="28"/>
  <c r="O42" i="28"/>
  <c r="P42" i="28"/>
  <c r="P60" i="28"/>
  <c r="O60" i="28"/>
  <c r="N60" i="28"/>
  <c r="M60" i="28"/>
  <c r="P51" i="28"/>
  <c r="O51" i="28"/>
  <c r="N51" i="28"/>
  <c r="M51" i="28"/>
  <c r="P33" i="28"/>
  <c r="O33" i="28"/>
  <c r="N33" i="28"/>
  <c r="M33" i="28"/>
  <c r="M24" i="28"/>
  <c r="M25" i="28" s="1"/>
  <c r="P24" i="28"/>
  <c r="O24" i="28"/>
  <c r="N24" i="28"/>
  <c r="B23" i="28"/>
  <c r="H38" i="28"/>
  <c r="H41" i="28" s="1"/>
  <c r="K57" i="28"/>
  <c r="K60" i="28"/>
  <c r="K30" i="28"/>
  <c r="K33" i="28"/>
  <c r="K64" i="28"/>
  <c r="K66" i="28"/>
  <c r="K48" i="28"/>
  <c r="K51" i="28"/>
  <c r="K31" i="28"/>
  <c r="G65" i="28"/>
  <c r="G68" i="28" s="1"/>
  <c r="K18" i="28"/>
  <c r="K22" i="28"/>
  <c r="K49" i="28"/>
  <c r="K54" i="28"/>
  <c r="G13" i="28"/>
  <c r="G76" i="28" s="1"/>
  <c r="K42" i="28"/>
  <c r="K67" i="28"/>
  <c r="K69" i="28"/>
  <c r="H12" i="28"/>
  <c r="H75" i="28" s="1"/>
  <c r="K36" i="28"/>
  <c r="G9" i="28"/>
  <c r="J66" i="28"/>
  <c r="J69" i="28"/>
  <c r="K24" i="28"/>
  <c r="K58" i="28"/>
  <c r="F65" i="28"/>
  <c r="F68" i="28" s="1"/>
  <c r="K27" i="28"/>
  <c r="H29" i="28"/>
  <c r="H32" i="28" s="1"/>
  <c r="H47" i="28"/>
  <c r="H50" i="28" s="1"/>
  <c r="K46" i="28"/>
  <c r="K21" i="28"/>
  <c r="G56" i="28"/>
  <c r="G59" i="28" s="1"/>
  <c r="K19" i="28"/>
  <c r="H10" i="28"/>
  <c r="H73" i="28" s="1"/>
  <c r="K37" i="28"/>
  <c r="J64" i="28"/>
  <c r="H9" i="28"/>
  <c r="H72" i="28" s="1"/>
  <c r="H13" i="28"/>
  <c r="H76" i="28" s="1"/>
  <c r="K28" i="28"/>
  <c r="G10" i="28"/>
  <c r="G73" i="28" s="1"/>
  <c r="H56" i="28"/>
  <c r="H59" i="28" s="1"/>
  <c r="K55" i="28"/>
  <c r="K39" i="28"/>
  <c r="G12" i="28"/>
  <c r="G75" i="28" s="1"/>
  <c r="J63" i="28"/>
  <c r="G20" i="28"/>
  <c r="G23" i="28" s="1"/>
  <c r="G38" i="28"/>
  <c r="G41" i="28" s="1"/>
  <c r="J67" i="28"/>
  <c r="K45" i="28"/>
  <c r="G47" i="28"/>
  <c r="G50" i="28" s="1"/>
  <c r="K63" i="28"/>
  <c r="H65" i="28"/>
  <c r="H68" i="28" s="1"/>
  <c r="H20" i="28"/>
  <c r="H23" i="28" s="1"/>
  <c r="H15" i="28"/>
  <c r="H78" i="28" s="1"/>
  <c r="G15" i="28"/>
  <c r="G78" i="28" s="1"/>
  <c r="C65" i="28"/>
  <c r="C68" i="28" s="1"/>
  <c r="G29" i="28"/>
  <c r="G32" i="28" s="1"/>
  <c r="K40" i="28"/>
  <c r="E65" i="28"/>
  <c r="E68" i="28" s="1"/>
  <c r="D65" i="28"/>
  <c r="D68" i="28" s="1"/>
  <c r="R34" i="28" l="1"/>
  <c r="K12" i="28"/>
  <c r="K75" i="28" s="1"/>
  <c r="K38" i="28"/>
  <c r="K41" i="28" s="1"/>
  <c r="Q52" i="28"/>
  <c r="Q70" i="28"/>
  <c r="Q34" i="28"/>
  <c r="Q43" i="28"/>
  <c r="H74" i="28"/>
  <c r="H77" i="28" s="1"/>
  <c r="O61" i="28"/>
  <c r="N52" i="28"/>
  <c r="M52" i="28"/>
  <c r="N25" i="28"/>
  <c r="O34" i="28"/>
  <c r="P43" i="28"/>
  <c r="K13" i="28"/>
  <c r="K76" i="28" s="1"/>
  <c r="M43" i="28"/>
  <c r="K56" i="28"/>
  <c r="K59" i="28" s="1"/>
  <c r="P25" i="28"/>
  <c r="K87" i="28"/>
  <c r="G100" i="28"/>
  <c r="N61" i="28"/>
  <c r="H103" i="28"/>
  <c r="G103" i="28"/>
  <c r="K94" i="28"/>
  <c r="K85" i="28"/>
  <c r="K84" i="28"/>
  <c r="J85" i="28"/>
  <c r="R52" i="28"/>
  <c r="H11" i="28"/>
  <c r="H14" i="28" s="1"/>
  <c r="R70" i="28"/>
  <c r="K90" i="28"/>
  <c r="R43" i="28"/>
  <c r="J19" i="28"/>
  <c r="M34" i="28"/>
  <c r="C9" i="28"/>
  <c r="C72" i="28" s="1"/>
  <c r="C99" i="28" s="1"/>
  <c r="C13" i="28"/>
  <c r="C76" i="28" s="1"/>
  <c r="C103" i="28" s="1"/>
  <c r="J18" i="28"/>
  <c r="J28" i="28"/>
  <c r="J58" i="28"/>
  <c r="J96" i="28"/>
  <c r="J27" i="28"/>
  <c r="J37" i="28"/>
  <c r="F9" i="28"/>
  <c r="F72" i="28" s="1"/>
  <c r="F99" i="28" s="1"/>
  <c r="J94" i="28"/>
  <c r="G102" i="28"/>
  <c r="K15" i="28"/>
  <c r="K78" i="28" s="1"/>
  <c r="F12" i="28"/>
  <c r="F75" i="28" s="1"/>
  <c r="F102" i="28" s="1"/>
  <c r="E10" i="28"/>
  <c r="E73" i="28" s="1"/>
  <c r="M61" i="28"/>
  <c r="Q25" i="28"/>
  <c r="Q61" i="28"/>
  <c r="C10" i="28"/>
  <c r="C73" i="28" s="1"/>
  <c r="N43" i="28"/>
  <c r="O52" i="28"/>
  <c r="F10" i="28"/>
  <c r="F73" i="28" s="1"/>
  <c r="F100" i="28" s="1"/>
  <c r="J39" i="28"/>
  <c r="J49" i="28"/>
  <c r="P61" i="28"/>
  <c r="J87" i="28"/>
  <c r="J48" i="28"/>
  <c r="E12" i="28"/>
  <c r="E75" i="28" s="1"/>
  <c r="E102" i="28" s="1"/>
  <c r="O43" i="28"/>
  <c r="P52" i="28"/>
  <c r="K47" i="28"/>
  <c r="K50" i="28" s="1"/>
  <c r="J65" i="28"/>
  <c r="J68" i="28" s="1"/>
  <c r="K65" i="28"/>
  <c r="K68" i="28" s="1"/>
  <c r="G92" i="28"/>
  <c r="G95" i="28" s="1"/>
  <c r="J57" i="28"/>
  <c r="D9" i="28"/>
  <c r="D72" i="28" s="1"/>
  <c r="D99" i="28" s="1"/>
  <c r="J46" i="28"/>
  <c r="E9" i="28"/>
  <c r="E72" i="28" s="1"/>
  <c r="E99" i="28" s="1"/>
  <c r="F15" i="28"/>
  <c r="F78" i="28" s="1"/>
  <c r="G72" i="28"/>
  <c r="G74" i="28" s="1"/>
  <c r="G77" i="28" s="1"/>
  <c r="G11" i="28"/>
  <c r="G14" i="28" s="1"/>
  <c r="H99" i="28"/>
  <c r="K20" i="28"/>
  <c r="K23" i="28" s="1"/>
  <c r="K10" i="28"/>
  <c r="K73" i="28" s="1"/>
  <c r="H92" i="28"/>
  <c r="H95" i="28" s="1"/>
  <c r="K91" i="28"/>
  <c r="D12" i="28"/>
  <c r="D75" i="28" s="1"/>
  <c r="D102" i="28" s="1"/>
  <c r="J21" i="28"/>
  <c r="G105" i="28"/>
  <c r="H102" i="28"/>
  <c r="R25" i="28"/>
  <c r="R61" i="28"/>
  <c r="N34" i="28"/>
  <c r="K29" i="28"/>
  <c r="K32" i="28" s="1"/>
  <c r="K9" i="28"/>
  <c r="H100" i="28"/>
  <c r="H105" i="28"/>
  <c r="O25" i="28"/>
  <c r="J33" i="28"/>
  <c r="P34" i="28"/>
  <c r="K82" i="28"/>
  <c r="C15" i="28"/>
  <c r="C78" i="28" s="1"/>
  <c r="C105" i="28" s="1"/>
  <c r="J55" i="28"/>
  <c r="J93" i="28"/>
  <c r="J84" i="28"/>
  <c r="J22" i="28"/>
  <c r="D15" i="28"/>
  <c r="D78" i="28" s="1"/>
  <c r="J54" i="28"/>
  <c r="J31" i="28"/>
  <c r="F13" i="28"/>
  <c r="F76" i="28" s="1"/>
  <c r="F103" i="28" s="1"/>
  <c r="D10" i="28"/>
  <c r="D73" i="28" s="1"/>
  <c r="J36" i="28"/>
  <c r="J45" i="28"/>
  <c r="H83" i="28"/>
  <c r="H86" i="28" s="1"/>
  <c r="G83" i="28"/>
  <c r="G86" i="28" s="1"/>
  <c r="J51" i="28"/>
  <c r="J81" i="28"/>
  <c r="J91" i="28"/>
  <c r="J60" i="28"/>
  <c r="J90" i="28"/>
  <c r="E15" i="28"/>
  <c r="E78" i="28" s="1"/>
  <c r="E105" i="28" s="1"/>
  <c r="J82" i="28"/>
  <c r="K96" i="28"/>
  <c r="D13" i="28"/>
  <c r="D76" i="28" s="1"/>
  <c r="D103" i="28" s="1"/>
  <c r="C12" i="28"/>
  <c r="C75" i="28" s="1"/>
  <c r="C102" i="28" s="1"/>
  <c r="K93" i="28"/>
  <c r="J30" i="28"/>
  <c r="E13" i="28"/>
  <c r="E76" i="28" s="1"/>
  <c r="E103" i="28" s="1"/>
  <c r="J40" i="28"/>
  <c r="J24" i="28"/>
  <c r="J42" i="28"/>
  <c r="K81" i="28"/>
  <c r="G99" i="28" l="1"/>
  <c r="G101" i="28" s="1"/>
  <c r="G104" i="28" s="1"/>
  <c r="E11" i="28"/>
  <c r="E14" i="28" s="1"/>
  <c r="K105" i="28"/>
  <c r="K103" i="28"/>
  <c r="K102" i="28"/>
  <c r="D105" i="28"/>
  <c r="E74" i="28"/>
  <c r="E77" i="28" s="1"/>
  <c r="J29" i="28"/>
  <c r="J32" i="28" s="1"/>
  <c r="J20" i="28"/>
  <c r="J23" i="28" s="1"/>
  <c r="J83" i="28"/>
  <c r="J86" i="28" s="1"/>
  <c r="J13" i="28"/>
  <c r="J76" i="28" s="1"/>
  <c r="J103" i="28" s="1"/>
  <c r="J47" i="28"/>
  <c r="J50" i="28" s="1"/>
  <c r="J10" i="28"/>
  <c r="J73" i="28" s="1"/>
  <c r="J100" i="28" s="1"/>
  <c r="D74" i="28"/>
  <c r="D77" i="28" s="1"/>
  <c r="H101" i="28"/>
  <c r="H104" i="28" s="1"/>
  <c r="E100" i="28"/>
  <c r="E101" i="28" s="1"/>
  <c r="E104" i="28" s="1"/>
  <c r="F11" i="28"/>
  <c r="F14" i="28" s="1"/>
  <c r="K92" i="28"/>
  <c r="K95" i="28" s="1"/>
  <c r="J9" i="28"/>
  <c r="J72" i="28" s="1"/>
  <c r="J99" i="28" s="1"/>
  <c r="C11" i="28"/>
  <c r="C14" i="28" s="1"/>
  <c r="J56" i="28"/>
  <c r="J59" i="28" s="1"/>
  <c r="F74" i="28"/>
  <c r="F77" i="28" s="1"/>
  <c r="J12" i="28"/>
  <c r="J75" i="28" s="1"/>
  <c r="J102" i="28" s="1"/>
  <c r="F105" i="28"/>
  <c r="F101" i="28"/>
  <c r="F104" i="28" s="1"/>
  <c r="K100" i="28"/>
  <c r="K11" i="28"/>
  <c r="K14" i="28" s="1"/>
  <c r="K72" i="28"/>
  <c r="K74" i="28" s="1"/>
  <c r="K77" i="28" s="1"/>
  <c r="D100" i="28"/>
  <c r="D101" i="28" s="1"/>
  <c r="D104" i="28" s="1"/>
  <c r="D11" i="28"/>
  <c r="D14" i="28" s="1"/>
  <c r="J38" i="28"/>
  <c r="J41" i="28" s="1"/>
  <c r="J15" i="28"/>
  <c r="J78" i="28" s="1"/>
  <c r="J105" i="28" s="1"/>
  <c r="J92" i="28"/>
  <c r="J95" i="28" s="1"/>
  <c r="C100" i="28"/>
  <c r="C101" i="28" s="1"/>
  <c r="C104" i="28" s="1"/>
  <c r="C74" i="28"/>
  <c r="C77" i="28" s="1"/>
  <c r="K83" i="28"/>
  <c r="K86" i="28" s="1"/>
  <c r="J74" i="28" l="1"/>
  <c r="J77" i="28" s="1"/>
  <c r="J11" i="28"/>
  <c r="J14" i="28" s="1"/>
  <c r="J101" i="28"/>
  <c r="J104" i="28" s="1"/>
  <c r="K99" i="28"/>
  <c r="K101" i="28" s="1"/>
  <c r="K104"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Braskem</author>
  </authors>
  <commentList>
    <comment ref="AS12" authorId="0" shapeId="0" xr:uid="{F7D4A8C3-DD0B-4006-9B7E-3A9B7E86D29B}">
      <text>
        <r>
          <rPr>
            <b/>
            <sz val="9"/>
            <color indexed="81"/>
            <rFont val="Segoe UI"/>
            <family val="2"/>
          </rPr>
          <t>Braskem:</t>
        </r>
        <r>
          <rPr>
            <sz val="9"/>
            <color indexed="81"/>
            <rFont val="Segoe UI"/>
            <family val="2"/>
          </rPr>
          <t xml:space="preserve">
Insert exchange expectation for the period</t>
        </r>
      </text>
    </comment>
    <comment ref="AT12" authorId="0" shapeId="0" xr:uid="{44076D0B-294E-4791-B7AD-0531EDB99529}">
      <text>
        <r>
          <rPr>
            <b/>
            <sz val="9"/>
            <color indexed="81"/>
            <rFont val="Segoe UI"/>
            <family val="2"/>
          </rPr>
          <t>Braskem:</t>
        </r>
        <r>
          <rPr>
            <sz val="9"/>
            <color indexed="81"/>
            <rFont val="Segoe UI"/>
            <family val="2"/>
          </rPr>
          <t xml:space="preserve">
Insert exchange expectation for the period</t>
        </r>
      </text>
    </comment>
    <comment ref="AU12" authorId="0" shapeId="0" xr:uid="{064566E5-A633-452F-9203-F89EF81EDE64}">
      <text>
        <r>
          <rPr>
            <b/>
            <sz val="9"/>
            <color indexed="81"/>
            <rFont val="Segoe UI"/>
            <family val="2"/>
          </rPr>
          <t>Braskem:</t>
        </r>
        <r>
          <rPr>
            <sz val="9"/>
            <color indexed="81"/>
            <rFont val="Segoe UI"/>
            <family val="2"/>
          </rPr>
          <t xml:space="preserve">
Insert exchange expectation for the period</t>
        </r>
      </text>
    </comment>
    <comment ref="BG12" authorId="0" shapeId="0" xr:uid="{4B5BDA1B-D3B2-43AC-BFDE-DCAC69BAC813}">
      <text>
        <r>
          <rPr>
            <b/>
            <sz val="9"/>
            <color indexed="81"/>
            <rFont val="Segoe UI"/>
            <family val="2"/>
          </rPr>
          <t>Braskem:</t>
        </r>
        <r>
          <rPr>
            <sz val="9"/>
            <color indexed="81"/>
            <rFont val="Segoe UI"/>
            <family val="2"/>
          </rPr>
          <t xml:space="preserve">
Insert exchange expectation for the period</t>
        </r>
      </text>
    </comment>
    <comment ref="BH12" authorId="0" shapeId="0" xr:uid="{96AE2B60-5101-4291-A00C-3CFC3BAF555E}">
      <text>
        <r>
          <rPr>
            <b/>
            <sz val="9"/>
            <color indexed="81"/>
            <rFont val="Segoe UI"/>
            <family val="2"/>
          </rPr>
          <t>Braskem:</t>
        </r>
        <r>
          <rPr>
            <sz val="9"/>
            <color indexed="81"/>
            <rFont val="Segoe UI"/>
            <family val="2"/>
          </rPr>
          <t xml:space="preserve">
Insert exchange expectation for the period</t>
        </r>
      </text>
    </comment>
    <comment ref="BI12" authorId="0" shapeId="0" xr:uid="{63007EE9-CD6F-46CF-88E5-9D81411E899F}">
      <text>
        <r>
          <rPr>
            <b/>
            <sz val="9"/>
            <color indexed="81"/>
            <rFont val="Segoe UI"/>
            <family val="2"/>
          </rPr>
          <t>Braskem:</t>
        </r>
        <r>
          <rPr>
            <sz val="9"/>
            <color indexed="81"/>
            <rFont val="Segoe UI"/>
            <family val="2"/>
          </rPr>
          <t xml:space="preserve">
Insert exchange expectation for the period</t>
        </r>
      </text>
    </comment>
    <comment ref="BJ12" authorId="0" shapeId="0" xr:uid="{C95389D3-C0C6-47EA-9185-34C4A749F37E}">
      <text>
        <r>
          <rPr>
            <b/>
            <sz val="9"/>
            <color indexed="81"/>
            <rFont val="Segoe UI"/>
            <family val="2"/>
          </rPr>
          <t>Braskem:</t>
        </r>
        <r>
          <rPr>
            <sz val="9"/>
            <color indexed="81"/>
            <rFont val="Segoe UI"/>
            <family val="2"/>
          </rPr>
          <t xml:space="preserve">
Insert exchange expectation for the period</t>
        </r>
      </text>
    </comment>
    <comment ref="BK12" authorId="0" shapeId="0" xr:uid="{2CBDFED8-8E92-4C87-AFEE-CABAE37131AE}">
      <text>
        <r>
          <rPr>
            <b/>
            <sz val="9"/>
            <color indexed="81"/>
            <rFont val="Segoe UI"/>
            <family val="2"/>
          </rPr>
          <t>Braskem:</t>
        </r>
        <r>
          <rPr>
            <sz val="9"/>
            <color indexed="81"/>
            <rFont val="Segoe UI"/>
            <family val="2"/>
          </rPr>
          <t xml:space="preserve">
Insert exchange expectation for the period</t>
        </r>
      </text>
    </comment>
    <comment ref="BL12" authorId="0" shapeId="0" xr:uid="{F7319E6E-F57C-4C37-A8BB-902C44386D32}">
      <text>
        <r>
          <rPr>
            <b/>
            <sz val="9"/>
            <color indexed="81"/>
            <rFont val="Segoe UI"/>
            <family val="2"/>
          </rPr>
          <t>Braskem:</t>
        </r>
        <r>
          <rPr>
            <sz val="9"/>
            <color indexed="81"/>
            <rFont val="Segoe UI"/>
            <family val="2"/>
          </rPr>
          <t xml:space="preserve">
Insert exchange expectation for the period</t>
        </r>
      </text>
    </comment>
    <comment ref="BM12" authorId="0" shapeId="0" xr:uid="{0CE57BC3-6733-457C-9608-5C80A4AC7463}">
      <text>
        <r>
          <rPr>
            <b/>
            <sz val="9"/>
            <color indexed="81"/>
            <rFont val="Segoe UI"/>
            <family val="2"/>
          </rPr>
          <t>Braskem:</t>
        </r>
        <r>
          <rPr>
            <sz val="9"/>
            <color indexed="81"/>
            <rFont val="Segoe UI"/>
            <family val="2"/>
          </rPr>
          <t xml:space="preserve">
Insert exchange expectation for the period</t>
        </r>
      </text>
    </comment>
    <comment ref="BN12" authorId="0" shapeId="0" xr:uid="{F746B91D-7E08-4BB2-847D-6D268F4FDD3E}">
      <text>
        <r>
          <rPr>
            <b/>
            <sz val="9"/>
            <color indexed="81"/>
            <rFont val="Segoe UI"/>
            <family val="2"/>
          </rPr>
          <t>Braskem:</t>
        </r>
        <r>
          <rPr>
            <sz val="9"/>
            <color indexed="81"/>
            <rFont val="Segoe UI"/>
            <family val="2"/>
          </rPr>
          <t xml:space="preserve">
Insert exchange expectation for the period</t>
        </r>
      </text>
    </comment>
    <comment ref="BO12" authorId="0" shapeId="0" xr:uid="{C94687E7-B750-4325-94CC-8BB4694F019C}">
      <text>
        <r>
          <rPr>
            <b/>
            <sz val="9"/>
            <color indexed="81"/>
            <rFont val="Segoe UI"/>
            <family val="2"/>
          </rPr>
          <t>Braskem:</t>
        </r>
        <r>
          <rPr>
            <sz val="9"/>
            <color indexed="81"/>
            <rFont val="Segoe UI"/>
            <family val="2"/>
          </rPr>
          <t xml:space="preserve">
Insert exchange expectation for the period</t>
        </r>
      </text>
    </comment>
    <comment ref="BP12" authorId="0" shapeId="0" xr:uid="{0DD2DA40-6F1A-4581-ACE8-7B48BB8068A3}">
      <text>
        <r>
          <rPr>
            <b/>
            <sz val="9"/>
            <color indexed="81"/>
            <rFont val="Segoe UI"/>
            <family val="2"/>
          </rPr>
          <t>Braskem:</t>
        </r>
        <r>
          <rPr>
            <sz val="9"/>
            <color indexed="81"/>
            <rFont val="Segoe UI"/>
            <family val="2"/>
          </rPr>
          <t xml:space="preserve">
Insert exchange expectation for the period</t>
        </r>
      </text>
    </comment>
    <comment ref="AS21" authorId="0" shapeId="0" xr:uid="{1A27F39B-B0F4-4B10-A0C0-B17211E03E5E}">
      <text>
        <r>
          <rPr>
            <b/>
            <sz val="9"/>
            <color indexed="81"/>
            <rFont val="Segoe UI"/>
            <family val="2"/>
          </rPr>
          <t>Braskem:</t>
        </r>
        <r>
          <rPr>
            <sz val="9"/>
            <color indexed="81"/>
            <rFont val="Segoe UI"/>
            <family val="2"/>
          </rPr>
          <t xml:space="preserve">
Insert exchange expectation for the period</t>
        </r>
      </text>
    </comment>
    <comment ref="AT21" authorId="0" shapeId="0" xr:uid="{25EAAF23-1E76-41EF-8AC9-855CB24C0B3E}">
      <text>
        <r>
          <rPr>
            <b/>
            <sz val="9"/>
            <color indexed="81"/>
            <rFont val="Segoe UI"/>
            <family val="2"/>
          </rPr>
          <t>Braskem:</t>
        </r>
        <r>
          <rPr>
            <sz val="9"/>
            <color indexed="81"/>
            <rFont val="Segoe UI"/>
            <family val="2"/>
          </rPr>
          <t xml:space="preserve">
Insert exchange expectation for the period</t>
        </r>
      </text>
    </comment>
    <comment ref="AU21" authorId="0" shapeId="0" xr:uid="{EBCC1F86-84DE-4C15-B88F-646266503525}">
      <text>
        <r>
          <rPr>
            <b/>
            <sz val="9"/>
            <color indexed="81"/>
            <rFont val="Segoe UI"/>
            <family val="2"/>
          </rPr>
          <t>Braskem:</t>
        </r>
        <r>
          <rPr>
            <sz val="9"/>
            <color indexed="81"/>
            <rFont val="Segoe UI"/>
            <family val="2"/>
          </rPr>
          <t xml:space="preserve">
Insert exchange expectation for the period</t>
        </r>
      </text>
    </comment>
    <comment ref="BG21" authorId="0" shapeId="0" xr:uid="{000C7705-5E2E-4537-BF17-43BD3615E327}">
      <text>
        <r>
          <rPr>
            <b/>
            <sz val="9"/>
            <color indexed="81"/>
            <rFont val="Segoe UI"/>
            <family val="2"/>
          </rPr>
          <t>Braskem:</t>
        </r>
        <r>
          <rPr>
            <sz val="9"/>
            <color indexed="81"/>
            <rFont val="Segoe UI"/>
            <family val="2"/>
          </rPr>
          <t xml:space="preserve">
Insert exchange expectation for the period</t>
        </r>
      </text>
    </comment>
    <comment ref="BH21" authorId="0" shapeId="0" xr:uid="{58DF7D99-E188-4450-9586-719B20F3D3A7}">
      <text>
        <r>
          <rPr>
            <b/>
            <sz val="9"/>
            <color indexed="81"/>
            <rFont val="Segoe UI"/>
            <family val="2"/>
          </rPr>
          <t>Braskem:</t>
        </r>
        <r>
          <rPr>
            <sz val="9"/>
            <color indexed="81"/>
            <rFont val="Segoe UI"/>
            <family val="2"/>
          </rPr>
          <t xml:space="preserve">
Insert exchange expectation for the period</t>
        </r>
      </text>
    </comment>
    <comment ref="BI21" authorId="0" shapeId="0" xr:uid="{361DD576-44C8-4868-8877-B8733C069299}">
      <text>
        <r>
          <rPr>
            <b/>
            <sz val="9"/>
            <color indexed="81"/>
            <rFont val="Segoe UI"/>
            <family val="2"/>
          </rPr>
          <t>Braskem:</t>
        </r>
        <r>
          <rPr>
            <sz val="9"/>
            <color indexed="81"/>
            <rFont val="Segoe UI"/>
            <family val="2"/>
          </rPr>
          <t xml:space="preserve">
Insert exchange expectation for the period</t>
        </r>
      </text>
    </comment>
    <comment ref="BJ21" authorId="0" shapeId="0" xr:uid="{134B3D4E-289E-4C39-A836-83061D8D38A0}">
      <text>
        <r>
          <rPr>
            <b/>
            <sz val="9"/>
            <color indexed="81"/>
            <rFont val="Segoe UI"/>
            <family val="2"/>
          </rPr>
          <t>Braskem:</t>
        </r>
        <r>
          <rPr>
            <sz val="9"/>
            <color indexed="81"/>
            <rFont val="Segoe UI"/>
            <family val="2"/>
          </rPr>
          <t xml:space="preserve">
Insert exchange expectation for the period</t>
        </r>
      </text>
    </comment>
    <comment ref="BK21" authorId="0" shapeId="0" xr:uid="{A367BF64-4380-4795-AF4A-1D3A29818140}">
      <text>
        <r>
          <rPr>
            <b/>
            <sz val="9"/>
            <color indexed="81"/>
            <rFont val="Segoe UI"/>
            <family val="2"/>
          </rPr>
          <t>Braskem:</t>
        </r>
        <r>
          <rPr>
            <sz val="9"/>
            <color indexed="81"/>
            <rFont val="Segoe UI"/>
            <family val="2"/>
          </rPr>
          <t xml:space="preserve">
Insert exchange expectation for the period</t>
        </r>
      </text>
    </comment>
    <comment ref="BL21" authorId="0" shapeId="0" xr:uid="{FEF115A7-5176-45F5-BB34-FD52565AD739}">
      <text>
        <r>
          <rPr>
            <b/>
            <sz val="9"/>
            <color indexed="81"/>
            <rFont val="Segoe UI"/>
            <family val="2"/>
          </rPr>
          <t>Braskem:</t>
        </r>
        <r>
          <rPr>
            <sz val="9"/>
            <color indexed="81"/>
            <rFont val="Segoe UI"/>
            <family val="2"/>
          </rPr>
          <t xml:space="preserve">
Insert exchange expectation for the period</t>
        </r>
      </text>
    </comment>
    <comment ref="BM21" authorId="0" shapeId="0" xr:uid="{2FAB6B16-AAD0-46F8-AC6F-2D07A3148883}">
      <text>
        <r>
          <rPr>
            <b/>
            <sz val="9"/>
            <color indexed="81"/>
            <rFont val="Segoe UI"/>
            <family val="2"/>
          </rPr>
          <t>Braskem:</t>
        </r>
        <r>
          <rPr>
            <sz val="9"/>
            <color indexed="81"/>
            <rFont val="Segoe UI"/>
            <family val="2"/>
          </rPr>
          <t xml:space="preserve">
Insert exchange expectation for the period</t>
        </r>
      </text>
    </comment>
    <comment ref="BN21" authorId="0" shapeId="0" xr:uid="{3441B9DD-9177-42DB-B932-6183F9F46B3C}">
      <text>
        <r>
          <rPr>
            <b/>
            <sz val="9"/>
            <color indexed="81"/>
            <rFont val="Segoe UI"/>
            <family val="2"/>
          </rPr>
          <t>Braskem:</t>
        </r>
        <r>
          <rPr>
            <sz val="9"/>
            <color indexed="81"/>
            <rFont val="Segoe UI"/>
            <family val="2"/>
          </rPr>
          <t xml:space="preserve">
Insert exchange expectation for the period</t>
        </r>
      </text>
    </comment>
    <comment ref="BO21" authorId="0" shapeId="0" xr:uid="{F763BD1C-124E-4983-8B47-594873BA8DCA}">
      <text>
        <r>
          <rPr>
            <b/>
            <sz val="9"/>
            <color indexed="81"/>
            <rFont val="Segoe UI"/>
            <family val="2"/>
          </rPr>
          <t>Braskem:</t>
        </r>
        <r>
          <rPr>
            <sz val="9"/>
            <color indexed="81"/>
            <rFont val="Segoe UI"/>
            <family val="2"/>
          </rPr>
          <t xml:space="preserve">
Insert exchange expectation for the period</t>
        </r>
      </text>
    </comment>
    <comment ref="BP21" authorId="0" shapeId="0" xr:uid="{C258E54E-5259-4895-8F95-F1BA09935A3C}">
      <text>
        <r>
          <rPr>
            <b/>
            <sz val="9"/>
            <color indexed="81"/>
            <rFont val="Segoe UI"/>
            <family val="2"/>
          </rPr>
          <t>Braskem:</t>
        </r>
        <r>
          <rPr>
            <sz val="9"/>
            <color indexed="81"/>
            <rFont val="Segoe UI"/>
            <family val="2"/>
          </rPr>
          <t xml:space="preserve">
Insert exchange expectation for the period</t>
        </r>
      </text>
    </comment>
    <comment ref="AS25" authorId="0" shapeId="0" xr:uid="{6F8DD7D7-4A89-4145-9694-8BE1E77908D7}">
      <text>
        <r>
          <rPr>
            <b/>
            <sz val="9"/>
            <color indexed="81"/>
            <rFont val="Segoe UI"/>
            <family val="2"/>
          </rPr>
          <t>Braskem:</t>
        </r>
        <r>
          <rPr>
            <sz val="9"/>
            <color indexed="81"/>
            <rFont val="Segoe UI"/>
            <family val="2"/>
          </rPr>
          <t xml:space="preserve">
Insert exchange expectation for the period</t>
        </r>
      </text>
    </comment>
    <comment ref="AT25" authorId="0" shapeId="0" xr:uid="{A91EA032-306F-4B52-A24C-3CFF4A74475F}">
      <text>
        <r>
          <rPr>
            <b/>
            <sz val="9"/>
            <color indexed="81"/>
            <rFont val="Segoe UI"/>
            <family val="2"/>
          </rPr>
          <t>Braskem:</t>
        </r>
        <r>
          <rPr>
            <sz val="9"/>
            <color indexed="81"/>
            <rFont val="Segoe UI"/>
            <family val="2"/>
          </rPr>
          <t xml:space="preserve">
Insert exchange expectation for the period</t>
        </r>
      </text>
    </comment>
    <comment ref="AU25" authorId="0" shapeId="0" xr:uid="{8C9F8D00-19C9-4CF2-A05B-3B4BBC96B5DC}">
      <text>
        <r>
          <rPr>
            <b/>
            <sz val="9"/>
            <color indexed="81"/>
            <rFont val="Segoe UI"/>
            <family val="2"/>
          </rPr>
          <t>Braskem:</t>
        </r>
        <r>
          <rPr>
            <sz val="9"/>
            <color indexed="81"/>
            <rFont val="Segoe UI"/>
            <family val="2"/>
          </rPr>
          <t xml:space="preserve">
Insert exchange expectation for the period</t>
        </r>
      </text>
    </comment>
    <comment ref="BG25" authorId="0" shapeId="0" xr:uid="{CE8AB9CA-973A-49B9-BBA7-6AED86A69519}">
      <text>
        <r>
          <rPr>
            <b/>
            <sz val="9"/>
            <color indexed="81"/>
            <rFont val="Segoe UI"/>
            <family val="2"/>
          </rPr>
          <t>Braskem:</t>
        </r>
        <r>
          <rPr>
            <sz val="9"/>
            <color indexed="81"/>
            <rFont val="Segoe UI"/>
            <family val="2"/>
          </rPr>
          <t xml:space="preserve">
Insert exchange expectation for the period</t>
        </r>
      </text>
    </comment>
    <comment ref="BH25" authorId="0" shapeId="0" xr:uid="{E26B6E45-9F82-4244-BDC9-6D083319AF22}">
      <text>
        <r>
          <rPr>
            <b/>
            <sz val="9"/>
            <color indexed="81"/>
            <rFont val="Segoe UI"/>
            <family val="2"/>
          </rPr>
          <t>Braskem:</t>
        </r>
        <r>
          <rPr>
            <sz val="9"/>
            <color indexed="81"/>
            <rFont val="Segoe UI"/>
            <family val="2"/>
          </rPr>
          <t xml:space="preserve">
Insert exchange expectation for the period</t>
        </r>
      </text>
    </comment>
    <comment ref="BI25" authorId="0" shapeId="0" xr:uid="{6BDC7ECE-C7BF-4BF0-AC42-66E29C726440}">
      <text>
        <r>
          <rPr>
            <b/>
            <sz val="9"/>
            <color indexed="81"/>
            <rFont val="Segoe UI"/>
            <family val="2"/>
          </rPr>
          <t>Braskem:</t>
        </r>
        <r>
          <rPr>
            <sz val="9"/>
            <color indexed="81"/>
            <rFont val="Segoe UI"/>
            <family val="2"/>
          </rPr>
          <t xml:space="preserve">
Insert exchange expectation for the period</t>
        </r>
      </text>
    </comment>
    <comment ref="BJ25" authorId="0" shapeId="0" xr:uid="{C7B77F3E-00B0-4B44-87EB-FA6467025229}">
      <text>
        <r>
          <rPr>
            <b/>
            <sz val="9"/>
            <color indexed="81"/>
            <rFont val="Segoe UI"/>
            <family val="2"/>
          </rPr>
          <t>Braskem:</t>
        </r>
        <r>
          <rPr>
            <sz val="9"/>
            <color indexed="81"/>
            <rFont val="Segoe UI"/>
            <family val="2"/>
          </rPr>
          <t xml:space="preserve">
Insert exchange expectation for the period</t>
        </r>
      </text>
    </comment>
    <comment ref="BK25" authorId="0" shapeId="0" xr:uid="{516255F4-1B9C-40CF-A366-A60334AB80B3}">
      <text>
        <r>
          <rPr>
            <b/>
            <sz val="9"/>
            <color indexed="81"/>
            <rFont val="Segoe UI"/>
            <family val="2"/>
          </rPr>
          <t>Braskem:</t>
        </r>
        <r>
          <rPr>
            <sz val="9"/>
            <color indexed="81"/>
            <rFont val="Segoe UI"/>
            <family val="2"/>
          </rPr>
          <t xml:space="preserve">
Insert exchange expectation for the period</t>
        </r>
      </text>
    </comment>
    <comment ref="BL25" authorId="0" shapeId="0" xr:uid="{F900E35E-15E2-4520-9E2E-8E4FACDD5D3B}">
      <text>
        <r>
          <rPr>
            <b/>
            <sz val="9"/>
            <color indexed="81"/>
            <rFont val="Segoe UI"/>
            <family val="2"/>
          </rPr>
          <t>Braskem:</t>
        </r>
        <r>
          <rPr>
            <sz val="9"/>
            <color indexed="81"/>
            <rFont val="Segoe UI"/>
            <family val="2"/>
          </rPr>
          <t xml:space="preserve">
Insert exchange expectation for the period</t>
        </r>
      </text>
    </comment>
    <comment ref="BM25" authorId="0" shapeId="0" xr:uid="{019B068F-356D-49C6-B3C2-F2D0ACAC3643}">
      <text>
        <r>
          <rPr>
            <b/>
            <sz val="9"/>
            <color indexed="81"/>
            <rFont val="Segoe UI"/>
            <family val="2"/>
          </rPr>
          <t>Braskem:</t>
        </r>
        <r>
          <rPr>
            <sz val="9"/>
            <color indexed="81"/>
            <rFont val="Segoe UI"/>
            <family val="2"/>
          </rPr>
          <t xml:space="preserve">
Insert exchange expectation for the period</t>
        </r>
      </text>
    </comment>
    <comment ref="BN25" authorId="0" shapeId="0" xr:uid="{6CBCF6FE-4338-47AD-B8D5-7C7B9D91534B}">
      <text>
        <r>
          <rPr>
            <b/>
            <sz val="9"/>
            <color indexed="81"/>
            <rFont val="Segoe UI"/>
            <family val="2"/>
          </rPr>
          <t>Braskem:</t>
        </r>
        <r>
          <rPr>
            <sz val="9"/>
            <color indexed="81"/>
            <rFont val="Segoe UI"/>
            <family val="2"/>
          </rPr>
          <t xml:space="preserve">
Insert exchange expectation for the period</t>
        </r>
      </text>
    </comment>
    <comment ref="BO25" authorId="0" shapeId="0" xr:uid="{2EDAAA9B-DC33-42E1-B958-A45DBF683709}">
      <text>
        <r>
          <rPr>
            <b/>
            <sz val="9"/>
            <color indexed="81"/>
            <rFont val="Segoe UI"/>
            <family val="2"/>
          </rPr>
          <t>Braskem:</t>
        </r>
        <r>
          <rPr>
            <sz val="9"/>
            <color indexed="81"/>
            <rFont val="Segoe UI"/>
            <family val="2"/>
          </rPr>
          <t xml:space="preserve">
Insert exchange expectation for the period</t>
        </r>
      </text>
    </comment>
    <comment ref="BP25" authorId="0" shapeId="0" xr:uid="{DBDFE6F4-AB86-416A-AE1F-7B2C911EC997}">
      <text>
        <r>
          <rPr>
            <b/>
            <sz val="9"/>
            <color indexed="81"/>
            <rFont val="Segoe UI"/>
            <family val="2"/>
          </rPr>
          <t>Braskem:</t>
        </r>
        <r>
          <rPr>
            <sz val="9"/>
            <color indexed="81"/>
            <rFont val="Segoe UI"/>
            <family val="2"/>
          </rPr>
          <t xml:space="preserve">
Insert exchange expectation for the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RAFAEL CAETANO</author>
  </authors>
  <commentList>
    <comment ref="E45" authorId="0" shapeId="0" xr:uid="{00000000-0006-0000-1400-000001000000}">
      <text>
        <r>
          <rPr>
            <b/>
            <sz val="9"/>
            <color indexed="81"/>
            <rFont val="Segoe UI"/>
            <family val="2"/>
          </rPr>
          <t>Em US$/Gallon</t>
        </r>
      </text>
    </comment>
  </commentList>
</comments>
</file>

<file path=xl/sharedStrings.xml><?xml version="1.0" encoding="utf-8"?>
<sst xmlns="http://schemas.openxmlformats.org/spreadsheetml/2006/main" count="3615" uniqueCount="949">
  <si>
    <t>Bahia</t>
  </si>
  <si>
    <t>PVC</t>
  </si>
  <si>
    <t>Rio Grande do Sul</t>
  </si>
  <si>
    <t>PP</t>
  </si>
  <si>
    <t>São Paulo</t>
  </si>
  <si>
    <t>Alagoas</t>
  </si>
  <si>
    <t>EDC</t>
  </si>
  <si>
    <t xml:space="preserve">  PP </t>
  </si>
  <si>
    <t xml:space="preserve">  PVC</t>
  </si>
  <si>
    <t xml:space="preserve">   PP </t>
  </si>
  <si>
    <t>Rio de Janeiro</t>
  </si>
  <si>
    <t>West Virginia</t>
  </si>
  <si>
    <t>Rating</t>
  </si>
  <si>
    <t>Global</t>
  </si>
  <si>
    <t>Lucro Bruto</t>
  </si>
  <si>
    <t>Pennsylvania</t>
  </si>
  <si>
    <t>Deprec / Amort</t>
  </si>
  <si>
    <t>Wesseling</t>
  </si>
  <si>
    <t>Schkopau</t>
  </si>
  <si>
    <t>Total</t>
  </si>
  <si>
    <t>Estados Unidos e Europa</t>
  </si>
  <si>
    <t xml:space="preserve">  PE´s</t>
  </si>
  <si>
    <t xml:space="preserve">   PE´s</t>
  </si>
  <si>
    <t>1T15</t>
  </si>
  <si>
    <t>2T15</t>
  </si>
  <si>
    <t>3T15</t>
  </si>
  <si>
    <t>4T15</t>
  </si>
  <si>
    <t>PE</t>
  </si>
  <si>
    <t>1T16</t>
  </si>
  <si>
    <t>México</t>
  </si>
  <si>
    <t>Nanchital</t>
  </si>
  <si>
    <t>ETBE/MTBE</t>
  </si>
  <si>
    <t>Unilene</t>
  </si>
  <si>
    <t>PIB</t>
  </si>
  <si>
    <t>Coperaf1</t>
  </si>
  <si>
    <t>2T16</t>
  </si>
  <si>
    <t>PUSAETHA Index</t>
  </si>
  <si>
    <t>PWEUETHN Index</t>
  </si>
  <si>
    <t xml:space="preserve">PUSABUTA Index    </t>
  </si>
  <si>
    <t>PUSACUME Index</t>
  </si>
  <si>
    <t>PUSABEZN Index</t>
  </si>
  <si>
    <t>POLITORO Index</t>
  </si>
  <si>
    <t>PUSAPAXY Index</t>
  </si>
  <si>
    <t>MERSHDH1 Index</t>
  </si>
  <si>
    <t>MERSLDHO Index</t>
  </si>
  <si>
    <t>MERSPEHO Index</t>
  </si>
  <si>
    <t>MERSPPI1 Index</t>
  </si>
  <si>
    <t>PUSAPRLE Index</t>
  </si>
  <si>
    <t>POLIPVFE Index</t>
  </si>
  <si>
    <t>PUSACASO Index</t>
  </si>
  <si>
    <t>Total Braskem</t>
  </si>
  <si>
    <t>(R$ milhões)</t>
  </si>
  <si>
    <t>Receita Líquida</t>
  </si>
  <si>
    <t>CPV</t>
  </si>
  <si>
    <t>DVGA</t>
  </si>
  <si>
    <t>Lucro Operacional</t>
  </si>
  <si>
    <t>EBITDA</t>
  </si>
  <si>
    <t>Total dos Segmentos</t>
  </si>
  <si>
    <t>Petroquímicos Básicos (A)</t>
  </si>
  <si>
    <t>Poliolefinas e Renováveis (B)</t>
  </si>
  <si>
    <t>Vinílicos (C)</t>
  </si>
  <si>
    <t>Distr. Químicos (D)</t>
  </si>
  <si>
    <t>Brasil (A+B+C+D)</t>
  </si>
  <si>
    <t>Eliminações</t>
  </si>
  <si>
    <t>Outros segmentos/Unidade Corporativa</t>
  </si>
  <si>
    <t>Outras Receitas/Despesas</t>
  </si>
  <si>
    <t>Acum. 2016</t>
  </si>
  <si>
    <t>PUSAPRPY Index</t>
  </si>
  <si>
    <t>PWEUPRPY Index</t>
  </si>
  <si>
    <t xml:space="preserve">PWEUPRLE Index  </t>
  </si>
  <si>
    <t>Braskem S.A.</t>
  </si>
  <si>
    <t>Braskem Idesa S.A.P.I.</t>
  </si>
  <si>
    <t>Bloomberg Ticker</t>
  </si>
  <si>
    <t>1Q17</t>
  </si>
  <si>
    <t>2Q17</t>
  </si>
  <si>
    <t>3Q17</t>
  </si>
  <si>
    <t>LPGSMBPP Index</t>
  </si>
  <si>
    <t>Naphtha - West Europe - Spot, Average - US$ per Metric Ton - CIF NW Europe / Basis ARA</t>
  </si>
  <si>
    <t>Ethane - Purity - Spot, Average - North America - Cents per Gallon - FOB Mont Belvieu, TX</t>
  </si>
  <si>
    <t>Propane - non-TET - North America - Spot, Average - Cents per Gallon - FOB Mont Belvieu, TX</t>
  </si>
  <si>
    <t>Ethylene - West Europe - Contract-Market Pipeline - Euro per Metric Ton - Delivered W. Europe</t>
  </si>
  <si>
    <t>Propylene - Contained Value - West Europe - Contract-Benchmark Contained Value - Euro per Metric Ton - Delivered W. Europe</t>
  </si>
  <si>
    <t>Butadiene (BDE) - North America - Contract-Market - Cents per Pound - FOB US Gulf Coast</t>
  </si>
  <si>
    <t>Cumene - North America - Contract Formula - Cents/Pound - FOB US Gulf Coast</t>
  </si>
  <si>
    <t>Benzene - North America - Contract-Market Domestic - Cents per Gallon - FOB US Gulf Coast</t>
  </si>
  <si>
    <t>Toluene - Commercial Grade - North America - Spot - Cents per Gallon - FOB US Gulf Coast</t>
  </si>
  <si>
    <t>Paraxylene - Asia - Contract-Benchmark - US$ per Metric Ton - C&amp;F Asia/Pacific</t>
  </si>
  <si>
    <t>Polyethylene (PE) - High Density - Spot/Export Blow Molding - North America - US$ per Metric Ton (converted) - FAS USGC (25 kg bags)</t>
  </si>
  <si>
    <t>Polyethylene (PE) - Low Density - Spot/Export GP- Film - North America - US$ per Metric Ton (converted) - FAS USGC (25 kg bags)</t>
  </si>
  <si>
    <t>Polyethylene (PE) - Linear Low Density - Spot/Export Butene, Film - North America - US$ per Metric Ton (converted) - FAS USGC (25 kg bags)</t>
  </si>
  <si>
    <t>Polypropylene (PP) - Homopolymer - Southeast Asia - Spot Export - US$ per Metric Ton - FOB Singapore</t>
  </si>
  <si>
    <t>Propylene - Polymer Grade - North America - Contract-Benchmark Stream Value - Cents per Pound - Delivered United States</t>
  </si>
  <si>
    <t>Polyvinyl Chloride (PVC) - Suspension, Pipe Grade Resin - Northeast Asia - Spot - US$ per Metric Ton - CFR NE Asia</t>
  </si>
  <si>
    <t>Caustic Soda - Spot, Average - North America - US$ per Metric Ton (converted) - FOB US Gulf Coast</t>
  </si>
  <si>
    <t>Polypropylene (PP) - GP-Homopolymer - Domestic Market (Contract), Low - North America - US$ per Metric Ton (converted) - Delivered</t>
  </si>
  <si>
    <t>Polypropylene (PP) - Homopolymer - Discounted Contract Estimate - West Europe - US$ per Metric Ton (converted) - Delivered W. Europe</t>
  </si>
  <si>
    <t>Texas (La Porte)</t>
  </si>
  <si>
    <t>Cetrel</t>
  </si>
  <si>
    <t>-</t>
  </si>
  <si>
    <t>Δ</t>
  </si>
  <si>
    <t>Real</t>
  </si>
  <si>
    <t>Real vs Cons</t>
  </si>
  <si>
    <t/>
  </si>
  <si>
    <t xml:space="preserve">Braskem Idesa </t>
  </si>
  <si>
    <t>Avgr. FX</t>
  </si>
  <si>
    <t>Isopreno</t>
  </si>
  <si>
    <t xml:space="preserve">   PVC</t>
  </si>
  <si>
    <t>Outros</t>
  </si>
  <si>
    <t>Nacional</t>
  </si>
  <si>
    <t xml:space="preserve">PP </t>
  </si>
  <si>
    <t xml:space="preserve">Yield/ton </t>
  </si>
  <si>
    <t>Gasoline, Unleaded Regular RBOB, 83.7 (R+M)*2 Octane Spot, Average North America US$ per Metric Ton (converted) FOB US Gulf Coast Pipeline</t>
  </si>
  <si>
    <t>FSNNM0 Index</t>
  </si>
  <si>
    <t>MOIGC87P Index</t>
  </si>
  <si>
    <t>Polyethylene (PE) - Low Density - Spot/Export GP, Film - North America - US$ per Metric Ton (converted) - FAS USGC (25 kg bags)</t>
  </si>
  <si>
    <t>(R$ million)</t>
  </si>
  <si>
    <t>INTEGRATED BUSINESS MODEL</t>
  </si>
  <si>
    <t>COST</t>
  </si>
  <si>
    <t>REVENUE</t>
  </si>
  <si>
    <t>Naphtha</t>
  </si>
  <si>
    <t>Electricity</t>
  </si>
  <si>
    <t>Ethane/Propane</t>
  </si>
  <si>
    <t>Polyethylene (PE)</t>
  </si>
  <si>
    <t>Ethane (flex)</t>
  </si>
  <si>
    <t>Propylene</t>
  </si>
  <si>
    <t>Polypropylene (PP)</t>
  </si>
  <si>
    <t>Polyproplyne (PP)</t>
  </si>
  <si>
    <t>Ethane</t>
  </si>
  <si>
    <t>Polyethylene</t>
  </si>
  <si>
    <t>Mexico</t>
  </si>
  <si>
    <t>1. Production Flowcharts</t>
  </si>
  <si>
    <t>2. Capacity</t>
  </si>
  <si>
    <t>1st Generation</t>
  </si>
  <si>
    <t>2nd Generation</t>
  </si>
  <si>
    <t>Location</t>
  </si>
  <si>
    <t>Product</t>
  </si>
  <si>
    <t>Ethylene (naphtha based with 15% gas-flexible)</t>
  </si>
  <si>
    <t>Butadiene</t>
  </si>
  <si>
    <t>Benzene</t>
  </si>
  <si>
    <t>Toluene</t>
  </si>
  <si>
    <t>Paraxylene</t>
  </si>
  <si>
    <t>Gasoline</t>
  </si>
  <si>
    <t>Ethylene  (naphtha based)</t>
  </si>
  <si>
    <t>Ethylene   (gas based)</t>
  </si>
  <si>
    <t>Fuel</t>
  </si>
  <si>
    <t>Cumene</t>
  </si>
  <si>
    <t>Ethylene  (gas based)</t>
  </si>
  <si>
    <t>Ethylene</t>
  </si>
  <si>
    <t>Ethylene - naphtha based</t>
  </si>
  <si>
    <t>Ethylene - gas based</t>
  </si>
  <si>
    <t>LDPE</t>
  </si>
  <si>
    <t>Caustic Soda</t>
  </si>
  <si>
    <t>United States</t>
  </si>
  <si>
    <t>Germany</t>
  </si>
  <si>
    <t>LDPE  (gas based)</t>
  </si>
  <si>
    <t>PE Brazil</t>
  </si>
  <si>
    <t>PE Mexico</t>
  </si>
  <si>
    <t>PP Brazil</t>
  </si>
  <si>
    <t>PP United States</t>
  </si>
  <si>
    <t>PP Germany</t>
  </si>
  <si>
    <t>Resins - Total</t>
  </si>
  <si>
    <t>3. Production</t>
  </si>
  <si>
    <t>Tons</t>
  </si>
  <si>
    <t>1Q14</t>
  </si>
  <si>
    <t>2Q14</t>
  </si>
  <si>
    <t>3Q14</t>
  </si>
  <si>
    <t>4Q14</t>
  </si>
  <si>
    <t>1Q15</t>
  </si>
  <si>
    <t>2Q15</t>
  </si>
  <si>
    <t>3Q15</t>
  </si>
  <si>
    <t>4Q15</t>
  </si>
  <si>
    <t>1Q16</t>
  </si>
  <si>
    <t>2Q16</t>
  </si>
  <si>
    <t>3Q16</t>
  </si>
  <si>
    <t>4Q16</t>
  </si>
  <si>
    <t>4Q17</t>
  </si>
  <si>
    <t>1Q18</t>
  </si>
  <si>
    <t>2Q18</t>
  </si>
  <si>
    <t>3Q18</t>
  </si>
  <si>
    <t>4Q18</t>
  </si>
  <si>
    <t>1Q19</t>
  </si>
  <si>
    <t>2Q19</t>
  </si>
  <si>
    <t>3Q19</t>
  </si>
  <si>
    <t>4Q19</t>
  </si>
  <si>
    <t>1Q20</t>
  </si>
  <si>
    <t>Polyolefins</t>
  </si>
  <si>
    <t>Utilization rate</t>
  </si>
  <si>
    <t>Vinyls</t>
  </si>
  <si>
    <t>Chemicals</t>
  </si>
  <si>
    <t>Praxylene</t>
  </si>
  <si>
    <t>Other Chemicals</t>
  </si>
  <si>
    <t>High purity Propane</t>
  </si>
  <si>
    <t>Ortoxylene</t>
  </si>
  <si>
    <t>Butene1</t>
  </si>
  <si>
    <t>Dicyclo Pentadiene</t>
  </si>
  <si>
    <t>Hidrogen</t>
  </si>
  <si>
    <t>Aromatic Current (RAP)</t>
  </si>
  <si>
    <t>Piperylene</t>
  </si>
  <si>
    <t>Gasoil (Heavy condensate)</t>
  </si>
  <si>
    <t>C4 Heavies</t>
  </si>
  <si>
    <t>Petrochemical Oil BTE</t>
  </si>
  <si>
    <t>Mixed Xylenes</t>
  </si>
  <si>
    <t>Solvent AB9</t>
  </si>
  <si>
    <t>Turpentine</t>
  </si>
  <si>
    <t>C7C8 Aromatics</t>
  </si>
  <si>
    <t>Nonene</t>
  </si>
  <si>
    <t>Tetramer</t>
  </si>
  <si>
    <t>Others</t>
  </si>
  <si>
    <t>PP US</t>
  </si>
  <si>
    <t>*Does not considers the hibernated PP plant in Bahia</t>
  </si>
  <si>
    <t>4. Sales Volume</t>
  </si>
  <si>
    <t>Other chemicals</t>
  </si>
  <si>
    <t>Isoprene</t>
  </si>
  <si>
    <t>5. Revenue</t>
  </si>
  <si>
    <t>R$ million</t>
  </si>
  <si>
    <t>Brazilian Market</t>
  </si>
  <si>
    <t>Export Market</t>
  </si>
  <si>
    <t>Ethylene/Propylene</t>
  </si>
  <si>
    <t>¹ Nafta / condensate</t>
  </si>
  <si>
    <t>¹ Includes: i) pre marketing activities in Mexico until 1Q16; ii) quantiQ desconsolidation effect until 4Q17; iii) r$ 265 million of PIS/COFINS credits in the 4Q18</t>
  </si>
  <si>
    <t>6. Consolidated Income Statement</t>
  </si>
  <si>
    <t>Net Profit</t>
  </si>
  <si>
    <t>Income Tax / Social Contribution</t>
  </si>
  <si>
    <t>Financial Result</t>
  </si>
  <si>
    <t>Depreciation, amortization and depletion</t>
  </si>
  <si>
    <t>Provision for Alagoas</t>
  </si>
  <si>
    <t>Provisions for the impairment of long-lived assets</t>
  </si>
  <si>
    <t>Results from equity investments</t>
  </si>
  <si>
    <t>Adjustments in discontinued operations result</t>
  </si>
  <si>
    <t>Income Statement - Real (R$ million)</t>
  </si>
  <si>
    <t>Gross Revenue</t>
  </si>
  <si>
    <t>Net Revenue</t>
  </si>
  <si>
    <t>Cost of Good Sold</t>
  </si>
  <si>
    <t>Gross Profit</t>
  </si>
  <si>
    <t>Selling Expenses</t>
  </si>
  <si>
    <t xml:space="preserve">(Loss) reversals for impairment of trade accounts receivable </t>
  </si>
  <si>
    <t>General and Administrative Expenses</t>
  </si>
  <si>
    <t>Expenses with Research and Development</t>
  </si>
  <si>
    <t>Investment in Subsidiary and Associated Companies</t>
  </si>
  <si>
    <t>Other Net Operating Income (expenses)</t>
  </si>
  <si>
    <t>Other Income</t>
  </si>
  <si>
    <t>Other expenses</t>
  </si>
  <si>
    <t>Operating Profit Before Financial Result</t>
  </si>
  <si>
    <t>Net Financial Result</t>
  </si>
  <si>
    <t>Financial Expenses</t>
  </si>
  <si>
    <t>Financial Revenues</t>
  </si>
  <si>
    <t>Foreign Exchange Variation, net</t>
  </si>
  <si>
    <t>Profit Before Tax and Social Contribution</t>
  </si>
  <si>
    <t>Net Profit (Loss) from continued operations</t>
  </si>
  <si>
    <t>Result from discontinued operations</t>
  </si>
  <si>
    <t>Net profit (Loss)</t>
  </si>
  <si>
    <t>Attributable to Company's shareholders</t>
  </si>
  <si>
    <t>Non-controlling interest in Braskem Idesa</t>
  </si>
  <si>
    <t>R$/US$ (avg.)</t>
  </si>
  <si>
    <t>7. Consolidated Balance Sheet</t>
  </si>
  <si>
    <t>Balance Sheet (R$ million)</t>
  </si>
  <si>
    <t>Assets</t>
  </si>
  <si>
    <t>Dec-16</t>
  </si>
  <si>
    <t>Dec-17</t>
  </si>
  <si>
    <t>Dec-18</t>
  </si>
  <si>
    <t>Dec-19</t>
  </si>
  <si>
    <t>Current</t>
  </si>
  <si>
    <t>Cash and Cash Equivalents</t>
  </si>
  <si>
    <t>Marketable Securities/Held for Trading</t>
  </si>
  <si>
    <t>Accounts Receivable</t>
  </si>
  <si>
    <t>Inventories</t>
  </si>
  <si>
    <t xml:space="preserve">Recoverable Taxes </t>
  </si>
  <si>
    <t xml:space="preserve">Income Tax and Social Contribution </t>
  </si>
  <si>
    <t>Dividends</t>
  </si>
  <si>
    <t>Prepaid Expenses</t>
  </si>
  <si>
    <t>Related parties</t>
  </si>
  <si>
    <t>Derivatives operations</t>
  </si>
  <si>
    <t>Judicial deposits</t>
  </si>
  <si>
    <t>Other receivables</t>
  </si>
  <si>
    <t>Assets held for sale</t>
  </si>
  <si>
    <t>Non Current</t>
  </si>
  <si>
    <t>Marketable Securities/ Held-to-Maturity</t>
  </si>
  <si>
    <t>Advances to suppliers</t>
  </si>
  <si>
    <t>Taxes Recoverable</t>
  </si>
  <si>
    <t>Income Tax and Social Contribution</t>
  </si>
  <si>
    <t>Deferred Income Tax and Social Contribution</t>
  </si>
  <si>
    <t>Insurance claims</t>
  </si>
  <si>
    <t>Others receivables</t>
  </si>
  <si>
    <t>Investments</t>
  </si>
  <si>
    <t>Property, Plant and Equipament</t>
  </si>
  <si>
    <t>Intangible Assets</t>
  </si>
  <si>
    <t>Right of use of assets</t>
  </si>
  <si>
    <t>Total Assets</t>
  </si>
  <si>
    <t>Liabilities and Shareholders' Equity</t>
  </si>
  <si>
    <t>Current liabilities</t>
  </si>
  <si>
    <t>Trade payables</t>
  </si>
  <si>
    <t>Borrowings</t>
  </si>
  <si>
    <t>Braskem Idesa borrowings</t>
  </si>
  <si>
    <t>Debentures</t>
  </si>
  <si>
    <t>Payroll and related charges</t>
  </si>
  <si>
    <t>Taxes payable</t>
  </si>
  <si>
    <t>Advances from customers</t>
  </si>
  <si>
    <t>Leniency agreement</t>
  </si>
  <si>
    <t>Sundry provisions</t>
  </si>
  <si>
    <t>Post-employment benefits</t>
  </si>
  <si>
    <t xml:space="preserve">Other payables </t>
  </si>
  <si>
    <t>Other financial liabilities</t>
  </si>
  <si>
    <t>Lease</t>
  </si>
  <si>
    <t>Non-current liabilities held for sale</t>
  </si>
  <si>
    <t>Non-current liabilities</t>
  </si>
  <si>
    <t>Accounts payable to related parties</t>
  </si>
  <si>
    <t>Loan to non-controlling shareholders of Braskem Idesa</t>
  </si>
  <si>
    <t>Deferred income tax and social contribution</t>
  </si>
  <si>
    <t>Contingencies</t>
  </si>
  <si>
    <t>Other payables</t>
  </si>
  <si>
    <t>Shareholders' equity</t>
  </si>
  <si>
    <t>Capital</t>
  </si>
  <si>
    <t>Capital reserves</t>
  </si>
  <si>
    <t>Revenue reserves</t>
  </si>
  <si>
    <t>Equity Valuation Adjustments</t>
  </si>
  <si>
    <t>Treasury shares</t>
  </si>
  <si>
    <t>Retained Earnings</t>
  </si>
  <si>
    <t>Total attributable to the  Company's shareholders</t>
  </si>
  <si>
    <t>Non-controlling interest in subsidiaries</t>
  </si>
  <si>
    <t>Total liabilities and shareholders' equity</t>
  </si>
  <si>
    <t>3.2. Produto final</t>
  </si>
  <si>
    <t>8. Consolidated Cash Flow</t>
  </si>
  <si>
    <t>Cash Flow (R$ million)</t>
  </si>
  <si>
    <t>Profit (loss) before income tax and social contribution and for the result with discontinued operations</t>
  </si>
  <si>
    <t xml:space="preserve">Depreciation, amortization and depletion </t>
  </si>
  <si>
    <t>Interest and  monetary and exchange variations, net</t>
  </si>
  <si>
    <t>Reversal of provisions</t>
  </si>
  <si>
    <t>Provision for demages in Alagoas</t>
  </si>
  <si>
    <t>Gain from divestment in subsidiary</t>
  </si>
  <si>
    <t>PIS and COFINS credits - exclusion of ICMS from the calculation base</t>
  </si>
  <si>
    <t>Cash before changes in working capital</t>
  </si>
  <si>
    <t>Financial investments in time deposit</t>
  </si>
  <si>
    <t>Other financial assets</t>
  </si>
  <si>
    <t>Trade accounts receivable</t>
  </si>
  <si>
    <t>Taxes recoverable</t>
  </si>
  <si>
    <t>Prepaid expenses</t>
  </si>
  <si>
    <t>Cash from operations</t>
  </si>
  <si>
    <t>Financial applications (including LFT's and LF's)</t>
  </si>
  <si>
    <t>Cash from operations and financial applications</t>
  </si>
  <si>
    <t>Interest paid</t>
  </si>
  <si>
    <t>Income tax and social contribution paid</t>
  </si>
  <si>
    <t>Net cash used in investing activities</t>
  </si>
  <si>
    <t>Proceeds from the sale of fixed assets</t>
  </si>
  <si>
    <t>Proceeds from the sale of investments</t>
  </si>
  <si>
    <t>Proceeds from the capital reduction of investments</t>
  </si>
  <si>
    <t>Dividends received</t>
  </si>
  <si>
    <t>Additions to investment in subsidiaries</t>
  </si>
  <si>
    <t>Additions to fixed assets and intangible</t>
  </si>
  <si>
    <t>Premium in the dollar put option</t>
  </si>
  <si>
    <t>Held-for-maturity financial investments</t>
  </si>
  <si>
    <t>Short-term and long-term debt</t>
  </si>
  <si>
    <t>Obtained borrowings</t>
  </si>
  <si>
    <t>Obtained funds</t>
  </si>
  <si>
    <t>Payments of borrowings</t>
  </si>
  <si>
    <t>Operations with derivatives - payment</t>
  </si>
  <si>
    <t>Dividends paid to shareholders</t>
  </si>
  <si>
    <t>Repurchase of treasury shares</t>
  </si>
  <si>
    <t>Revenues to be performed</t>
  </si>
  <si>
    <t>Applications of cash in financing</t>
  </si>
  <si>
    <t>Exchange variation on cash of foreign subsidiaries</t>
  </si>
  <si>
    <t>Increase (decrease) in cash and cash equivalents</t>
  </si>
  <si>
    <t>Represented by</t>
  </si>
  <si>
    <t>Cash and cash equivalents at the beginning for the year</t>
  </si>
  <si>
    <t>Cash and cash equivalents at the end for the year</t>
  </si>
  <si>
    <t>9. Income Statement - Braskem Idesa</t>
  </si>
  <si>
    <t>10. BS - Braskem Idesa</t>
  </si>
  <si>
    <t>11. Cash Flow - Braskem Idesa</t>
  </si>
  <si>
    <t>Additions to intangible</t>
  </si>
  <si>
    <t>Obtained funds (borrowings)</t>
  </si>
  <si>
    <t>Brazil*</t>
  </si>
  <si>
    <t>COGS</t>
  </si>
  <si>
    <t>SG&amp;A</t>
  </si>
  <si>
    <t>Other Revenues/Expenses</t>
  </si>
  <si>
    <t>Operational Profit</t>
  </si>
  <si>
    <t>Margin (%)</t>
  </si>
  <si>
    <t>*2017 EBITDA was restated because the operating result from Germany was also considered in Brazil</t>
  </si>
  <si>
    <t>(US$ million)</t>
  </si>
  <si>
    <t>Total Cost of Good Sold</t>
  </si>
  <si>
    <t>Naphtha/condensate resale costs</t>
  </si>
  <si>
    <t>Total Cost of Good Sold without resale costs</t>
  </si>
  <si>
    <t>COGS Breakdown*</t>
  </si>
  <si>
    <t>Ethane/Propane/LRC</t>
  </si>
  <si>
    <t>Ethane Brasil</t>
  </si>
  <si>
    <t>Ethane Mexico</t>
  </si>
  <si>
    <t>Propane</t>
  </si>
  <si>
    <t>Propylene from Petrobras</t>
  </si>
  <si>
    <t>U.S. Propylene</t>
  </si>
  <si>
    <t>Europe Propylene</t>
  </si>
  <si>
    <t>Electric Energy</t>
  </si>
  <si>
    <t>Natural Gas</t>
  </si>
  <si>
    <t>Other Variable Costs¹</t>
  </si>
  <si>
    <t>Labor</t>
  </si>
  <si>
    <t>Services</t>
  </si>
  <si>
    <t>Freight</t>
  </si>
  <si>
    <t>* Does not include naphtha/condensate resale costs, quantiQ's and Cetrel's cost</t>
  </si>
  <si>
    <t>Consolidated Gross Debt</t>
  </si>
  <si>
    <t>in R$</t>
  </si>
  <si>
    <t>in US$</t>
  </si>
  <si>
    <t>Debt rating - Global Scale</t>
  </si>
  <si>
    <t>Scale</t>
  </si>
  <si>
    <t>Agency</t>
  </si>
  <si>
    <t>Outlook</t>
  </si>
  <si>
    <t>Date</t>
  </si>
  <si>
    <t>Debt rating - National Scale</t>
  </si>
  <si>
    <t>2Q20</t>
  </si>
  <si>
    <t>3Q20</t>
  </si>
  <si>
    <t>4Q20</t>
  </si>
  <si>
    <t>Total Nominal Value US$ MM</t>
  </si>
  <si>
    <t>Exchange Rate in the beginning of the period R$/US$</t>
  </si>
  <si>
    <t>Protection Exchange Rate R$/US$</t>
  </si>
  <si>
    <t>Exchange Rate Variation Transferred to Financial Expenses R$ MM</t>
  </si>
  <si>
    <t>Exchange Rate Variation Transferred to Financial Expenses MXN MM</t>
  </si>
  <si>
    <t>Exchange Rate R$/MXN</t>
  </si>
  <si>
    <t>Exchange Rate Variation Transferred to the Result R$ MM</t>
  </si>
  <si>
    <t>** Weighted average of the exchange rates for mexican peso/dollar of 10/01/2014; 04/22/2015 e 09/09/2015, dates on which the debt related to project finance were designed for hedge accounting.</t>
  </si>
  <si>
    <t>BRAZIL</t>
  </si>
  <si>
    <t>1.1. FEEDSTOCK CONSUMPTION FOR PE PRODUCTION - PE production is integrated: Braskem uses its own chemicals produced in the first generation as feedstock for the second generation</t>
  </si>
  <si>
    <t>Mechanics</t>
  </si>
  <si>
    <t>Feedstock 
(COGS)</t>
  </si>
  <si>
    <t>Product
(Revenue)</t>
  </si>
  <si>
    <t>Observations</t>
  </si>
  <si>
    <t>Production of 1 ton of PE consumes 3 tons of naphtha</t>
  </si>
  <si>
    <t xml:space="preserve">
In the production of 1 ton of ethylene via naphtha cracking, co-products are obtained. </t>
  </si>
  <si>
    <t>Production of 1 ton of PE consumes 1,65 ton of ethane/propane (50/50 mix)</t>
  </si>
  <si>
    <t>Ethane/Propane (50/50 mix)</t>
  </si>
  <si>
    <t>During the process of ethane/propane cracking to produce 1 ton of ethylene, 0.05 tons of propylene is obtained as a co-product</t>
  </si>
  <si>
    <t>Production of 1 ton of PE consumes 1,26 of ethane (flex)</t>
  </si>
  <si>
    <t xml:space="preserve"> Production of ethane(flex)-based ethylene correponds to potencially 15% of the BA cracker. </t>
  </si>
  <si>
    <t xml:space="preserve">Production of 1 ton of PP consumes 1 ton of propylene </t>
  </si>
  <si>
    <t>65% of propylene consumption is internally transferred and 35% supplied by 3rd party, impacting COGS.</t>
  </si>
  <si>
    <t xml:space="preserve">Naphtha </t>
  </si>
  <si>
    <t>Integrated business model</t>
  </si>
  <si>
    <t xml:space="preserve">Temporary business model </t>
  </si>
  <si>
    <t>Production of 1 ton of PVC consumes 0,832 ton of EDC</t>
  </si>
  <si>
    <t>2. USA &amp; Europe</t>
  </si>
  <si>
    <t>3. Mexico</t>
  </si>
  <si>
    <t>1.1. Feedstocks</t>
  </si>
  <si>
    <t>Reference</t>
  </si>
  <si>
    <t>Comments</t>
  </si>
  <si>
    <t>ARA - Europe</t>
  </si>
  <si>
    <t>US</t>
  </si>
  <si>
    <t>Propylene (Thirdy Parties)</t>
  </si>
  <si>
    <t>Propylene US</t>
  </si>
  <si>
    <t>1.2. Polyolefins</t>
  </si>
  <si>
    <t xml:space="preserve">   HDPE</t>
  </si>
  <si>
    <t>HDPE USA</t>
  </si>
  <si>
    <t xml:space="preserve">   LDPE</t>
  </si>
  <si>
    <t>LDPE USA</t>
  </si>
  <si>
    <t xml:space="preserve">   LLDPE</t>
  </si>
  <si>
    <t>LLDPE USA</t>
  </si>
  <si>
    <t>PP Asia</t>
  </si>
  <si>
    <t>In modeling, consider weighted price 40% HDPE, 30% LDPE and 30% LLDPE according to production capacity.</t>
  </si>
  <si>
    <t>1.3. Vinyls</t>
  </si>
  <si>
    <t>PVC Asia</t>
  </si>
  <si>
    <t>Caustic Soda USA</t>
  </si>
  <si>
    <t>1.4. Main Chemicals</t>
  </si>
  <si>
    <t>Europe</t>
  </si>
  <si>
    <t>Asia</t>
  </si>
  <si>
    <t>In modeling, it is consider the following proportions: 20% ethylene, 10% propene, 20% benzene, 5% toluene, 5% paraxylene, 10% butadiene, 5% cumene and 25% fuels, according to the capacity mix of Braskem's industrial units in Brazil</t>
  </si>
  <si>
    <t xml:space="preserve">1. BRAZIL </t>
  </si>
  <si>
    <t>2.1. Feedstocks</t>
  </si>
  <si>
    <t>Propylene Europe</t>
  </si>
  <si>
    <t>PP Europe</t>
  </si>
  <si>
    <t>2.2. End Product</t>
  </si>
  <si>
    <t>3. MEXICO</t>
  </si>
  <si>
    <t>3.1. Feedstock</t>
  </si>
  <si>
    <t>In modeling, consider weighted price 71% HDPE and 29% LDPE according to production capacity.</t>
  </si>
  <si>
    <t>Investments (US$ millions)</t>
  </si>
  <si>
    <t xml:space="preserve">Operational </t>
  </si>
  <si>
    <t xml:space="preserve">Contribution to Mexico Project </t>
  </si>
  <si>
    <t xml:space="preserve">Strategic Projects </t>
  </si>
  <si>
    <t>Investments (R$ millions)</t>
  </si>
  <si>
    <t>CONSOLIDATED BRASKEM (US$ million)</t>
  </si>
  <si>
    <t>Consensus</t>
  </si>
  <si>
    <t>Net Income/Loss</t>
  </si>
  <si>
    <t>BRAZIL (US$ million)</t>
  </si>
  <si>
    <t>Operating Highlights</t>
  </si>
  <si>
    <t>Utilization Rate - Crackers</t>
  </si>
  <si>
    <t>Sales Volume - PE+PP+PVC (kton)</t>
  </si>
  <si>
    <t>Brazil (kton)</t>
  </si>
  <si>
    <t>Exports (kton)</t>
  </si>
  <si>
    <t>* Ethylene, Propylene, Cumene, Butadiene and BTX</t>
  </si>
  <si>
    <t>Utilization Rate - PP Plants</t>
  </si>
  <si>
    <t>Sales Volume - PP (kton)</t>
  </si>
  <si>
    <t>MEXICO (US$ million)</t>
  </si>
  <si>
    <t>Utilization Rate - PE Plants</t>
  </si>
  <si>
    <t>Sales Volume - PE (kton)</t>
  </si>
  <si>
    <t>Forward Looking Statements</t>
  </si>
  <si>
    <t>9. Braskem Idesa Income Statement</t>
  </si>
  <si>
    <t>10. Braskem Idesa Balance Sheet</t>
  </si>
  <si>
    <t>11. Braskem Idesa Cash Flow</t>
  </si>
  <si>
    <t>DISCLAIMER</t>
  </si>
  <si>
    <t>Return to Home</t>
  </si>
  <si>
    <t>1. BRAZIL</t>
  </si>
  <si>
    <t>1.1. Polyolefins</t>
  </si>
  <si>
    <t>1.2. Vinyls</t>
  </si>
  <si>
    <t>1.3. Chemicals</t>
  </si>
  <si>
    <t>2. USA and EUROPE</t>
  </si>
  <si>
    <t>1. BRAZIL -  DOMESTIC MARKET</t>
  </si>
  <si>
    <t>2. BRAZIL - EXPORTS</t>
  </si>
  <si>
    <t>3. USA and EUROPE</t>
  </si>
  <si>
    <t>4. MEXICO</t>
  </si>
  <si>
    <t>4. RESALES¹</t>
  </si>
  <si>
    <r>
      <t>5. OTHERS</t>
    </r>
    <r>
      <rPr>
        <b/>
        <vertAlign val="superscript"/>
        <sz val="10"/>
        <rFont val="Calibri"/>
        <family val="2"/>
        <scheme val="minor"/>
      </rPr>
      <t>2</t>
    </r>
  </si>
  <si>
    <t xml:space="preserve">Brazil </t>
  </si>
  <si>
    <t xml:space="preserve">United States and Europe </t>
  </si>
  <si>
    <t>Sep-20</t>
  </si>
  <si>
    <t>PIS and COFINS credits – exclusion of ICMS from the calculation basis</t>
  </si>
  <si>
    <t>Others Non-Recurring</t>
  </si>
  <si>
    <t>Mar-20</t>
  </si>
  <si>
    <t>Jun-20</t>
  </si>
  <si>
    <t>Mutual payment of non-controlling shareholder in Braskem Idesa</t>
  </si>
  <si>
    <t>Dec-20</t>
  </si>
  <si>
    <t>MEXICO</t>
  </si>
  <si>
    <t>USA AND EUROPE</t>
  </si>
  <si>
    <t>In the integrated business model, the Company produces EDC due to the return of the chlor-alkali plant instead of having to import EDC from other suppliers.</t>
  </si>
  <si>
    <t>In the integrated business model, caustic soda is produced from the production of chlor-alkali. In the non-integrated model, the Company was importing soda to serve customers.</t>
  </si>
  <si>
    <t>Provision for loss on subsidiaries</t>
  </si>
  <si>
    <t>Income tax and social contribution</t>
  </si>
  <si>
    <t>1Q21</t>
  </si>
  <si>
    <t>2Q21</t>
  </si>
  <si>
    <t>3Q21</t>
  </si>
  <si>
    <t>4Q21</t>
  </si>
  <si>
    <t>1.3. FEEDSTOCK CONSUMPTION FOR PVC PRODUCTION - With the resumption of the chlor-soda plant in Alagoas, PVC and caustic soda are once again being produced in an integrated manner from imported salt as raw material</t>
  </si>
  <si>
    <t>1.2. FEEDSTOCK CONSUMPTION FOR PP PRODUCTION - Aprox. 65% of PP production is integrated: Braskem buys the remaining 35% from 3rd party</t>
  </si>
  <si>
    <t>2.1. FEEDSTOCK CONSUMPTION FOR PP PRODUCTION - In the US and Europe, PP production it's not integrated: Braskem needs to buy propylene from the market to produce PP</t>
  </si>
  <si>
    <t>3.1 FEEDSTOCK CONSUMPTION FOR PE PRODUCTION - PE production is integrated: Braskem uses its own chemicals produced in the first generation as feedstock for the second generation</t>
  </si>
  <si>
    <t>Operational Margin</t>
  </si>
  <si>
    <t>Goodwill on acquisition of subsidiary under common control</t>
  </si>
  <si>
    <t>Provision (Reversal) for Alagoas</t>
  </si>
  <si>
    <t>Mar-21</t>
  </si>
  <si>
    <t>(+) Financing Derivatives</t>
  </si>
  <si>
    <t>Cash and Cash Equivalents Consolidated</t>
  </si>
  <si>
    <t>(-) Exclusive Cash to Alagoas</t>
  </si>
  <si>
    <t>(+) Global Agreement</t>
  </si>
  <si>
    <t>(-) Hybrid Bond</t>
  </si>
  <si>
    <t>Final Exchange Rate (Dollar - Real)</t>
  </si>
  <si>
    <t>ESG</t>
  </si>
  <si>
    <t>Mexico*</t>
  </si>
  <si>
    <t>Resins</t>
  </si>
  <si>
    <t>Brazil</t>
  </si>
  <si>
    <t>Recycled</t>
  </si>
  <si>
    <t>Texas (La Porte - Greenfield)</t>
  </si>
  <si>
    <t>Jun-21</t>
  </si>
  <si>
    <t>Discontinued Nominal Value US$ MM</t>
  </si>
  <si>
    <t>Discontinued Exchange Rate R$/US$</t>
  </si>
  <si>
    <t>Valor nominal descontinuado US$ MM</t>
  </si>
  <si>
    <t xml:space="preserve">Cotação de Descontinuação MXN/US$ </t>
  </si>
  <si>
    <t>Total Shareholder Return</t>
  </si>
  <si>
    <t>S&amp;P Corporate Sustainability Assessment (CSA)</t>
  </si>
  <si>
    <t>MSCI Ratings</t>
  </si>
  <si>
    <t>ISS ESG Rating</t>
  </si>
  <si>
    <t>Sustainalytics Score</t>
  </si>
  <si>
    <t>ISS Quality Score</t>
  </si>
  <si>
    <t>Diversidade (GRI 405-1)</t>
  </si>
  <si>
    <t>Health &amp; Safety</t>
  </si>
  <si>
    <t>Workplace Safety (GRI 403-09, SASB RT-CH-320A.1)</t>
  </si>
  <si>
    <t>Number of hours worked</t>
  </si>
  <si>
    <t>Team Members</t>
  </si>
  <si>
    <t>Third Parties</t>
  </si>
  <si>
    <t>Total Recordable Injury Rate (1MM hw)</t>
  </si>
  <si>
    <t>Total Without Lost Time Injury Rate (1MM hw)</t>
  </si>
  <si>
    <t>Total Lost Time Injury Rate (1MM hw)</t>
  </si>
  <si>
    <t>Number of accidents with serious consequence*</t>
  </si>
  <si>
    <t>*Except deaths</t>
  </si>
  <si>
    <t>*Deaths included</t>
  </si>
  <si>
    <t>* Deaths included</t>
  </si>
  <si>
    <t>Accidents with mandatory reporting*</t>
  </si>
  <si>
    <t>Accident rate with mandatory reporting*</t>
  </si>
  <si>
    <t>Accidents rate with serious consequence (1MM hw)*</t>
  </si>
  <si>
    <t xml:space="preserve">Number of deaths </t>
  </si>
  <si>
    <t>Death rate (1MM hw)</t>
  </si>
  <si>
    <t>Occupational Health (GRI 403-10)</t>
  </si>
  <si>
    <t>Number of deaths due to professional diseases</t>
  </si>
  <si>
    <t xml:space="preserve"> Number of cases of mandatory reporting professional diseases*</t>
  </si>
  <si>
    <t>Process Safety (SASB RT-CH-540A.1)</t>
  </si>
  <si>
    <t>Process Safety Incidents Count</t>
  </si>
  <si>
    <t>Process Safety Incident rate</t>
  </si>
  <si>
    <t>Process Safety Incident Severity Rate</t>
  </si>
  <si>
    <t>Accidents Tier 1</t>
  </si>
  <si>
    <t>Accidents Tier 3</t>
  </si>
  <si>
    <t>Accidents 2</t>
  </si>
  <si>
    <t>Tier 2 accident rate (1MM hw)</t>
  </si>
  <si>
    <t>Tier 1 accident rate (1MM hw)</t>
  </si>
  <si>
    <t>TaTier 1 severity rate</t>
  </si>
  <si>
    <t>Financial and Economic Results</t>
  </si>
  <si>
    <t>Shareholder Retuirn</t>
  </si>
  <si>
    <t>ESG Value</t>
  </si>
  <si>
    <t>Governance and Compliance</t>
  </si>
  <si>
    <t>Independent Members in the Boad of Directors</t>
  </si>
  <si>
    <t>Eliminating Plastic Waste</t>
  </si>
  <si>
    <t>Recycled input materials used - ton  (GRI 301-2)</t>
  </si>
  <si>
    <t>United States e Europe*</t>
  </si>
  <si>
    <t xml:space="preserve">Recycled Sales - ton </t>
  </si>
  <si>
    <t>*Sales of recycled resins only</t>
  </si>
  <si>
    <t>Combating Climate Change</t>
  </si>
  <si>
    <t>Grenhouse Gases Emission (GRI 305-01, GRI 305-02, GRI 305-03, GRI 305-04, SASB RT-CH-110A.1)</t>
  </si>
  <si>
    <t>GHG Emission (Scope 1, MM tCO2)</t>
  </si>
  <si>
    <t>GHG Emission (Scope 2, MM tCO2)</t>
  </si>
  <si>
    <t>GHG Emission (Scope 3, MM tCO2)</t>
  </si>
  <si>
    <t>GHG Emission Intensity (Scope 1+2, tCO2e/t)</t>
  </si>
  <si>
    <t>Energy Matrix  - % of total consumption, by source (GRI 302-01, 302-02)</t>
  </si>
  <si>
    <t>Residual Fuels</t>
  </si>
  <si>
    <t>Eletricity</t>
  </si>
  <si>
    <t>Coal</t>
  </si>
  <si>
    <t>Other fuels</t>
  </si>
  <si>
    <t>Renewable Energy - % of consumption (SASB - RT-CH-130A.1)</t>
  </si>
  <si>
    <t>% in relation to the total consumption</t>
  </si>
  <si>
    <t>% in relation to the total acquired energy</t>
  </si>
  <si>
    <t>% in relation to the total electricity energy consumption</t>
  </si>
  <si>
    <t>Biobased Polymers Sales - ton</t>
  </si>
  <si>
    <t>Green PE</t>
  </si>
  <si>
    <t>Capacity Utilization Rate (%)</t>
  </si>
  <si>
    <t>Operational Eco-Efficiency</t>
  </si>
  <si>
    <t>Water (GRI 303-3, 303-5, SASB RT-CH-140 A.1)</t>
  </si>
  <si>
    <t>Water taken (k m3)</t>
  </si>
  <si>
    <t>Surface water</t>
  </si>
  <si>
    <t>Underground water</t>
  </si>
  <si>
    <t>Water from third parties</t>
  </si>
  <si>
    <t>Water Consumption (k m3)</t>
  </si>
  <si>
    <t>Water consumption intensity (m3/ton)</t>
  </si>
  <si>
    <t>Water reuse (%)</t>
  </si>
  <si>
    <t>Water security index (%)</t>
  </si>
  <si>
    <t>Energy (GRI 302-1, GRI 302-3, GRI 302-4, SASB - RT-CH-130A.1)</t>
  </si>
  <si>
    <t>NOx (k ton)</t>
  </si>
  <si>
    <t>SOx (k ton)</t>
  </si>
  <si>
    <t>Energy Consumption (kGJ)</t>
  </si>
  <si>
    <t>Steam</t>
  </si>
  <si>
    <t>Energy Sold (k GJ)</t>
  </si>
  <si>
    <t>Self-generated energy (k GJ)</t>
  </si>
  <si>
    <t>Energy consumption intensity (GJ/ton)</t>
  </si>
  <si>
    <t>Waste (SASB RT-CH-150A.1, GRI 306-3, GRI 306-4, GRI 306-5)</t>
  </si>
  <si>
    <t>Geração de Wastes (ton)</t>
  </si>
  <si>
    <t>Non-hazardous waste</t>
  </si>
  <si>
    <t>Hazardous waste</t>
  </si>
  <si>
    <t>Waste generation intensity (Kg/ton)</t>
  </si>
  <si>
    <t>Waste for disposal (ton)</t>
  </si>
  <si>
    <t>Waste not for disposal (ton)</t>
  </si>
  <si>
    <t>On site</t>
  </si>
  <si>
    <t>Off site</t>
  </si>
  <si>
    <t>Effluents (GRI 303-4)</t>
  </si>
  <si>
    <t>Water/effluent disposal, by source(k m3)</t>
  </si>
  <si>
    <t>Sea water</t>
  </si>
  <si>
    <t>Ground sprinkling</t>
  </si>
  <si>
    <t>Effluent Generation (k m3)</t>
  </si>
  <si>
    <t>Effluent Generation Intensity (k m3/ton)</t>
  </si>
  <si>
    <t>Significant atmospheric emissions (GRI 305-7, GRI 305-6)</t>
  </si>
  <si>
    <t>Volatile organic compounds (k ton)</t>
  </si>
  <si>
    <t>Particulate matter (k ton)</t>
  </si>
  <si>
    <r>
      <t>Others</t>
    </r>
    <r>
      <rPr>
        <vertAlign val="superscript"/>
        <sz val="10"/>
        <color rgb="FF425563"/>
        <rFont val="Calibri"/>
        <family val="2"/>
        <scheme val="minor"/>
      </rPr>
      <t>2</t>
    </r>
    <r>
      <rPr>
        <sz val="10"/>
        <color rgb="FF425563"/>
        <rFont val="Calibri"/>
        <family val="2"/>
        <scheme val="minor"/>
      </rPr>
      <t xml:space="preserve"> (k ton)</t>
    </r>
  </si>
  <si>
    <r>
      <t>Toxic air pollutants</t>
    </r>
    <r>
      <rPr>
        <vertAlign val="superscript"/>
        <sz val="10"/>
        <color rgb="FF425563"/>
        <rFont val="Calibri"/>
        <family val="2"/>
        <scheme val="minor"/>
      </rPr>
      <t>1</t>
    </r>
    <r>
      <rPr>
        <sz val="10"/>
        <color rgb="FF425563"/>
        <rFont val="Calibri"/>
        <family val="2"/>
        <scheme val="minor"/>
      </rPr>
      <t xml:space="preserve"> (k ton)</t>
    </r>
  </si>
  <si>
    <t>¹ Includes Toxic Air Pollutants and HAP (Hazardous Atmospheric Pollutants).</t>
  </si>
  <si>
    <t>² Includes total hydrocarbons and carbon monoxide.</t>
  </si>
  <si>
    <t>Social Responsibility and Human Rights</t>
  </si>
  <si>
    <t>Team Members by country</t>
  </si>
  <si>
    <t>International offices  - Netherlands</t>
  </si>
  <si>
    <t>International offices - other countries</t>
  </si>
  <si>
    <t>Participation in total Team Members (%)</t>
  </si>
  <si>
    <t>Men</t>
  </si>
  <si>
    <t>Communities</t>
  </si>
  <si>
    <t xml:space="preserve">Number of people benefited </t>
  </si>
  <si>
    <t>Sutainable Innovation</t>
  </si>
  <si>
    <t xml:space="preserve">Sustainability Index </t>
  </si>
  <si>
    <t>Sep-21</t>
  </si>
  <si>
    <t>Consolidated</t>
  </si>
  <si>
    <t>Segments Total</t>
  </si>
  <si>
    <t>Other Segments¹</t>
  </si>
  <si>
    <t>Corporate Unit</t>
  </si>
  <si>
    <t>Eliminations and Reclassifications²</t>
  </si>
  <si>
    <t>¹It considers, mainly, the result of Cetrel already elimnated with the transactions between it and the Company. Additionally, the expenses related to the IFRS16 leasing are allocated in a managerial way in each segment and, therefore, consider the opposite effect to reflect the Company's accounting result.</t>
  </si>
  <si>
    <t>Minority Interest</t>
  </si>
  <si>
    <t>Other Revenues and Expenses</t>
  </si>
  <si>
    <t>Operating Profit</t>
  </si>
  <si>
    <t>(=) Adjusted Net Debt</t>
  </si>
  <si>
    <t>(=) Adjusted Net Debt with 50% of hybrid bond</t>
  </si>
  <si>
    <t>Alagoas Geological event</t>
  </si>
  <si>
    <t>4Q22</t>
  </si>
  <si>
    <t>1Q22</t>
  </si>
  <si>
    <t>2Q22</t>
  </si>
  <si>
    <t>3Q22</t>
  </si>
  <si>
    <t>**In 3Q21, after applicable corporate approvals, including the final approval of Braskem Idesa shareholders and creditors, regarding the amendment to the ethane supply contract by Pemex, the ethane price formula was retroactively adjusted to the date of signature of the Memorandum of Understanding between Braskem Idesa and Pemex, resulting in a provision of US$27.6 million in the quarter. Although the accounting of this cost from previous months took place in 3Q21, for better comparability, we are diluting this impact between the quarters of 2021 on the Adjusted Recurring Operating Results, being US$2.2 million related to 1Q21, US$13.3 million related to 2Q21 and US$12.1 million related to 3Q21.</t>
  </si>
  <si>
    <t>Dec-21</t>
  </si>
  <si>
    <t>²The line of eliminations and reclassifications is mainly represented by purchase and sale between the Company's reportable segments.</t>
  </si>
  <si>
    <t>(-) Cash to Injunction of ICMS Benefit</t>
  </si>
  <si>
    <t>B</t>
  </si>
  <si>
    <t>C</t>
  </si>
  <si>
    <t>TBI</t>
  </si>
  <si>
    <t>BB</t>
  </si>
  <si>
    <t>NA</t>
  </si>
  <si>
    <t>Mar-22</t>
  </si>
  <si>
    <t>Recurring EBITDA</t>
  </si>
  <si>
    <t>Recurring EBITDA (LTM)</t>
  </si>
  <si>
    <t>Adjusted Net Debt /Recurring EBITDA (LTM)</t>
  </si>
  <si>
    <t>Adjusted Net Debt / Recurring EBITDA (LTM) with hybrid bond</t>
  </si>
  <si>
    <t>Adjusted Recurring EBITDA**</t>
  </si>
  <si>
    <t xml:space="preserve">Other Revenues </t>
  </si>
  <si>
    <t>Other Expenses</t>
  </si>
  <si>
    <t>Recurring EBITDA Statement (R$ million)</t>
  </si>
  <si>
    <t>Net Revenue and Recurring EBITDA in US$ million</t>
  </si>
  <si>
    <t>Jun-22</t>
  </si>
  <si>
    <t>Sep-22</t>
  </si>
  <si>
    <t>Basic EBITDA</t>
  </si>
  <si>
    <t>Dec-22</t>
  </si>
  <si>
    <t>Non-controlling shareholder interest</t>
  </si>
  <si>
    <t>1Q23</t>
  </si>
  <si>
    <t>2Q23</t>
  </si>
  <si>
    <t>3Q23</t>
  </si>
  <si>
    <t>4Q23</t>
  </si>
  <si>
    <t>To produce 1 ton of PP, 1 ton of propylene is consumed</t>
  </si>
  <si>
    <t>To produce 1 ton of PE, 1.26 ton of ethane is consumed</t>
  </si>
  <si>
    <t>In Mexico, all the ethylene produced is used to produce PE</t>
  </si>
  <si>
    <t>Preparation for reuse</t>
  </si>
  <si>
    <t>Other recovery operations</t>
  </si>
  <si>
    <t>Subterranean water</t>
  </si>
  <si>
    <t>Third-party water</t>
  </si>
  <si>
    <t>Global Social Impact</t>
  </si>
  <si>
    <t>Amount invested (R$)</t>
  </si>
  <si>
    <t>Mar-23</t>
  </si>
  <si>
    <t>Funds received from the sale of investments</t>
  </si>
  <si>
    <t>Interest of non-controlling shareholders</t>
  </si>
  <si>
    <t>FITCH</t>
  </si>
  <si>
    <t>S&amp;P</t>
  </si>
  <si>
    <t>Return to home</t>
  </si>
  <si>
    <t>Gross Debt</t>
  </si>
  <si>
    <t>(-) Cash and Cash Equivalents</t>
  </si>
  <si>
    <t>(=) Net Debt</t>
  </si>
  <si>
    <t>Net Debt / Recurring EBITDA (LTM)</t>
  </si>
  <si>
    <t>CORPORATE CREDIT RATING - BRASKEM IDESA</t>
  </si>
  <si>
    <t>Negative</t>
  </si>
  <si>
    <t>ON</t>
  </si>
  <si>
    <t>PNA</t>
  </si>
  <si>
    <t>PNB</t>
  </si>
  <si>
    <t>25. Dividends</t>
  </si>
  <si>
    <t>Return to Menu</t>
  </si>
  <si>
    <t>Payment Day</t>
  </si>
  <si>
    <t>Type</t>
  </si>
  <si>
    <t>Value per Share (R$)*</t>
  </si>
  <si>
    <t>US$ Equivalent per Share **</t>
  </si>
  <si>
    <t>Total Amount Paid (R$ Thousand)</t>
  </si>
  <si>
    <t>Dividend</t>
  </si>
  <si>
    <t>IASE</t>
  </si>
  <si>
    <t>12/20/2021</t>
  </si>
  <si>
    <t>*In 2002, 2004 and 2005 the total amount was distributed per thousands of shares.</t>
  </si>
  <si>
    <t>**Values converted by US$ quotation on the payment date</t>
  </si>
  <si>
    <t>IASE: Interest attributable to shareholders' equity</t>
  </si>
  <si>
    <t>DIV: Dividends</t>
  </si>
  <si>
    <t>Ethanol</t>
  </si>
  <si>
    <t>DISCLAIMER: All Technical Indicators assumed are simplified approximations, and may vary significantly depending on the product and/or asset, in addition to operating conditions.</t>
  </si>
  <si>
    <t>To produce 1 ton of Green PE, 1.8 ton of ethanol is consumed</t>
  </si>
  <si>
    <r>
      <t xml:space="preserve">1.4. FEEDSTOCK COMSUMPTION FOR GREEN PE PRODUCTION - </t>
    </r>
    <r>
      <rPr>
        <sz val="10"/>
        <rFont val="Calibri"/>
        <family val="2"/>
        <scheme val="minor"/>
      </rPr>
      <t>The production of Green PE is made from green ethylene from a renewable source, sugarcane ethanol</t>
    </r>
  </si>
  <si>
    <t>PP United States e Europe</t>
  </si>
  <si>
    <t>Green PE production corresponds to 200 kton of the plant in Rio Grande do Sul</t>
  </si>
  <si>
    <t>Jun-23</t>
  </si>
  <si>
    <t>Consensus¹</t>
  </si>
  <si>
    <t>¹Median</t>
  </si>
  <si>
    <t>Produção de PE Verde corresponde a 260 kton da planta do Rio Grande do Sul</t>
  </si>
  <si>
    <t>Eliminations</t>
  </si>
  <si>
    <t>Braskem Idesa Consolidated</t>
  </si>
  <si>
    <t>IR e CSL</t>
  </si>
  <si>
    <t>12.  Braskem Idesa Consolidated Conciliation - Income Statement</t>
  </si>
  <si>
    <t>13. Braskem Idesa Consolidated Conciliation - Balance Sheet</t>
  </si>
  <si>
    <t>Balance Sheet - Real (R$ million)</t>
  </si>
  <si>
    <t>Deferred Tax</t>
  </si>
  <si>
    <t>Related Parties</t>
  </si>
  <si>
    <t>Derivatives</t>
  </si>
  <si>
    <t>Judicial Deposits</t>
  </si>
  <si>
    <t>Others Receivables</t>
  </si>
  <si>
    <t>Intangible</t>
  </si>
  <si>
    <t>Liabilities and shareholders' equity</t>
  </si>
  <si>
    <t>Loan agreements</t>
  </si>
  <si>
    <t>Provision</t>
  </si>
  <si>
    <t>Other Payables</t>
  </si>
  <si>
    <t>Provision - Geological Event in Alagoas</t>
  </si>
  <si>
    <t>Attributable to the  Company's shareholders</t>
  </si>
  <si>
    <t>14. Braskem Idesa Consolidated Conciliation - Cash Flow</t>
  </si>
  <si>
    <t>(Reversal) provision - geological event in Alagoas</t>
  </si>
  <si>
    <t>Loss (reversals) for impairment of trade accounts receivable</t>
  </si>
  <si>
    <t>Provision (reversals) for losses and write-offs of long-lived assets</t>
  </si>
  <si>
    <t>Geological Event in Alagoas</t>
  </si>
  <si>
    <t>Net cash generated by operating activities</t>
  </si>
  <si>
    <t>Dividend received</t>
  </si>
  <si>
    <t>Derivative - payments</t>
  </si>
  <si>
    <t>Applications of cash in investing</t>
  </si>
  <si>
    <t>15. Consolidated Result</t>
  </si>
  <si>
    <t>16. Consolidated Result (US$)</t>
  </si>
  <si>
    <t>17. Results by Segment</t>
  </si>
  <si>
    <t>18. Results by Segment (US$)</t>
  </si>
  <si>
    <t>19. COGS</t>
  </si>
  <si>
    <t>20. Corporate Leverage</t>
  </si>
  <si>
    <t>21. Leverage Braskem Idesa</t>
  </si>
  <si>
    <t>22. Hedge Accounting</t>
  </si>
  <si>
    <t xml:space="preserve">23. Yield - Braskem </t>
  </si>
  <si>
    <t>24. ESG</t>
  </si>
  <si>
    <t>25. Price References</t>
  </si>
  <si>
    <t>26. CAPEX</t>
  </si>
  <si>
    <t>27. Consensus</t>
  </si>
  <si>
    <t>12. Conciliation Consol-BI - IS</t>
  </si>
  <si>
    <t>13. Conciliation Consol-BI - BS</t>
  </si>
  <si>
    <t>14. Conciliation Consol-BI - CF</t>
  </si>
  <si>
    <t xml:space="preserve">17. Results by Segment </t>
  </si>
  <si>
    <t>23. Yield</t>
  </si>
  <si>
    <t>28. Dividends</t>
  </si>
  <si>
    <t>Loss for impairment of trade accounts receivable and others from clients</t>
  </si>
  <si>
    <t>Loss on sale or property, plant and equipment</t>
  </si>
  <si>
    <t xml:space="preserve">This valuation book contains forward-looking statements. Such statements are not statements of historical facts, and reflect the beliefs and expectations of Braskem’s management. The words “anticipates”, “wishes”, “expects”, “estimates”, “intends”, “forecasts”, “plans”, “predicts”, “projects”, “targets” and similar words are intended to identify these statements. Although Braskem believes that expectations and assumptions reflected in the forward-looking statements are reasonable based on information currently available to Braskem’s management, Braskem cannot guarantee future results or events. Forward-looking statements included in this presentation speak only as of the date they were made September 30, 2023, and the Company does not undertake any obligation to update them in light of new information or future developments. </t>
  </si>
  <si>
    <t xml:space="preserve">  Green PE</t>
  </si>
  <si>
    <t>Sep-23</t>
  </si>
  <si>
    <t>Obtained (payments)</t>
  </si>
  <si>
    <t>Braskem Idesa Debt</t>
  </si>
  <si>
    <t>Braskem Idesa debt</t>
  </si>
  <si>
    <t>Consolidated Ex-Braskem Idesa</t>
  </si>
  <si>
    <t>Dec-23</t>
  </si>
  <si>
    <t>Texas (OC / Freeport)</t>
  </si>
  <si>
    <t>Texas (Seadriftt)</t>
  </si>
  <si>
    <t>Polyethylene I'm greenTM biobased</t>
  </si>
  <si>
    <t>Equity Valuation Adjustments*</t>
  </si>
  <si>
    <t xml:space="preserve">*Considers the sum of the Long-Term Incentive Plan and Other Comprehensive Income lines. </t>
  </si>
  <si>
    <t>Derivative Result</t>
  </si>
  <si>
    <t>Derivatives and exchange variation, net¹</t>
  </si>
  <si>
    <t>¹From 4Q23 onwards, the line "Foreign exchange variations, net" was renamed "Results from derivatives and foreign exchange variations, net", and has included the amounts relating to results from derivatives that were previously presented under Financial Income and Expenses. This disclosure has been backdated to 1Q22 in this document for comparability purposes.</t>
  </si>
  <si>
    <t>¹ As of 4Q23, the amounts relating to the Leniency Agreement have been presented together with Sundry Provisions in Financial Statements and the Quartely Information.</t>
  </si>
  <si>
    <t>Leniency agreement¹</t>
  </si>
  <si>
    <t>4Q24</t>
  </si>
  <si>
    <t>1Q24</t>
  </si>
  <si>
    <t>Mar-24</t>
  </si>
  <si>
    <t>Liabilities related to non-current assets held for sale</t>
  </si>
  <si>
    <t>Non-current assets held for sale</t>
  </si>
  <si>
    <t>2Q24</t>
  </si>
  <si>
    <t>3Q24</t>
  </si>
  <si>
    <t>(-) Debt - Braskem Idesa and TQPM</t>
  </si>
  <si>
    <t>(=) Gross Debt (Ex-Braskem Idesa and TQPM)</t>
  </si>
  <si>
    <t>(-) Cash and Cash Equivalents - Braskem Idesa and TQPM</t>
  </si>
  <si>
    <t>(-) Cash and Cash Equivalents (Ex-Braskem Idesa, TQPM and Alagoas)</t>
  </si>
  <si>
    <t>Recurring EBITDA (LTM)²</t>
  </si>
  <si>
    <t>¹It does not consider debt, cash and EBITDA from TQPM (Project Finance).</t>
  </si>
  <si>
    <t>²For leverage purposes, it is considered the accounting Recurring EBITDA, including leasing.</t>
  </si>
  <si>
    <t>Jun-24</t>
  </si>
  <si>
    <t>Leniency Agreement</t>
  </si>
  <si>
    <t>Cash effect of non-current assets held for sale</t>
  </si>
  <si>
    <t>BBB</t>
  </si>
  <si>
    <t>Steam**</t>
  </si>
  <si>
    <t>**included in 2023 due to the relevance of VESTA and VEOLIA projects</t>
  </si>
  <si>
    <t>Women*</t>
  </si>
  <si>
    <t>Women in leadership*</t>
  </si>
  <si>
    <t>Black**</t>
  </si>
  <si>
    <t>Blacks in leadership**</t>
  </si>
  <si>
    <t>People with disabilities***</t>
  </si>
  <si>
    <t>*Global data</t>
  </si>
  <si>
    <t>**Data from Brazil and the United States and reevaluated based on the self-declaration campaign applied in 2022</t>
  </si>
  <si>
    <t>***Data only from Brazil and from the Census of people with disabilities applied in 2022</t>
  </si>
  <si>
    <t>Net cash generated from (used in) operating activities</t>
  </si>
  <si>
    <t>Borrowing and debentures</t>
  </si>
  <si>
    <t>Net cash generated from (used) in investing activities</t>
  </si>
  <si>
    <t>Payments of borrowings and debentures</t>
  </si>
  <si>
    <t xml:space="preserve">2nd Generation </t>
  </si>
  <si>
    <t>Chemicals - Total</t>
  </si>
  <si>
    <t>Total production capacity worlwide</t>
  </si>
  <si>
    <t>Set-24</t>
  </si>
  <si>
    <t>CMA Reference</t>
  </si>
  <si>
    <t>Gain on the sale of subsidiary Cetrel</t>
  </si>
  <si>
    <t xml:space="preserve"> </t>
  </si>
  <si>
    <t>Leniency agreement provision</t>
  </si>
  <si>
    <t>Other Segments</t>
  </si>
  <si>
    <t>Strategic Projects (Ex-TQPM)</t>
  </si>
  <si>
    <t>TQPM¹</t>
  </si>
  <si>
    <t>n.a.</t>
  </si>
  <si>
    <t>USA &amp; EUROPE (US$ million)</t>
  </si>
  <si>
    <t>Income Statement (R$ million)</t>
  </si>
  <si>
    <t>Exchange rate variation transferred to the result (R$ MM)</t>
  </si>
  <si>
    <t>Fitch</t>
  </si>
  <si>
    <t>Dez-24</t>
  </si>
  <si>
    <t>4Q25</t>
  </si>
  <si>
    <t>1Q25</t>
  </si>
  <si>
    <t>Mar-25</t>
  </si>
  <si>
    <t>3Q25</t>
  </si>
  <si>
    <t>2Q25</t>
  </si>
  <si>
    <t xml:space="preserve">Production of 1 ton of PVC consumes 1,41 ton of naphtha </t>
  </si>
  <si>
    <t>Production of 1 ton of PVC consumes 0,705 ton of naphtha</t>
  </si>
  <si>
    <t>Team Members (GRI 2-7)</t>
  </si>
  <si>
    <t>*Not include third parties</t>
  </si>
  <si>
    <t>Capacity (kton/year)</t>
  </si>
  <si>
    <r>
      <t>HDPE/LLDPE</t>
    </r>
    <r>
      <rPr>
        <vertAlign val="superscript"/>
        <sz val="10"/>
        <color theme="3"/>
        <rFont val="Calibri"/>
        <family val="2"/>
        <scheme val="minor"/>
      </rPr>
      <t>3</t>
    </r>
  </si>
  <si>
    <r>
      <t>HDPE/UHMW</t>
    </r>
    <r>
      <rPr>
        <vertAlign val="superscript"/>
        <sz val="10"/>
        <color theme="3"/>
        <rFont val="Calibri"/>
        <family val="2"/>
        <scheme val="minor"/>
      </rPr>
      <t>3</t>
    </r>
  </si>
  <si>
    <r>
      <t>LDPE</t>
    </r>
    <r>
      <rPr>
        <vertAlign val="superscript"/>
        <sz val="10"/>
        <color theme="3"/>
        <rFont val="Calibri"/>
        <family val="2"/>
        <scheme val="minor"/>
      </rPr>
      <t>3</t>
    </r>
  </si>
  <si>
    <r>
      <t>PVC</t>
    </r>
    <r>
      <rPr>
        <vertAlign val="superscript"/>
        <sz val="10"/>
        <color theme="3"/>
        <rFont val="Calibri"/>
        <family val="2"/>
        <scheme val="minor"/>
      </rPr>
      <t>4</t>
    </r>
  </si>
  <si>
    <r>
      <rPr>
        <vertAlign val="superscript"/>
        <sz val="8"/>
        <color theme="1" tint="0.499984740745262"/>
        <rFont val="Tahoma"/>
        <family val="2"/>
      </rPr>
      <t>4</t>
    </r>
    <r>
      <rPr>
        <sz val="8"/>
        <color theme="1" tint="0.499984740745262"/>
        <rFont val="Tahoma"/>
        <family val="2"/>
      </rPr>
      <t>PVC capacity in Bahia was updated due to a review on the methodology, resulting in an increase of 20 kt in the PVC nominal capacity.</t>
    </r>
  </si>
  <si>
    <r>
      <t>HDPE/LLDPE (includes 200kton of Green PE)</t>
    </r>
    <r>
      <rPr>
        <vertAlign val="superscript"/>
        <sz val="10"/>
        <color theme="3"/>
        <rFont val="Calibri"/>
        <family val="2"/>
        <scheme val="minor"/>
      </rPr>
      <t>3</t>
    </r>
  </si>
  <si>
    <r>
      <t>Other chemicals</t>
    </r>
    <r>
      <rPr>
        <vertAlign val="superscript"/>
        <sz val="10"/>
        <color theme="3"/>
        <rFont val="Calibri"/>
        <family val="2"/>
        <scheme val="minor"/>
      </rPr>
      <t>1</t>
    </r>
  </si>
  <si>
    <r>
      <t>Green Ethylene</t>
    </r>
    <r>
      <rPr>
        <vertAlign val="superscript"/>
        <sz val="10"/>
        <color theme="3"/>
        <rFont val="Calibri"/>
        <family val="2"/>
        <scheme val="minor"/>
      </rPr>
      <t>2</t>
    </r>
  </si>
  <si>
    <r>
      <t>HDPE</t>
    </r>
    <r>
      <rPr>
        <vertAlign val="superscript"/>
        <sz val="10"/>
        <color theme="3"/>
        <rFont val="Calibri"/>
        <family val="2"/>
        <scheme val="minor"/>
      </rPr>
      <t>3</t>
    </r>
  </si>
  <si>
    <r>
      <rPr>
        <vertAlign val="superscript"/>
        <sz val="8"/>
        <color theme="1" tint="0.499984740745262"/>
        <rFont val="Tahoma"/>
        <family val="2"/>
      </rPr>
      <t>3</t>
    </r>
    <r>
      <rPr>
        <sz val="8"/>
        <color theme="1" tint="0.499984740745262"/>
        <rFont val="Tahoma"/>
        <family val="2"/>
      </rPr>
      <t>Polyethylene capacities in Brazil segment updated due to a review on the methodology, resulting in an increase of 146 kt in the polyethylene nominal capacity.</t>
    </r>
  </si>
  <si>
    <r>
      <rPr>
        <vertAlign val="superscript"/>
        <sz val="9"/>
        <color theme="1" tint="0.499984740745262"/>
        <rFont val="Tahoma"/>
        <family val="2"/>
      </rPr>
      <t>1</t>
    </r>
    <r>
      <rPr>
        <sz val="9"/>
        <color theme="1" tint="0.499984740745262"/>
        <rFont val="Tahoma"/>
        <family val="2"/>
      </rPr>
      <t xml:space="preserve">Other Chemicals: Orthoxylene, Mixed Xylene, Butene 1, ETBE, Isoprene, Isobutene, Alkylbenzenes, LPG, Fuel Oil, Aromatic Residue, Petroleum Renins, Nonene/Tetramer.
</t>
    </r>
    <r>
      <rPr>
        <vertAlign val="superscript"/>
        <sz val="9"/>
        <color theme="1" tint="0.499984740745262"/>
        <rFont val="Tahoma"/>
        <family val="2"/>
      </rPr>
      <t>2</t>
    </r>
    <r>
      <rPr>
        <sz val="9"/>
        <color theme="1" tint="0.499984740745262"/>
        <rFont val="Tahoma"/>
        <family val="2"/>
      </rPr>
      <t>Capacity revised to 275 kton/year from 1Q25.</t>
    </r>
  </si>
  <si>
    <t>Ethylene  (130 kton/year gas based and 570 kton/year naphtha based)</t>
  </si>
  <si>
    <t>HDPE  (gas based) (2 units)</t>
  </si>
  <si>
    <r>
      <t>PP</t>
    </r>
    <r>
      <rPr>
        <vertAlign val="superscript"/>
        <sz val="10"/>
        <color theme="3"/>
        <rFont val="Calibri"/>
        <family val="2"/>
        <scheme val="minor"/>
      </rPr>
      <t>5</t>
    </r>
  </si>
  <si>
    <r>
      <t>PP</t>
    </r>
    <r>
      <rPr>
        <vertAlign val="superscript"/>
        <sz val="10"/>
        <color theme="3"/>
        <rFont val="Calibri"/>
        <family val="2"/>
        <scheme val="minor"/>
      </rPr>
      <t>5</t>
    </r>
    <r>
      <rPr>
        <sz val="10"/>
        <color theme="3"/>
        <rFont val="Calibri"/>
        <family val="2"/>
        <scheme val="minor"/>
      </rPr>
      <t xml:space="preserve"> (350 kton/year refinery propylene based)</t>
    </r>
  </si>
  <si>
    <r>
      <t>PP</t>
    </r>
    <r>
      <rPr>
        <vertAlign val="superscript"/>
        <sz val="10"/>
        <color theme="3"/>
        <rFont val="Calibri"/>
        <family val="2"/>
        <scheme val="minor"/>
      </rPr>
      <t>5</t>
    </r>
    <r>
      <rPr>
        <sz val="10"/>
        <color theme="3"/>
        <rFont val="Calibri"/>
        <family val="2"/>
        <scheme val="minor"/>
      </rPr>
      <t xml:space="preserve"> (100 kton/year refinery propylene based)</t>
    </r>
  </si>
  <si>
    <r>
      <rPr>
        <vertAlign val="superscript"/>
        <sz val="9"/>
        <color theme="1" tint="0.499984740745262"/>
        <rFont val="Tahoma"/>
        <family val="2"/>
      </rPr>
      <t>5</t>
    </r>
    <r>
      <rPr>
        <sz val="8"/>
        <color theme="1" tint="0.499984740745262"/>
        <rFont val="Tahoma"/>
        <family val="2"/>
      </rPr>
      <t>Polypropylene capacities in Brazil segment updated due to a review on the methodology, resulting in na increased 1,905 kt in the popypropylene nominal capacity.</t>
    </r>
  </si>
  <si>
    <t>Jun-25</t>
  </si>
  <si>
    <t>Adjustments for profit reconciliation PIS and COFINS credits - exclusion of ICMS from the calculation basis</t>
  </si>
  <si>
    <t>Total (Ex-REIQ Investments)</t>
  </si>
  <si>
    <t>Projects via REIQ Investments</t>
  </si>
  <si>
    <t>Average utilization rate</t>
  </si>
  <si>
    <t xml:space="preserve"> -   </t>
  </si>
  <si>
    <t>Sale of investment fund units</t>
  </si>
  <si>
    <t>Financial applications</t>
  </si>
  <si>
    <t>Judicial freeze</t>
  </si>
  <si>
    <t>Recipe to perform</t>
  </si>
  <si>
    <t>Customer advances</t>
  </si>
  <si>
    <t>Resources received from capital reductions of investments</t>
  </si>
  <si>
    <t>Other investments</t>
  </si>
  <si>
    <t>Share buyback</t>
  </si>
  <si>
    <t>09/26/2025</t>
  </si>
  <si>
    <t>CCC-</t>
  </si>
  <si>
    <t>brCCC-</t>
  </si>
  <si>
    <t>Utilization rate*</t>
  </si>
  <si>
    <t>EUA</t>
  </si>
  <si>
    <r>
      <rPr>
        <vertAlign val="superscript"/>
        <sz val="10"/>
        <color theme="1"/>
        <rFont val="Calibri"/>
        <family val="2"/>
        <scheme val="minor"/>
      </rPr>
      <t>3</t>
    </r>
    <r>
      <rPr>
        <sz val="10"/>
        <color theme="1"/>
        <rFont val="Calibri"/>
        <family val="2"/>
        <scheme val="minor"/>
      </rPr>
      <t>In 3Q25, sublease expenses in Europe were reclassified to the United States &amp; Europe segment, reducing EBITDA by US$6 million (R$35 million) in 1Q25 and US$11 million (R$63 million) in 2Q25.</t>
    </r>
  </si>
  <si>
    <r>
      <t>US and Europe</t>
    </r>
    <r>
      <rPr>
        <vertAlign val="superscript"/>
        <sz val="10"/>
        <color rgb="FF425563"/>
        <rFont val="Calibri"/>
        <family val="2"/>
        <scheme val="minor"/>
      </rPr>
      <t>3</t>
    </r>
  </si>
  <si>
    <t>***In 3Q25, sublease expenses in Europe were reclassified to the United States &amp; Europe segment, reducing EBITDA by US$6 million (R$35 million) in 1Q25 and US$11 million (R$63 million) in 2Q25.</t>
  </si>
  <si>
    <t>USA &amp; Europe***</t>
  </si>
  <si>
    <t>Transforma Rio (CAPEX and expenses for studies)</t>
  </si>
  <si>
    <t>Other projects (CAPEX and study expenses)</t>
  </si>
  <si>
    <t>Leverage Braskem Idesa¹ (R$ million)</t>
  </si>
  <si>
    <t>Leverage Braskem Idesa¹ (US$ million)</t>
  </si>
  <si>
    <t>Corporate Leverage (R$ million)</t>
  </si>
  <si>
    <t>Corporate Leverage (US$ million)</t>
  </si>
  <si>
    <t>Industrial transformation in Alagoas</t>
  </si>
  <si>
    <t>Impairment Braskem Idesa</t>
  </si>
  <si>
    <t>Financial investments</t>
  </si>
  <si>
    <t>Acquistions to rigth of assets under construction</t>
  </si>
  <si>
    <t>4Q26</t>
  </si>
  <si>
    <t>RD</t>
  </si>
  <si>
    <t>D</t>
  </si>
  <si>
    <t>11/26/2025</t>
  </si>
  <si>
    <t>11/20/2025</t>
  </si>
  <si>
    <t>ROG</t>
  </si>
  <si>
    <t>12/30/2025</t>
  </si>
  <si>
    <t>CC</t>
  </si>
  <si>
    <t>CC(bra)</t>
  </si>
  <si>
    <t xml:space="preserve">This valuation book contains forward-looking statements. Such statements are not statements of historical facts, and reflect the beliefs and expectations of Braskem’s management. The words “anticipates”, “wishes”, “expects”, “estimates”, “intends”, “forecasts”, “plans”, “predicts”, “projects”, “targets” and similar words are intended to identify these statements. Although Braskem believes that expectations and assumptions reflected in the forward-looking statements are reasonable based on information currently available to Braskem’s management, Braskem cannot guarantee future results or events. Forward-looking statements included in this presentation speak only as of the date they were made March 31, 2026, and the Company does not undertake any obligation to update them in light of new information or future developments. </t>
  </si>
  <si>
    <t>1Q26</t>
  </si>
  <si>
    <t>(-) Reserve Accounts*</t>
  </si>
  <si>
    <t>Recurring EBITDA (LTM)**</t>
  </si>
  <si>
    <t>Adjusted Net Debt /Recurring EBITDA (LTM)**</t>
  </si>
  <si>
    <t>*Regarding reserve accounts linked to the fulfilment of contractual obligations</t>
  </si>
  <si>
    <t>**It does not consider Braskem Idesa and its subsidiaries</t>
  </si>
  <si>
    <t>2Q26</t>
  </si>
  <si>
    <t>3Q26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</si>
</sst>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_(* \(#,##0.00\);_(* &quot;-&quot;??_);_(@_)"/>
    <numFmt numFmtId="164" formatCode="_-* #,##0_-;\-* #,##0_-;_-* &quot;-&quot;_-;_-@_-"/>
    <numFmt numFmtId="165" formatCode="_-* #,##0.00_-;\-* #,##0.00_-;_-* &quot;-&quot;??_-;_-@_-"/>
    <numFmt numFmtId="166" formatCode="_(* #,##0_);_(* \(#,##0\);_(* &quot;-&quot;??_);_(@_)"/>
    <numFmt numFmtId="167" formatCode="0.0%"/>
    <numFmt numFmtId="168" formatCode="_([$€-2]* #,##0.00_);_([$€-2]* \(#,##0.00\);_([$€-2]* &quot;-&quot;??_)"/>
    <numFmt numFmtId="169" formatCode="_-* #,##0_-;\-* #,##0_-;_-* &quot;-&quot;??_-;_-@_-"/>
    <numFmt numFmtId="170" formatCode="0.00\x"/>
    <numFmt numFmtId="171" formatCode="[$-416]mmm\-yy;@"/>
    <numFmt numFmtId="172" formatCode="_-* #,##0.0000_-;\-* #,##0.0000_-;_-* &quot;-&quot;????_-;_-@_-"/>
    <numFmt numFmtId="173" formatCode="0.0"/>
    <numFmt numFmtId="174" formatCode="_(* #,##0.0000_);_(* \(#,##0.0000\);_(* &quot;-&quot;??_);_(@_)"/>
    <numFmt numFmtId="175" formatCode="_-* #,##0.00_-;\-* #,##0.00_-;_-* &quot;-&quot;_-;_-@_-"/>
    <numFmt numFmtId="176" formatCode="#,##0\ \p\.\p\.;\-#,##0\ \p\.\p\."/>
    <numFmt numFmtId="177" formatCode="[$-409]mmm\-yy;@"/>
    <numFmt numFmtId="178" formatCode="_-* #,##0.0_-;\-* #,##0.0_-;_-* &quot;-&quot;_-;_-@_-"/>
    <numFmt numFmtId="179" formatCode="#,##0;\(#,##0\)"/>
    <numFmt numFmtId="180" formatCode="#,##0.00;\(#,##0.00\)"/>
    <numFmt numFmtId="181" formatCode="#,##0.000;\(#,##0.000\)"/>
    <numFmt numFmtId="182" formatCode="#,##0.0000"/>
    <numFmt numFmtId="183" formatCode="_-* #,##0.000_-;\-* #,##0.000_-;_-* &quot;-&quot;_-;_-@_-"/>
    <numFmt numFmtId="184" formatCode="#,##0.000"/>
    <numFmt numFmtId="185" formatCode="_-* #,##0.000_-;\-* #,##0.000_-;_-* &quot;-&quot;??_-;_-@_-"/>
    <numFmt numFmtId="186" formatCode="m/d/yyyy;@"/>
    <numFmt numFmtId="187" formatCode="_(#,##0_);\(#,##0\);_(&quot;–&quot;_);_(@_)"/>
  </numFmts>
  <fonts count="103"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name val="Arial"/>
      <family val="2"/>
    </font>
    <font>
      <sz val="12"/>
      <color indexed="24"/>
      <name val="Arial"/>
      <family val="2"/>
    </font>
    <font>
      <sz val="10"/>
      <name val="Times New Roman"/>
      <family val="1"/>
    </font>
    <font>
      <sz val="8"/>
      <color indexed="8"/>
      <name val="Arial"/>
      <family val="2"/>
    </font>
    <font>
      <b/>
      <sz val="8"/>
      <color indexed="8"/>
      <name val="Arial"/>
      <family val="2"/>
    </font>
    <font>
      <sz val="11"/>
      <color theme="1"/>
      <name val="Calibri"/>
      <family val="2"/>
      <scheme val="minor"/>
    </font>
    <font>
      <b/>
      <sz val="9"/>
      <name val="Tahoma"/>
      <family val="2"/>
    </font>
    <font>
      <sz val="9"/>
      <name val="Tahoma"/>
      <family val="2"/>
    </font>
    <font>
      <sz val="9"/>
      <color theme="1"/>
      <name val="Tahoma"/>
      <family val="2"/>
    </font>
    <font>
      <b/>
      <sz val="9"/>
      <color indexed="23"/>
      <name val="Tahoma"/>
      <family val="2"/>
    </font>
    <font>
      <b/>
      <sz val="9"/>
      <color theme="0" tint="-0.499984740745262"/>
      <name val="Tahoma"/>
      <family val="2"/>
    </font>
    <font>
      <b/>
      <sz val="9"/>
      <color theme="1"/>
      <name val="Tahoma"/>
      <family val="2"/>
    </font>
    <font>
      <b/>
      <sz val="10"/>
      <name val="Tahoma"/>
      <family val="2"/>
    </font>
    <font>
      <sz val="11"/>
      <color theme="1"/>
      <name val="Tahoma"/>
      <family val="2"/>
    </font>
    <font>
      <sz val="10"/>
      <color theme="1"/>
      <name val="Tahoma"/>
      <family val="2"/>
    </font>
    <font>
      <sz val="11"/>
      <name val="Tahoma"/>
      <family val="2"/>
    </font>
    <font>
      <b/>
      <sz val="11"/>
      <color theme="1"/>
      <name val="Tahoma"/>
      <family val="2"/>
    </font>
    <font>
      <b/>
      <sz val="10"/>
      <color theme="0"/>
      <name val="Tahoma"/>
      <family val="2"/>
    </font>
    <font>
      <b/>
      <sz val="9"/>
      <color theme="0"/>
      <name val="Tahoma"/>
      <family val="2"/>
    </font>
    <font>
      <sz val="9"/>
      <color indexed="81"/>
      <name val="Segoe UI"/>
      <family val="2"/>
    </font>
    <font>
      <b/>
      <sz val="9"/>
      <color indexed="81"/>
      <name val="Segoe UI"/>
      <family val="2"/>
    </font>
    <font>
      <sz val="10"/>
      <name val="Calibri"/>
      <family val="2"/>
    </font>
    <font>
      <sz val="9"/>
      <color theme="1"/>
      <name val="Calibri"/>
      <family val="2"/>
      <scheme val="minor"/>
    </font>
    <font>
      <b/>
      <sz val="11"/>
      <color rgb="FF196AB3"/>
      <name val="Tahoma"/>
      <family val="2"/>
    </font>
    <font>
      <b/>
      <sz val="14"/>
      <color theme="1"/>
      <name val="Tahoma"/>
      <family val="2"/>
    </font>
    <font>
      <b/>
      <sz val="14"/>
      <color theme="0"/>
      <name val="Tahoma"/>
      <family val="2"/>
    </font>
    <font>
      <sz val="10"/>
      <color theme="1"/>
      <name val="Calibri"/>
      <family val="2"/>
      <scheme val="minor"/>
    </font>
    <font>
      <b/>
      <sz val="20"/>
      <color theme="1"/>
      <name val="Calibri"/>
      <family val="2"/>
      <scheme val="minor"/>
    </font>
    <font>
      <b/>
      <sz val="15"/>
      <color theme="0"/>
      <name val="Calibri"/>
      <family val="2"/>
      <scheme val="minor"/>
    </font>
    <font>
      <sz val="12"/>
      <color theme="1"/>
      <name val="Calibri"/>
      <family val="2"/>
      <scheme val="minor"/>
    </font>
    <font>
      <b/>
      <sz val="10"/>
      <color theme="0"/>
      <name val="Calibri"/>
      <family val="2"/>
      <scheme val="minor"/>
    </font>
    <font>
      <b/>
      <sz val="10"/>
      <color rgb="FFEC6607"/>
      <name val="Calibri"/>
      <family val="2"/>
      <scheme val="minor"/>
    </font>
    <font>
      <b/>
      <sz val="12"/>
      <color theme="0" tint="-0.499984740745262"/>
      <name val="Calibri"/>
      <family val="2"/>
      <scheme val="minor"/>
    </font>
    <font>
      <sz val="10"/>
      <color theme="3"/>
      <name val="Calibri"/>
      <family val="2"/>
      <scheme val="minor"/>
    </font>
    <font>
      <b/>
      <sz val="9"/>
      <color theme="3"/>
      <name val="Tahoma"/>
      <family val="2"/>
    </font>
    <font>
      <sz val="9"/>
      <color theme="3"/>
      <name val="Tahoma"/>
      <family val="2"/>
    </font>
    <font>
      <b/>
      <sz val="10"/>
      <name val="Calibri"/>
      <family val="2"/>
      <scheme val="minor"/>
    </font>
    <font>
      <sz val="10"/>
      <name val="Calibri"/>
      <family val="2"/>
      <scheme val="minor"/>
    </font>
    <font>
      <i/>
      <sz val="10"/>
      <color theme="0" tint="-0.499984740745262"/>
      <name val="Calibri"/>
      <family val="2"/>
      <scheme val="minor"/>
    </font>
    <font>
      <i/>
      <sz val="10"/>
      <color indexed="23"/>
      <name val="Calibri"/>
      <family val="2"/>
      <scheme val="minor"/>
    </font>
    <font>
      <b/>
      <sz val="10"/>
      <color theme="1"/>
      <name val="Calibri"/>
      <family val="2"/>
      <scheme val="minor"/>
    </font>
    <font>
      <sz val="10"/>
      <color theme="0" tint="-0.499984740745262"/>
      <name val="Calibri"/>
      <family val="2"/>
      <scheme val="minor"/>
    </font>
    <font>
      <sz val="10"/>
      <color rgb="FF425563"/>
      <name val="Calibri"/>
      <family val="2"/>
      <scheme val="minor"/>
    </font>
    <font>
      <b/>
      <sz val="10"/>
      <color rgb="FF425563"/>
      <name val="Calibri"/>
      <family val="2"/>
      <scheme val="minor"/>
    </font>
    <font>
      <sz val="9"/>
      <color theme="0" tint="-0.499984740745262"/>
      <name val="Tahoma"/>
      <family val="2"/>
    </font>
    <font>
      <b/>
      <sz val="10"/>
      <color theme="0" tint="-0.499984740745262"/>
      <name val="Calibri"/>
      <family val="2"/>
      <scheme val="minor"/>
    </font>
    <font>
      <sz val="10"/>
      <color theme="4"/>
      <name val="Calibri"/>
      <family val="2"/>
      <scheme val="minor"/>
    </font>
    <font>
      <sz val="10"/>
      <color rgb="FFFF0000"/>
      <name val="Calibri"/>
      <family val="2"/>
      <scheme val="minor"/>
    </font>
    <font>
      <sz val="10"/>
      <color theme="0"/>
      <name val="Calibri"/>
      <family val="2"/>
      <scheme val="minor"/>
    </font>
    <font>
      <b/>
      <sz val="10"/>
      <color rgb="FF0057B8"/>
      <name val="Calibri"/>
      <family val="2"/>
      <scheme val="minor"/>
    </font>
    <font>
      <i/>
      <sz val="10"/>
      <color theme="1" tint="0.499984740745262"/>
      <name val="Calibri"/>
      <family val="2"/>
      <scheme val="minor"/>
    </font>
    <font>
      <sz val="10"/>
      <color indexed="10"/>
      <name val="Calibri"/>
      <family val="2"/>
      <scheme val="minor"/>
    </font>
    <font>
      <i/>
      <sz val="10"/>
      <color theme="1"/>
      <name val="Calibri"/>
      <family val="2"/>
      <scheme val="minor"/>
    </font>
    <font>
      <i/>
      <sz val="10"/>
      <name val="Calibri"/>
      <family val="2"/>
      <scheme val="minor"/>
    </font>
    <font>
      <i/>
      <sz val="10"/>
      <color rgb="FF425563"/>
      <name val="Calibri"/>
      <family val="2"/>
      <scheme val="minor"/>
    </font>
    <font>
      <b/>
      <sz val="10"/>
      <color rgb="FF196AB3"/>
      <name val="Calibri"/>
      <family val="2"/>
      <scheme val="minor"/>
    </font>
    <font>
      <u/>
      <sz val="11"/>
      <color theme="10"/>
      <name val="Calibri"/>
      <family val="2"/>
      <scheme val="minor"/>
    </font>
    <font>
      <b/>
      <sz val="11"/>
      <color theme="3"/>
      <name val="Calibri"/>
      <family val="2"/>
      <scheme val="minor"/>
    </font>
    <font>
      <b/>
      <vertAlign val="superscript"/>
      <sz val="10"/>
      <name val="Calibri"/>
      <family val="2"/>
      <scheme val="minor"/>
    </font>
    <font>
      <vertAlign val="superscript"/>
      <sz val="10"/>
      <color rgb="FF425563"/>
      <name val="Calibri"/>
      <family val="2"/>
      <scheme val="minor"/>
    </font>
    <font>
      <b/>
      <sz val="10"/>
      <color theme="4"/>
      <name val="Calibri"/>
      <family val="2"/>
      <scheme val="minor"/>
    </font>
    <font>
      <b/>
      <sz val="10"/>
      <color theme="3"/>
      <name val="Calibri"/>
      <family val="2"/>
      <scheme val="minor"/>
    </font>
    <font>
      <b/>
      <sz val="8"/>
      <color theme="4"/>
      <name val="Tahoma"/>
      <family val="2"/>
    </font>
    <font>
      <sz val="10"/>
      <name val="Tahoma"/>
      <family val="2"/>
    </font>
    <font>
      <b/>
      <i/>
      <sz val="10"/>
      <color rgb="FF425563"/>
      <name val="Calibri"/>
      <family val="2"/>
      <scheme val="minor"/>
    </font>
    <font>
      <b/>
      <sz val="9"/>
      <color rgb="FF424242"/>
      <name val="Calibri"/>
      <family val="2"/>
      <scheme val="minor"/>
    </font>
    <font>
      <b/>
      <sz val="12"/>
      <color theme="0"/>
      <name val="Calibri"/>
      <family val="2"/>
      <scheme val="minor"/>
    </font>
    <font>
      <sz val="8"/>
      <name val="Calibri"/>
      <family val="2"/>
      <scheme val="minor"/>
    </font>
    <font>
      <sz val="10"/>
      <color rgb="FF000000"/>
      <name val="Calibri"/>
      <family val="2"/>
    </font>
    <font>
      <b/>
      <sz val="10"/>
      <color rgb="FF425563"/>
      <name val="Calibri"/>
      <family val="2"/>
    </font>
    <font>
      <b/>
      <sz val="10"/>
      <color rgb="FFFFFFFF"/>
      <name val="Calibri"/>
      <family val="2"/>
    </font>
    <font>
      <sz val="10"/>
      <color rgb="FF425563"/>
      <name val="Calibri"/>
      <family val="2"/>
    </font>
    <font>
      <sz val="9"/>
      <color theme="1" tint="0.499984740745262"/>
      <name val="Tahoma"/>
      <family val="2"/>
    </font>
    <font>
      <b/>
      <sz val="10"/>
      <color rgb="FF0057B8"/>
      <name val="Calibri"/>
      <family val="2"/>
    </font>
    <font>
      <sz val="11"/>
      <color rgb="FF000000"/>
      <name val="Tahoma"/>
      <family val="2"/>
    </font>
    <font>
      <sz val="8"/>
      <color rgb="FF425563"/>
      <name val="Calibri"/>
      <family val="2"/>
    </font>
    <font>
      <b/>
      <sz val="8"/>
      <color rgb="FF0057B8"/>
      <name val="Tahoma"/>
      <family val="2"/>
    </font>
    <font>
      <b/>
      <sz val="12"/>
      <color theme="0" tint="-0.499984740745262"/>
      <name val="Tahoma"/>
      <family val="2"/>
    </font>
    <font>
      <sz val="8"/>
      <color theme="1" tint="0.499984740745262"/>
      <name val="Tahoma"/>
      <family val="2"/>
    </font>
    <font>
      <vertAlign val="superscript"/>
      <sz val="10"/>
      <color theme="3"/>
      <name val="Calibri"/>
      <family val="2"/>
      <scheme val="minor"/>
    </font>
    <font>
      <vertAlign val="superscript"/>
      <sz val="8"/>
      <color theme="1" tint="0.499984740745262"/>
      <name val="Tahoma"/>
      <family val="2"/>
    </font>
    <font>
      <vertAlign val="superscript"/>
      <sz val="9"/>
      <color theme="1" tint="0.499984740745262"/>
      <name val="Tahoma"/>
      <family val="2"/>
    </font>
    <font>
      <sz val="8"/>
      <color theme="2" tint="-0.249977111117893"/>
      <name val="Tahoma"/>
      <family val="2"/>
    </font>
    <font>
      <vertAlign val="superscript"/>
      <sz val="10"/>
      <color theme="1"/>
      <name val="Calibri"/>
      <family val="2"/>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3"/>
        <bgColor indexed="9"/>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rgb="FFA6192E"/>
        <bgColor indexed="64"/>
      </patternFill>
    </fill>
    <fill>
      <patternFill patternType="solid">
        <fgColor rgb="FF75787B"/>
        <bgColor indexed="64"/>
      </patternFill>
    </fill>
    <fill>
      <patternFill patternType="solid">
        <fgColor rgb="FFD0D0CE"/>
        <bgColor indexed="64"/>
      </patternFill>
    </fill>
    <fill>
      <patternFill patternType="solid">
        <fgColor rgb="FFE41F2B"/>
        <bgColor indexed="64"/>
      </patternFill>
    </fill>
    <fill>
      <patternFill patternType="solid">
        <fgColor rgb="FFFFC000"/>
        <bgColor indexed="64"/>
      </patternFill>
    </fill>
    <fill>
      <patternFill patternType="solid">
        <fgColor rgb="FF005CA9"/>
        <bgColor indexed="64"/>
      </patternFill>
    </fill>
    <fill>
      <patternFill patternType="solid">
        <fgColor theme="2"/>
        <bgColor indexed="64"/>
      </patternFill>
    </fill>
    <fill>
      <patternFill patternType="solid">
        <fgColor rgb="FFFFFFFF"/>
        <bgColor indexed="64"/>
      </patternFill>
    </fill>
    <fill>
      <patternFill patternType="solid">
        <fgColor rgb="FFFFFFFF"/>
        <bgColor rgb="FF000000"/>
      </patternFill>
    </fill>
    <fill>
      <patternFill patternType="solid">
        <fgColor rgb="FFF2F2F2"/>
        <bgColor rgb="FF000000"/>
      </patternFill>
    </fill>
    <fill>
      <patternFill patternType="solid">
        <fgColor rgb="FF005CA9"/>
        <bgColor rgb="FF000000"/>
      </patternFill>
    </fill>
    <fill>
      <patternFill patternType="solid">
        <fgColor theme="4" tint="0.79998168889431442"/>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22"/>
      </top>
      <bottom/>
      <diagonal/>
    </border>
    <border>
      <left/>
      <right/>
      <top/>
      <bottom style="medium">
        <color indexed="22"/>
      </bottom>
      <diagonal/>
    </border>
    <border>
      <left/>
      <right/>
      <top/>
      <bottom style="thick">
        <color indexed="23"/>
      </bottom>
      <diagonal/>
    </border>
    <border>
      <left/>
      <right style="thick">
        <color indexed="22"/>
      </right>
      <top/>
      <bottom style="thick">
        <color indexed="23"/>
      </bottom>
      <diagonal/>
    </border>
    <border>
      <left/>
      <right/>
      <top style="medium">
        <color indexed="22"/>
      </top>
      <bottom style="hair">
        <color indexed="54"/>
      </bottom>
      <diagonal/>
    </border>
    <border>
      <left/>
      <right/>
      <top style="medium">
        <color theme="0" tint="-0.499984740745262"/>
      </top>
      <bottom style="medium">
        <color theme="0" tint="-0.499984740745262"/>
      </bottom>
      <diagonal/>
    </border>
    <border>
      <left/>
      <right/>
      <top/>
      <bottom style="medium">
        <color theme="0" tint="-0.499984740745262"/>
      </bottom>
      <diagonal/>
    </border>
    <border>
      <left/>
      <right/>
      <top style="medium">
        <color theme="0" tint="-0.24994659260841701"/>
      </top>
      <bottom style="medium">
        <color indexed="22"/>
      </bottom>
      <diagonal/>
    </border>
    <border>
      <left/>
      <right/>
      <top style="medium">
        <color theme="0" tint="-0.499984740745262"/>
      </top>
      <bottom/>
      <diagonal/>
    </border>
    <border>
      <left style="thin">
        <color rgb="FFFFC000"/>
      </left>
      <right/>
      <top style="thin">
        <color rgb="FFFFC000"/>
      </top>
      <bottom/>
      <diagonal/>
    </border>
    <border>
      <left/>
      <right style="thin">
        <color rgb="FFFFC000"/>
      </right>
      <top style="thin">
        <color rgb="FFFFC000"/>
      </top>
      <bottom/>
      <diagonal/>
    </border>
    <border>
      <left style="thin">
        <color rgb="FFFFC000"/>
      </left>
      <right/>
      <top/>
      <bottom style="thin">
        <color rgb="FFFFC000"/>
      </bottom>
      <diagonal/>
    </border>
    <border>
      <left/>
      <right style="thin">
        <color rgb="FFFFC000"/>
      </right>
      <top/>
      <bottom style="thin">
        <color rgb="FFFFC000"/>
      </bottom>
      <diagonal/>
    </border>
    <border>
      <left/>
      <right/>
      <top style="thin">
        <color rgb="FFFFC000"/>
      </top>
      <bottom/>
      <diagonal/>
    </border>
    <border>
      <left/>
      <right/>
      <top style="thin">
        <color rgb="FF005CA9"/>
      </top>
      <bottom/>
      <diagonal/>
    </border>
    <border>
      <left style="thin">
        <color rgb="FF005CA9"/>
      </left>
      <right/>
      <top style="thin">
        <color rgb="FF005CA9"/>
      </top>
      <bottom/>
      <diagonal/>
    </border>
    <border>
      <left style="thin">
        <color rgb="FF005CA9"/>
      </left>
      <right/>
      <top/>
      <bottom/>
      <diagonal/>
    </border>
    <border>
      <left/>
      <right/>
      <top/>
      <bottom style="thin">
        <color rgb="FFFFC000"/>
      </bottom>
      <diagonal/>
    </border>
    <border>
      <left style="thin">
        <color rgb="FFFFC000"/>
      </left>
      <right/>
      <top/>
      <bottom/>
      <diagonal/>
    </border>
    <border>
      <left/>
      <right style="thin">
        <color rgb="FF005CA9"/>
      </right>
      <top style="thin">
        <color rgb="FF005CA9"/>
      </top>
      <bottom/>
      <diagonal/>
    </border>
    <border>
      <left style="thin">
        <color rgb="FF005CA9"/>
      </left>
      <right/>
      <top/>
      <bottom style="thin">
        <color rgb="FF005CA9"/>
      </bottom>
      <diagonal/>
    </border>
    <border>
      <left/>
      <right style="thin">
        <color rgb="FF005CA9"/>
      </right>
      <top/>
      <bottom style="thin">
        <color rgb="FF005CA9"/>
      </bottom>
      <diagonal/>
    </border>
    <border>
      <left/>
      <right style="thin">
        <color rgb="FFFFC000"/>
      </right>
      <top/>
      <bottom/>
      <diagonal/>
    </border>
    <border>
      <left style="thin">
        <color rgb="FFFFC000"/>
      </left>
      <right style="thin">
        <color rgb="FFFFC000"/>
      </right>
      <top/>
      <bottom style="thin">
        <color rgb="FFFFC000"/>
      </bottom>
      <diagonal/>
    </border>
    <border>
      <left/>
      <right/>
      <top/>
      <bottom style="thin">
        <color rgb="FF005CA9"/>
      </bottom>
      <diagonal/>
    </border>
    <border>
      <left/>
      <right/>
      <top style="thin">
        <color rgb="FF0070C0"/>
      </top>
      <bottom/>
      <diagonal/>
    </border>
    <border>
      <left/>
      <right/>
      <top/>
      <bottom style="thin">
        <color theme="0" tint="-0.14999847407452621"/>
      </bottom>
      <diagonal/>
    </border>
    <border>
      <left/>
      <right/>
      <top style="thin">
        <color auto="1"/>
      </top>
      <bottom style="thin">
        <color indexed="64"/>
      </bottom>
      <diagonal/>
    </border>
    <border>
      <left/>
      <right/>
      <top/>
      <bottom style="medium">
        <color rgb="FFEC6607"/>
      </bottom>
      <diagonal/>
    </border>
    <border>
      <left/>
      <right/>
      <top style="medium">
        <color rgb="FF75787B"/>
      </top>
      <bottom/>
      <diagonal/>
    </border>
    <border>
      <left/>
      <right/>
      <top style="thin">
        <color rgb="FF425563"/>
      </top>
      <bottom/>
      <diagonal/>
    </border>
    <border>
      <left/>
      <right/>
      <top/>
      <bottom style="thin">
        <color rgb="FF425563"/>
      </bottom>
      <diagonal/>
    </border>
    <border>
      <left/>
      <right/>
      <top/>
      <bottom style="thin">
        <color auto="1"/>
      </bottom>
      <diagonal/>
    </border>
    <border>
      <left/>
      <right/>
      <top style="thin">
        <color auto="1"/>
      </top>
      <bottom/>
      <diagonal/>
    </border>
    <border>
      <left/>
      <right/>
      <top style="thick">
        <color indexed="23"/>
      </top>
      <bottom/>
      <diagonal/>
    </border>
    <border>
      <left/>
      <right/>
      <top/>
      <bottom style="medium">
        <color rgb="FF425563"/>
      </bottom>
      <diagonal/>
    </border>
    <border>
      <left/>
      <right/>
      <top/>
      <bottom style="medium">
        <color theme="5"/>
      </bottom>
      <diagonal/>
    </border>
    <border>
      <left/>
      <right/>
      <top/>
      <bottom style="thin">
        <color theme="0" tint="-4.9989318521683403E-2"/>
      </bottom>
      <diagonal/>
    </border>
    <border>
      <left/>
      <right/>
      <top style="thin">
        <color theme="0" tint="-4.9989318521683403E-2"/>
      </top>
      <bottom style="medium">
        <color theme="0" tint="-0.499984740745262"/>
      </bottom>
      <diagonal/>
    </border>
    <border>
      <left style="thin">
        <color rgb="FF00B050"/>
      </left>
      <right/>
      <top style="thin">
        <color rgb="FF00B050"/>
      </top>
      <bottom/>
      <diagonal/>
    </border>
    <border>
      <left/>
      <right style="thin">
        <color rgb="FF00B050"/>
      </right>
      <top style="thin">
        <color rgb="FF00B050"/>
      </top>
      <bottom/>
      <diagonal/>
    </border>
    <border>
      <left style="thin">
        <color rgb="FF00B050"/>
      </left>
      <right style="thin">
        <color rgb="FF00B050"/>
      </right>
      <top style="thin">
        <color rgb="FF00B050"/>
      </top>
      <bottom style="thin">
        <color rgb="FF00B050"/>
      </bottom>
      <diagonal/>
    </border>
    <border>
      <left style="thin">
        <color rgb="FF00B050"/>
      </left>
      <right/>
      <top/>
      <bottom/>
      <diagonal/>
    </border>
    <border>
      <left/>
      <right style="thin">
        <color rgb="FF00B050"/>
      </right>
      <top/>
      <bottom/>
      <diagonal/>
    </border>
    <border>
      <left/>
      <right/>
      <top style="thin">
        <color rgb="FF00B050"/>
      </top>
      <bottom/>
      <diagonal/>
    </border>
    <border>
      <left style="thin">
        <color theme="0"/>
      </left>
      <right/>
      <top style="thin">
        <color rgb="FF00B050"/>
      </top>
      <bottom/>
      <diagonal/>
    </border>
    <border>
      <left style="thin">
        <color indexed="64"/>
      </left>
      <right/>
      <top style="thin">
        <color auto="1"/>
      </top>
      <bottom style="thin">
        <color indexed="64"/>
      </bottom>
      <diagonal/>
    </border>
    <border>
      <left/>
      <right/>
      <top/>
      <bottom style="medium">
        <color rgb="FFFE5000"/>
      </bottom>
      <diagonal/>
    </border>
    <border>
      <left/>
      <right/>
      <top/>
      <bottom style="medium">
        <color theme="1" tint="0.499984740745262"/>
      </bottom>
      <diagonal/>
    </border>
    <border>
      <left/>
      <right/>
      <top style="medium">
        <color theme="0" tint="-0.499984740745262"/>
      </top>
      <bottom style="thin">
        <color auto="1"/>
      </bottom>
      <diagonal/>
    </border>
  </borders>
  <cellStyleXfs count="6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3" fontId="20" fillId="0" borderId="0" applyFont="0" applyFill="0" applyBorder="0" applyAlignment="0" applyProtection="0"/>
    <xf numFmtId="0" fontId="21" fillId="0" borderId="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8" fillId="7" borderId="1" applyNumberFormat="0" applyAlignment="0" applyProtection="0"/>
    <xf numFmtId="168" fontId="19" fillId="0" borderId="0" applyFont="0" applyFill="0" applyBorder="0" applyAlignment="0" applyProtection="0"/>
    <xf numFmtId="0" fontId="9" fillId="3" borderId="0" applyNumberFormat="0" applyBorder="0" applyAlignment="0" applyProtection="0"/>
    <xf numFmtId="0" fontId="10" fillId="22" borderId="0" applyNumberFormat="0" applyBorder="0" applyAlignment="0" applyProtection="0"/>
    <xf numFmtId="0" fontId="19" fillId="0" borderId="0"/>
    <xf numFmtId="0" fontId="1" fillId="0" borderId="0"/>
    <xf numFmtId="0" fontId="1" fillId="23" borderId="4" applyNumberFormat="0" applyFont="0" applyAlignment="0" applyProtection="0"/>
    <xf numFmtId="0" fontId="19" fillId="23" borderId="4" applyNumberFormat="0" applyFont="0" applyAlignment="0" applyProtection="0"/>
    <xf numFmtId="9" fontId="24"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0" fontId="19" fillId="24" borderId="5"/>
    <xf numFmtId="0" fontId="11" fillId="16" borderId="6" applyNumberFormat="0" applyAlignment="0" applyProtection="0"/>
    <xf numFmtId="165" fontId="24"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0" fontId="22" fillId="0" borderId="0" applyNumberFormat="0" applyFill="0" applyBorder="0" applyProtection="0">
      <alignment horizontal="center"/>
    </xf>
    <xf numFmtId="0" fontId="23" fillId="0" borderId="0" applyNumberFormat="0" applyFill="0" applyBorder="0" applyProtection="0">
      <alignment horizontal="center"/>
    </xf>
    <xf numFmtId="4" fontId="22" fillId="0" borderId="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4" fillId="0" borderId="0" applyNumberFormat="0" applyFill="0" applyBorder="0" applyAlignment="0" applyProtection="0"/>
    <xf numFmtId="0" fontId="18" fillId="0" borderId="10" applyNumberFormat="0" applyFill="0" applyAlignment="0" applyProtection="0"/>
    <xf numFmtId="0" fontId="1" fillId="0" borderId="0"/>
    <xf numFmtId="165" fontId="1" fillId="0" borderId="0" applyFont="0" applyFill="0" applyBorder="0" applyAlignment="0" applyProtection="0"/>
    <xf numFmtId="0" fontId="24" fillId="0" borderId="0"/>
    <xf numFmtId="0" fontId="40"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75" fillId="0" borderId="0" applyNumberFormat="0" applyFill="0" applyBorder="0" applyAlignment="0" applyProtection="0"/>
    <xf numFmtId="43" fontId="1" fillId="0" borderId="0" applyFont="0" applyFill="0" applyBorder="0" applyAlignment="0" applyProtection="0"/>
  </cellStyleXfs>
  <cellXfs count="576">
    <xf numFmtId="0" fontId="0" fillId="0" borderId="0" xfId="0"/>
    <xf numFmtId="0" fontId="27" fillId="27" borderId="0" xfId="0" applyFont="1" applyFill="1"/>
    <xf numFmtId="0" fontId="32" fillId="27" borderId="0" xfId="0" applyFont="1" applyFill="1"/>
    <xf numFmtId="0" fontId="30" fillId="27" borderId="0" xfId="0" applyFont="1" applyFill="1"/>
    <xf numFmtId="0" fontId="32" fillId="0" borderId="0" xfId="0" applyFont="1"/>
    <xf numFmtId="0" fontId="25" fillId="26" borderId="13" xfId="0" applyFont="1" applyFill="1" applyBorder="1" applyAlignment="1">
      <alignment horizontal="left" vertical="center"/>
    </xf>
    <xf numFmtId="0" fontId="25" fillId="26" borderId="14" xfId="0" applyFont="1" applyFill="1" applyBorder="1" applyAlignment="1">
      <alignment horizontal="center" vertical="center" wrapText="1"/>
    </xf>
    <xf numFmtId="0" fontId="36" fillId="30" borderId="11" xfId="0" applyFont="1" applyFill="1" applyBorder="1"/>
    <xf numFmtId="0" fontId="25" fillId="27" borderId="0" xfId="0" applyFont="1" applyFill="1" applyAlignment="1">
      <alignment horizontal="left" indent="2"/>
    </xf>
    <xf numFmtId="166" fontId="25" fillId="27" borderId="0" xfId="44" applyNumberFormat="1" applyFont="1" applyFill="1" applyBorder="1" applyAlignment="1">
      <alignment horizontal="center" vertical="center"/>
    </xf>
    <xf numFmtId="0" fontId="27" fillId="0" borderId="0" xfId="0" applyFont="1" applyAlignment="1">
      <alignment horizontal="left" indent="3"/>
    </xf>
    <xf numFmtId="166" fontId="27" fillId="0" borderId="0" xfId="44" applyNumberFormat="1" applyFont="1" applyBorder="1"/>
    <xf numFmtId="0" fontId="27" fillId="0" borderId="0" xfId="0" applyFont="1"/>
    <xf numFmtId="0" fontId="25" fillId="28" borderId="0" xfId="0" applyFont="1" applyFill="1" applyAlignment="1">
      <alignment horizontal="left" indent="2"/>
    </xf>
    <xf numFmtId="166" fontId="25" fillId="28" borderId="0" xfId="44" applyNumberFormat="1" applyFont="1" applyFill="1" applyBorder="1" applyAlignment="1">
      <alignment horizontal="center" vertical="center"/>
    </xf>
    <xf numFmtId="0" fontId="25" fillId="0" borderId="18" xfId="0" applyFont="1" applyBorder="1" applyAlignment="1">
      <alignment horizontal="left" indent="2"/>
    </xf>
    <xf numFmtId="166" fontId="25" fillId="0" borderId="18" xfId="44" applyNumberFormat="1" applyFont="1" applyFill="1" applyBorder="1" applyAlignment="1">
      <alignment horizontal="center" vertical="center"/>
    </xf>
    <xf numFmtId="0" fontId="34" fillId="27" borderId="0" xfId="0" applyFont="1" applyFill="1"/>
    <xf numFmtId="0" fontId="32" fillId="27" borderId="0" xfId="0" applyFont="1" applyFill="1" applyAlignment="1">
      <alignment horizontal="center" vertical="center"/>
    </xf>
    <xf numFmtId="166" fontId="32" fillId="27" borderId="0" xfId="0" applyNumberFormat="1" applyFont="1" applyFill="1" applyAlignment="1">
      <alignment horizontal="center" vertical="center"/>
    </xf>
    <xf numFmtId="0" fontId="31" fillId="31" borderId="11" xfId="0" applyFont="1" applyFill="1" applyBorder="1" applyAlignment="1">
      <alignment horizontal="left" indent="1"/>
    </xf>
    <xf numFmtId="0" fontId="31" fillId="31" borderId="11" xfId="0" applyFont="1" applyFill="1" applyBorder="1" applyAlignment="1">
      <alignment horizontal="center" vertical="center"/>
    </xf>
    <xf numFmtId="3" fontId="30" fillId="27" borderId="0" xfId="0" applyNumberFormat="1" applyFont="1" applyFill="1"/>
    <xf numFmtId="169" fontId="30" fillId="27" borderId="0" xfId="44" applyNumberFormat="1" applyFont="1" applyFill="1"/>
    <xf numFmtId="0" fontId="27" fillId="0" borderId="0" xfId="0" applyFont="1" applyAlignment="1">
      <alignment horizontal="left" indent="1"/>
    </xf>
    <xf numFmtId="166" fontId="32" fillId="0" borderId="0" xfId="0" applyNumberFormat="1" applyFont="1"/>
    <xf numFmtId="166" fontId="37" fillId="32" borderId="0" xfId="0" applyNumberFormat="1" applyFont="1" applyFill="1"/>
    <xf numFmtId="169" fontId="32" fillId="27" borderId="0" xfId="44" applyNumberFormat="1" applyFont="1" applyFill="1"/>
    <xf numFmtId="169" fontId="27" fillId="27" borderId="0" xfId="44" applyNumberFormat="1" applyFont="1" applyFill="1"/>
    <xf numFmtId="169" fontId="27" fillId="0" borderId="0" xfId="44" applyNumberFormat="1" applyFont="1"/>
    <xf numFmtId="0" fontId="32" fillId="0" borderId="0" xfId="0" applyFont="1" applyAlignment="1">
      <alignment horizontal="left" indent="1"/>
    </xf>
    <xf numFmtId="169" fontId="32" fillId="0" borderId="0" xfId="44" applyNumberFormat="1" applyFont="1"/>
    <xf numFmtId="166" fontId="26" fillId="27" borderId="0" xfId="44" applyNumberFormat="1" applyFont="1" applyFill="1" applyBorder="1" applyAlignment="1">
      <alignment horizontal="center" vertical="center"/>
    </xf>
    <xf numFmtId="0" fontId="36" fillId="32" borderId="11" xfId="0" applyFont="1" applyFill="1" applyBorder="1"/>
    <xf numFmtId="0" fontId="36" fillId="29" borderId="11" xfId="0" applyFont="1" applyFill="1" applyBorder="1"/>
    <xf numFmtId="165" fontId="32" fillId="0" borderId="0" xfId="44" applyFont="1"/>
    <xf numFmtId="165" fontId="32" fillId="0" borderId="0" xfId="44" applyFont="1" applyFill="1" applyBorder="1"/>
    <xf numFmtId="169" fontId="32" fillId="0" borderId="0" xfId="44" applyNumberFormat="1" applyFont="1" applyFill="1" applyBorder="1"/>
    <xf numFmtId="0" fontId="0" fillId="0" borderId="25" xfId="0" applyBorder="1"/>
    <xf numFmtId="0" fontId="0" fillId="0" borderId="30" xfId="0" applyBorder="1"/>
    <xf numFmtId="0" fontId="42" fillId="35" borderId="0" xfId="0" applyFont="1" applyFill="1"/>
    <xf numFmtId="0" fontId="27" fillId="27" borderId="0" xfId="0" applyFont="1" applyFill="1" applyAlignment="1">
      <alignment vertical="center"/>
    </xf>
    <xf numFmtId="0" fontId="27" fillId="27" borderId="0" xfId="0" applyFont="1" applyFill="1" applyAlignment="1">
      <alignment horizontal="left" vertical="center"/>
    </xf>
    <xf numFmtId="0" fontId="45" fillId="0" borderId="0" xfId="62" applyFont="1"/>
    <xf numFmtId="0" fontId="46" fillId="0" borderId="0" xfId="62" applyFont="1"/>
    <xf numFmtId="0" fontId="48" fillId="0" borderId="0" xfId="62" applyFont="1" applyAlignment="1">
      <alignment vertical="center"/>
    </xf>
    <xf numFmtId="0" fontId="45" fillId="0" borderId="0" xfId="62" applyFont="1" applyAlignment="1">
      <alignment vertical="center"/>
    </xf>
    <xf numFmtId="0" fontId="46" fillId="0" borderId="0" xfId="62" applyFont="1" applyAlignment="1">
      <alignment vertical="center"/>
    </xf>
    <xf numFmtId="0" fontId="49" fillId="34" borderId="38" xfId="65" applyNumberFormat="1" applyFont="1" applyFill="1" applyBorder="1" applyAlignment="1">
      <alignment horizontal="left" vertical="center"/>
    </xf>
    <xf numFmtId="0" fontId="49" fillId="34" borderId="38" xfId="65" applyNumberFormat="1" applyFont="1" applyFill="1" applyBorder="1" applyAlignment="1">
      <alignment horizontal="right" vertical="center"/>
    </xf>
    <xf numFmtId="0" fontId="26" fillId="25" borderId="0" xfId="36" applyFont="1" applyFill="1" applyAlignment="1">
      <alignment vertical="center"/>
    </xf>
    <xf numFmtId="0" fontId="50" fillId="0" borderId="39" xfId="66" applyFont="1" applyBorder="1" applyAlignment="1">
      <alignment horizontal="left" vertical="center"/>
    </xf>
    <xf numFmtId="0" fontId="25" fillId="25" borderId="0" xfId="36" applyFont="1" applyFill="1" applyAlignment="1">
      <alignment vertical="center"/>
    </xf>
    <xf numFmtId="0" fontId="25" fillId="25" borderId="0" xfId="36" applyFont="1" applyFill="1" applyAlignment="1">
      <alignment horizontal="right" vertical="center"/>
    </xf>
    <xf numFmtId="0" fontId="51" fillId="27" borderId="19" xfId="0" applyFont="1" applyFill="1" applyBorder="1" applyAlignment="1">
      <alignment vertical="center"/>
    </xf>
    <xf numFmtId="0" fontId="52" fillId="27" borderId="19" xfId="0" applyFont="1" applyFill="1" applyBorder="1" applyAlignment="1">
      <alignment horizontal="left" vertical="center"/>
    </xf>
    <xf numFmtId="0" fontId="53" fillId="27" borderId="19" xfId="0" applyFont="1" applyFill="1" applyBorder="1" applyAlignment="1">
      <alignment horizontal="right" vertical="center"/>
    </xf>
    <xf numFmtId="0" fontId="51" fillId="27" borderId="0" xfId="0" applyFont="1" applyFill="1" applyAlignment="1">
      <alignment vertical="center"/>
    </xf>
    <xf numFmtId="0" fontId="52" fillId="27" borderId="0" xfId="0" applyFont="1" applyFill="1" applyAlignment="1">
      <alignment horizontal="left" vertical="center"/>
    </xf>
    <xf numFmtId="0" fontId="53" fillId="27" borderId="0" xfId="0" applyFont="1" applyFill="1" applyAlignment="1">
      <alignment horizontal="right" vertical="center"/>
    </xf>
    <xf numFmtId="0" fontId="51" fillId="27" borderId="17" xfId="0" applyFont="1" applyFill="1" applyBorder="1" applyAlignment="1">
      <alignment vertical="center"/>
    </xf>
    <xf numFmtId="0" fontId="52" fillId="27" borderId="17" xfId="0" applyFont="1" applyFill="1" applyBorder="1" applyAlignment="1">
      <alignment horizontal="left" vertical="center"/>
    </xf>
    <xf numFmtId="0" fontId="53" fillId="27" borderId="17" xfId="0" applyFont="1" applyFill="1" applyBorder="1" applyAlignment="1">
      <alignment horizontal="right" vertical="center"/>
    </xf>
    <xf numFmtId="0" fontId="26" fillId="27" borderId="0" xfId="59" applyFont="1" applyFill="1" applyAlignment="1">
      <alignment vertical="center"/>
    </xf>
    <xf numFmtId="0" fontId="25" fillId="27" borderId="0" xfId="59" applyFont="1" applyFill="1" applyAlignment="1">
      <alignment vertical="center"/>
    </xf>
    <xf numFmtId="0" fontId="28" fillId="25" borderId="40" xfId="36" applyFont="1" applyFill="1" applyBorder="1" applyAlignment="1">
      <alignment vertical="center"/>
    </xf>
    <xf numFmtId="0" fontId="26" fillId="25" borderId="12" xfId="36" applyFont="1" applyFill="1" applyBorder="1" applyAlignment="1">
      <alignment vertical="center"/>
    </xf>
    <xf numFmtId="0" fontId="25" fillId="27" borderId="0" xfId="36" applyFont="1" applyFill="1" applyAlignment="1">
      <alignment vertical="center"/>
    </xf>
    <xf numFmtId="0" fontId="51" fillId="27" borderId="19" xfId="0" applyFont="1" applyFill="1" applyBorder="1" applyAlignment="1">
      <alignment vertical="center" wrapText="1"/>
    </xf>
    <xf numFmtId="0" fontId="51" fillId="27" borderId="0" xfId="0" applyFont="1" applyFill="1" applyAlignment="1">
      <alignment vertical="center" wrapText="1"/>
    </xf>
    <xf numFmtId="0" fontId="41" fillId="0" borderId="0" xfId="0" applyFont="1" applyAlignment="1">
      <alignment vertical="center"/>
    </xf>
    <xf numFmtId="0" fontId="28" fillId="27" borderId="0" xfId="59" applyFont="1" applyFill="1" applyAlignment="1">
      <alignment vertical="center"/>
    </xf>
    <xf numFmtId="0" fontId="26" fillId="27" borderId="0" xfId="36" applyFont="1" applyFill="1" applyAlignment="1">
      <alignment vertical="center"/>
    </xf>
    <xf numFmtId="0" fontId="51" fillId="27" borderId="17" xfId="0" applyFont="1" applyFill="1" applyBorder="1" applyAlignment="1">
      <alignment vertical="center" wrapText="1"/>
    </xf>
    <xf numFmtId="0" fontId="26" fillId="27" borderId="0" xfId="0" applyFont="1" applyFill="1" applyAlignment="1">
      <alignment vertical="center"/>
    </xf>
    <xf numFmtId="0" fontId="28" fillId="27" borderId="0" xfId="36" applyFont="1" applyFill="1" applyAlignment="1">
      <alignment vertical="center"/>
    </xf>
    <xf numFmtId="1" fontId="25" fillId="27" borderId="0" xfId="59" applyNumberFormat="1" applyFont="1" applyFill="1" applyAlignment="1">
      <alignment vertical="center"/>
    </xf>
    <xf numFmtId="9" fontId="27" fillId="27" borderId="0" xfId="0" applyNumberFormat="1" applyFont="1" applyFill="1" applyAlignment="1">
      <alignment vertical="center"/>
    </xf>
    <xf numFmtId="0" fontId="26" fillId="27" borderId="0" xfId="59" applyFont="1" applyFill="1" applyAlignment="1">
      <alignment horizontal="left" vertical="center"/>
    </xf>
    <xf numFmtId="0" fontId="52" fillId="27" borderId="16" xfId="0" applyFont="1" applyFill="1" applyBorder="1" applyAlignment="1">
      <alignment horizontal="left" vertical="center"/>
    </xf>
    <xf numFmtId="0" fontId="29" fillId="25" borderId="0" xfId="36" applyFont="1" applyFill="1" applyAlignment="1">
      <alignment vertical="center"/>
    </xf>
    <xf numFmtId="10" fontId="27" fillId="27" borderId="0" xfId="0" applyNumberFormat="1" applyFont="1" applyFill="1" applyAlignment="1">
      <alignment vertical="center"/>
    </xf>
    <xf numFmtId="3" fontId="27" fillId="27" borderId="0" xfId="0" applyNumberFormat="1" applyFont="1" applyFill="1" applyAlignment="1">
      <alignment vertical="center"/>
    </xf>
    <xf numFmtId="0" fontId="54" fillId="27" borderId="0" xfId="0" applyFont="1" applyFill="1" applyAlignment="1">
      <alignment vertical="center"/>
    </xf>
    <xf numFmtId="0" fontId="49" fillId="34" borderId="38" xfId="65" applyNumberFormat="1" applyFont="1" applyFill="1" applyBorder="1" applyAlignment="1">
      <alignment horizontal="center" vertical="center"/>
    </xf>
    <xf numFmtId="0" fontId="55" fillId="25" borderId="0" xfId="59" applyFont="1" applyFill="1" applyAlignment="1">
      <alignment horizontal="left" vertical="center"/>
    </xf>
    <xf numFmtId="0" fontId="45" fillId="0" borderId="0" xfId="0" applyFont="1"/>
    <xf numFmtId="0" fontId="45" fillId="27" borderId="0" xfId="0" applyFont="1" applyFill="1"/>
    <xf numFmtId="0" fontId="50" fillId="0" borderId="0" xfId="66" applyFont="1" applyAlignment="1">
      <alignment horizontal="left" vertical="center"/>
    </xf>
    <xf numFmtId="0" fontId="55" fillId="25" borderId="0" xfId="59" applyFont="1" applyFill="1"/>
    <xf numFmtId="0" fontId="59" fillId="27" borderId="0" xfId="0" applyFont="1" applyFill="1"/>
    <xf numFmtId="0" fontId="56" fillId="27" borderId="0" xfId="0" applyFont="1" applyFill="1"/>
    <xf numFmtId="0" fontId="45" fillId="27" borderId="0" xfId="0" applyFont="1" applyFill="1" applyAlignment="1">
      <alignment horizontal="center"/>
    </xf>
    <xf numFmtId="0" fontId="45" fillId="0" borderId="0" xfId="62" applyFont="1" applyAlignment="1">
      <alignment horizontal="left" vertical="center"/>
    </xf>
    <xf numFmtId="0" fontId="46" fillId="0" borderId="0" xfId="62" applyFont="1" applyAlignment="1">
      <alignment horizontal="left" vertical="center"/>
    </xf>
    <xf numFmtId="0" fontId="27" fillId="0" borderId="0" xfId="0" applyFont="1" applyAlignment="1">
      <alignment horizontal="left" vertical="center"/>
    </xf>
    <xf numFmtId="0" fontId="55" fillId="0" borderId="0" xfId="59" applyFont="1" applyAlignment="1">
      <alignment horizontal="left" vertical="center" wrapText="1"/>
    </xf>
    <xf numFmtId="0" fontId="45" fillId="0" borderId="0" xfId="0" applyFont="1" applyAlignment="1">
      <alignment horizontal="left" vertical="center"/>
    </xf>
    <xf numFmtId="0" fontId="45" fillId="27" borderId="0" xfId="0" applyFont="1" applyFill="1" applyAlignment="1">
      <alignment horizontal="left" vertical="center"/>
    </xf>
    <xf numFmtId="3" fontId="45" fillId="27" borderId="0" xfId="0" applyNumberFormat="1" applyFont="1" applyFill="1" applyAlignment="1">
      <alignment horizontal="left" vertical="center"/>
    </xf>
    <xf numFmtId="166" fontId="56" fillId="0" borderId="0" xfId="59" applyNumberFormat="1" applyFont="1" applyAlignment="1">
      <alignment horizontal="left" vertical="center"/>
    </xf>
    <xf numFmtId="166" fontId="56" fillId="27" borderId="0" xfId="59" applyNumberFormat="1" applyFont="1" applyFill="1" applyAlignment="1">
      <alignment horizontal="left" vertical="center"/>
    </xf>
    <xf numFmtId="0" fontId="57" fillId="25" borderId="0" xfId="59" applyFont="1" applyFill="1" applyAlignment="1">
      <alignment horizontal="left" vertical="center"/>
    </xf>
    <xf numFmtId="9" fontId="58" fillId="0" borderId="0" xfId="40" applyFont="1" applyFill="1" applyBorder="1" applyAlignment="1">
      <alignment horizontal="left" vertical="center"/>
    </xf>
    <xf numFmtId="9" fontId="58" fillId="27" borderId="0" xfId="40" applyFont="1" applyFill="1" applyBorder="1" applyAlignment="1">
      <alignment horizontal="left" vertical="center"/>
    </xf>
    <xf numFmtId="0" fontId="59" fillId="27" borderId="0" xfId="0" applyFont="1" applyFill="1" applyAlignment="1">
      <alignment horizontal="left" vertical="center"/>
    </xf>
    <xf numFmtId="0" fontId="56" fillId="27" borderId="0" xfId="59" applyFont="1" applyFill="1" applyAlignment="1">
      <alignment horizontal="left" vertical="center"/>
    </xf>
    <xf numFmtId="0" fontId="56" fillId="27" borderId="0" xfId="0" applyFont="1" applyFill="1" applyAlignment="1">
      <alignment horizontal="left" vertical="center"/>
    </xf>
    <xf numFmtId="165" fontId="27" fillId="27" borderId="0" xfId="44" applyFont="1" applyFill="1" applyAlignment="1">
      <alignment horizontal="left" vertical="center"/>
    </xf>
    <xf numFmtId="0" fontId="62" fillId="28" borderId="0" xfId="59" applyFont="1" applyFill="1" applyAlignment="1">
      <alignment horizontal="left" vertical="center"/>
    </xf>
    <xf numFmtId="9" fontId="57" fillId="25" borderId="0" xfId="39" applyFont="1" applyFill="1" applyBorder="1" applyAlignment="1">
      <alignment horizontal="center" vertical="center"/>
    </xf>
    <xf numFmtId="164" fontId="62" fillId="28" borderId="0" xfId="59" applyNumberFormat="1" applyFont="1" applyFill="1" applyAlignment="1">
      <alignment horizontal="left" vertical="center"/>
    </xf>
    <xf numFmtId="0" fontId="62" fillId="0" borderId="0" xfId="59" applyFont="1" applyAlignment="1">
      <alignment horizontal="left" vertical="center"/>
    </xf>
    <xf numFmtId="164" fontId="62" fillId="0" borderId="0" xfId="59" applyNumberFormat="1" applyFont="1" applyAlignment="1">
      <alignment horizontal="left" vertical="center"/>
    </xf>
    <xf numFmtId="0" fontId="61" fillId="0" borderId="0" xfId="59" applyFont="1" applyAlignment="1">
      <alignment horizontal="left" vertical="center"/>
    </xf>
    <xf numFmtId="164" fontId="61" fillId="0" borderId="0" xfId="59" applyNumberFormat="1" applyFont="1" applyAlignment="1">
      <alignment horizontal="left" vertical="center"/>
    </xf>
    <xf numFmtId="0" fontId="60" fillId="0" borderId="0" xfId="59" applyFont="1" applyAlignment="1">
      <alignment horizontal="left" vertical="center" indent="1"/>
    </xf>
    <xf numFmtId="166" fontId="60" fillId="0" borderId="0" xfId="59" applyNumberFormat="1" applyFont="1" applyAlignment="1">
      <alignment horizontal="left" vertical="center"/>
    </xf>
    <xf numFmtId="0" fontId="63" fillId="0" borderId="0" xfId="0" applyFont="1" applyAlignment="1">
      <alignment horizontal="left" vertical="center"/>
    </xf>
    <xf numFmtId="0" fontId="64" fillId="0" borderId="0" xfId="59" applyFont="1" applyAlignment="1">
      <alignment horizontal="left" vertical="center" indent="1"/>
    </xf>
    <xf numFmtId="166" fontId="64" fillId="0" borderId="0" xfId="59" applyNumberFormat="1" applyFont="1" applyAlignment="1">
      <alignment horizontal="left" vertical="center"/>
    </xf>
    <xf numFmtId="0" fontId="29" fillId="0" borderId="0" xfId="0" applyFont="1" applyAlignment="1">
      <alignment horizontal="left" vertical="center"/>
    </xf>
    <xf numFmtId="0" fontId="61" fillId="27" borderId="0" xfId="0" applyFont="1" applyFill="1" applyAlignment="1">
      <alignment horizontal="left" vertical="center" indent="1"/>
    </xf>
    <xf numFmtId="0" fontId="55" fillId="25" borderId="0" xfId="59" applyFont="1" applyFill="1" applyAlignment="1">
      <alignment horizontal="center" vertical="center"/>
    </xf>
    <xf numFmtId="166" fontId="56" fillId="25" borderId="0" xfId="45" applyNumberFormat="1" applyFont="1" applyFill="1" applyBorder="1"/>
    <xf numFmtId="166" fontId="56" fillId="25" borderId="0" xfId="60" applyNumberFormat="1" applyFont="1" applyFill="1" applyBorder="1"/>
    <xf numFmtId="166" fontId="45" fillId="0" borderId="0" xfId="0" applyNumberFormat="1" applyFont="1"/>
    <xf numFmtId="0" fontId="56" fillId="25" borderId="0" xfId="59" applyFont="1" applyFill="1"/>
    <xf numFmtId="166" fontId="45" fillId="27" borderId="0" xfId="0" applyNumberFormat="1" applyFont="1" applyFill="1"/>
    <xf numFmtId="0" fontId="56" fillId="27" borderId="0" xfId="59" applyFont="1" applyFill="1" applyAlignment="1">
      <alignment horizontal="left" indent="1"/>
    </xf>
    <xf numFmtId="166" fontId="56" fillId="27" borderId="0" xfId="59" applyNumberFormat="1" applyFont="1" applyFill="1"/>
    <xf numFmtId="0" fontId="55" fillId="0" borderId="43" xfId="59" applyFont="1" applyBorder="1" applyAlignment="1">
      <alignment vertical="center"/>
    </xf>
    <xf numFmtId="0" fontId="68" fillId="0" borderId="43" xfId="59" applyFont="1" applyBorder="1" applyAlignment="1">
      <alignment vertical="center"/>
    </xf>
    <xf numFmtId="0" fontId="56" fillId="0" borderId="0" xfId="0" applyFont="1"/>
    <xf numFmtId="0" fontId="59" fillId="27" borderId="0" xfId="0" applyFont="1" applyFill="1" applyAlignment="1">
      <alignment vertical="center"/>
    </xf>
    <xf numFmtId="0" fontId="55" fillId="27" borderId="0" xfId="0" quotePrefix="1" applyFont="1" applyFill="1" applyAlignment="1">
      <alignment vertical="center"/>
    </xf>
    <xf numFmtId="0" fontId="59" fillId="0" borderId="0" xfId="0" applyFont="1" applyAlignment="1">
      <alignment vertical="center"/>
    </xf>
    <xf numFmtId="0" fontId="45" fillId="27" borderId="0" xfId="0" applyFont="1" applyFill="1" applyAlignment="1">
      <alignment vertical="center"/>
    </xf>
    <xf numFmtId="0" fontId="45" fillId="0" borderId="0" xfId="0" applyFont="1" applyAlignment="1">
      <alignment vertical="center"/>
    </xf>
    <xf numFmtId="0" fontId="45" fillId="27" borderId="0" xfId="0" applyFont="1" applyFill="1" applyAlignment="1">
      <alignment horizontal="center" vertical="center"/>
    </xf>
    <xf numFmtId="0" fontId="55" fillId="0" borderId="0" xfId="0" quotePrefix="1" applyFont="1" applyAlignment="1">
      <alignment vertical="center"/>
    </xf>
    <xf numFmtId="0" fontId="56" fillId="0" borderId="0" xfId="0" applyFont="1" applyAlignment="1">
      <alignment vertical="center"/>
    </xf>
    <xf numFmtId="0" fontId="56" fillId="0" borderId="0" xfId="0" quotePrefix="1" applyFont="1" applyAlignment="1">
      <alignment vertical="center"/>
    </xf>
    <xf numFmtId="0" fontId="69" fillId="27" borderId="0" xfId="0" applyFont="1" applyFill="1" applyAlignment="1">
      <alignment vertical="center"/>
    </xf>
    <xf numFmtId="166" fontId="45" fillId="27" borderId="0" xfId="0" applyNumberFormat="1" applyFont="1" applyFill="1" applyAlignment="1">
      <alignment vertical="center"/>
    </xf>
    <xf numFmtId="166" fontId="70" fillId="0" borderId="0" xfId="41" applyNumberFormat="1" applyFont="1" applyFill="1" applyBorder="1" applyAlignment="1">
      <alignment vertical="center"/>
    </xf>
    <xf numFmtId="0" fontId="67" fillId="27" borderId="0" xfId="0" applyFont="1" applyFill="1" applyAlignment="1">
      <alignment vertical="center"/>
    </xf>
    <xf numFmtId="0" fontId="62" fillId="28" borderId="0" xfId="59" applyFont="1" applyFill="1" applyAlignment="1">
      <alignment horizontal="left" vertical="center" indent="1"/>
    </xf>
    <xf numFmtId="0" fontId="61" fillId="0" borderId="0" xfId="59" applyFont="1" applyAlignment="1">
      <alignment horizontal="left" vertical="center" indent="1"/>
    </xf>
    <xf numFmtId="0" fontId="57" fillId="27" borderId="0" xfId="0" applyFont="1" applyFill="1" applyAlignment="1">
      <alignment vertical="center"/>
    </xf>
    <xf numFmtId="0" fontId="60" fillId="27" borderId="0" xfId="0" applyFont="1" applyFill="1" applyAlignment="1">
      <alignment vertical="center"/>
    </xf>
    <xf numFmtId="166" fontId="57" fillId="27" borderId="0" xfId="0" applyNumberFormat="1" applyFont="1" applyFill="1" applyAlignment="1">
      <alignment vertical="center"/>
    </xf>
    <xf numFmtId="166" fontId="56" fillId="27" borderId="0" xfId="0" applyNumberFormat="1" applyFont="1" applyFill="1" applyAlignment="1">
      <alignment horizontal="center" vertical="center"/>
    </xf>
    <xf numFmtId="166" fontId="55" fillId="27" borderId="0" xfId="0" applyNumberFormat="1" applyFont="1" applyFill="1" applyAlignment="1">
      <alignment horizontal="center" vertical="center"/>
    </xf>
    <xf numFmtId="0" fontId="56" fillId="27" borderId="0" xfId="0" applyFont="1" applyFill="1" applyAlignment="1">
      <alignment horizontal="left" indent="1"/>
    </xf>
    <xf numFmtId="166" fontId="56" fillId="27" borderId="0" xfId="0" applyNumberFormat="1" applyFont="1" applyFill="1" applyAlignment="1">
      <alignment horizontal="right"/>
    </xf>
    <xf numFmtId="166" fontId="45" fillId="27" borderId="0" xfId="0" applyNumberFormat="1" applyFont="1" applyFill="1" applyAlignment="1">
      <alignment horizontal="center" vertical="center"/>
    </xf>
    <xf numFmtId="165" fontId="45" fillId="27" borderId="0" xfId="0" applyNumberFormat="1" applyFont="1" applyFill="1"/>
    <xf numFmtId="0" fontId="62" fillId="0" borderId="0" xfId="59" applyFont="1" applyAlignment="1">
      <alignment horizontal="left" vertical="center" indent="1"/>
    </xf>
    <xf numFmtId="0" fontId="61" fillId="0" borderId="0" xfId="59" applyFont="1" applyAlignment="1">
      <alignment horizontal="left" vertical="center" indent="2"/>
    </xf>
    <xf numFmtId="169" fontId="59" fillId="0" borderId="0" xfId="44" applyNumberFormat="1" applyFont="1" applyFill="1" applyBorder="1"/>
    <xf numFmtId="171" fontId="49" fillId="34" borderId="43" xfId="65" applyNumberFormat="1" applyFont="1" applyFill="1" applyBorder="1" applyAlignment="1">
      <alignment horizontal="center" vertical="center"/>
    </xf>
    <xf numFmtId="0" fontId="49" fillId="34" borderId="44" xfId="65" applyNumberFormat="1" applyFont="1" applyFill="1" applyBorder="1" applyAlignment="1">
      <alignment horizontal="center" vertical="center"/>
    </xf>
    <xf numFmtId="0" fontId="60" fillId="0" borderId="0" xfId="0" applyFont="1" applyAlignment="1">
      <alignment vertical="center"/>
    </xf>
    <xf numFmtId="0" fontId="55" fillId="0" borderId="0" xfId="0" applyFont="1" applyAlignment="1">
      <alignment vertical="center"/>
    </xf>
    <xf numFmtId="0" fontId="67" fillId="0" borderId="0" xfId="0" applyFont="1" applyAlignment="1">
      <alignment vertical="center"/>
    </xf>
    <xf numFmtId="0" fontId="65" fillId="0" borderId="0" xfId="0" applyFont="1" applyAlignment="1">
      <alignment vertical="center"/>
    </xf>
    <xf numFmtId="0" fontId="65" fillId="27" borderId="0" xfId="0" applyFont="1" applyFill="1" applyAlignment="1">
      <alignment vertical="center"/>
    </xf>
    <xf numFmtId="14" fontId="67" fillId="0" borderId="0" xfId="0" applyNumberFormat="1" applyFont="1" applyAlignment="1">
      <alignment vertical="center"/>
    </xf>
    <xf numFmtId="0" fontId="64" fillId="27" borderId="0" xfId="0" applyFont="1" applyFill="1" applyAlignment="1">
      <alignment vertical="center"/>
    </xf>
    <xf numFmtId="0" fontId="55" fillId="0" borderId="0" xfId="0" applyFont="1" applyAlignment="1">
      <alignment horizontal="left" vertical="center"/>
    </xf>
    <xf numFmtId="169" fontId="59" fillId="0" borderId="0" xfId="0" applyNumberFormat="1" applyFont="1" applyAlignment="1">
      <alignment vertical="center"/>
    </xf>
    <xf numFmtId="0" fontId="49" fillId="34" borderId="44" xfId="65" applyNumberFormat="1" applyFont="1" applyFill="1" applyBorder="1" applyAlignment="1">
      <alignment horizontal="left" vertical="center" indent="1"/>
    </xf>
    <xf numFmtId="0" fontId="49" fillId="34" borderId="43" xfId="65" applyNumberFormat="1" applyFont="1" applyFill="1" applyBorder="1" applyAlignment="1">
      <alignment horizontal="left" vertical="center" indent="1"/>
    </xf>
    <xf numFmtId="0" fontId="60" fillId="0" borderId="0" xfId="62" applyFont="1" applyAlignment="1">
      <alignment horizontal="left" vertical="center"/>
    </xf>
    <xf numFmtId="166" fontId="59" fillId="0" borderId="0" xfId="0" applyNumberFormat="1" applyFont="1" applyAlignment="1">
      <alignment vertical="center"/>
    </xf>
    <xf numFmtId="0" fontId="71" fillId="0" borderId="0" xfId="0" applyFont="1" applyAlignment="1">
      <alignment vertical="center"/>
    </xf>
    <xf numFmtId="0" fontId="66" fillId="0" borderId="0" xfId="0" applyFont="1" applyAlignment="1">
      <alignment vertical="center"/>
    </xf>
    <xf numFmtId="166" fontId="61" fillId="0" borderId="0" xfId="0" applyNumberFormat="1" applyFont="1" applyAlignment="1">
      <alignment horizontal="center" vertical="center"/>
    </xf>
    <xf numFmtId="0" fontId="61" fillId="0" borderId="0" xfId="0" applyFont="1" applyAlignment="1">
      <alignment vertical="center"/>
    </xf>
    <xf numFmtId="166" fontId="61" fillId="27" borderId="0" xfId="0" applyNumberFormat="1" applyFont="1" applyFill="1" applyAlignment="1">
      <alignment vertical="center"/>
    </xf>
    <xf numFmtId="0" fontId="61" fillId="27" borderId="0" xfId="0" applyFont="1" applyFill="1" applyAlignment="1">
      <alignment vertical="center"/>
    </xf>
    <xf numFmtId="0" fontId="62" fillId="0" borderId="0" xfId="0" applyFont="1" applyAlignment="1">
      <alignment vertical="center"/>
    </xf>
    <xf numFmtId="0" fontId="73" fillId="0" borderId="0" xfId="0" applyFont="1" applyAlignment="1">
      <alignment vertical="center"/>
    </xf>
    <xf numFmtId="166" fontId="73" fillId="27" borderId="0" xfId="0" applyNumberFormat="1" applyFont="1" applyFill="1" applyAlignment="1">
      <alignment horizontal="center" vertical="center"/>
    </xf>
    <xf numFmtId="166" fontId="61" fillId="27" borderId="0" xfId="0" applyNumberFormat="1" applyFont="1" applyFill="1" applyAlignment="1">
      <alignment horizontal="center" vertical="center"/>
    </xf>
    <xf numFmtId="0" fontId="61" fillId="0" borderId="0" xfId="0" applyFont="1" applyAlignment="1">
      <alignment horizontal="left" vertical="center" wrapText="1" indent="1"/>
    </xf>
    <xf numFmtId="0" fontId="61" fillId="0" borderId="0" xfId="0" applyFont="1" applyAlignment="1">
      <alignment horizontal="left" vertical="center" wrapText="1" indent="2"/>
    </xf>
    <xf numFmtId="0" fontId="61" fillId="27" borderId="0" xfId="0" applyFont="1" applyFill="1" applyAlignment="1">
      <alignment horizontal="left" vertical="center" wrapText="1" indent="1"/>
    </xf>
    <xf numFmtId="0" fontId="73" fillId="27" borderId="0" xfId="0" applyFont="1" applyFill="1" applyAlignment="1">
      <alignment horizontal="left" vertical="center" wrapText="1" indent="2"/>
    </xf>
    <xf numFmtId="0" fontId="61" fillId="0" borderId="0" xfId="0" applyFont="1" applyAlignment="1">
      <alignment horizontal="left" vertical="top" wrapText="1" indent="1"/>
    </xf>
    <xf numFmtId="0" fontId="55" fillId="27" borderId="0" xfId="0" applyFont="1" applyFill="1" applyAlignment="1">
      <alignment horizontal="left"/>
    </xf>
    <xf numFmtId="0" fontId="56" fillId="27" borderId="0" xfId="0" applyFont="1" applyFill="1" applyAlignment="1">
      <alignment vertical="center"/>
    </xf>
    <xf numFmtId="166" fontId="45" fillId="0" borderId="0" xfId="0" applyNumberFormat="1" applyFont="1" applyAlignment="1">
      <alignment vertical="center"/>
    </xf>
    <xf numFmtId="0" fontId="55" fillId="27" borderId="0" xfId="0" applyFont="1" applyFill="1" applyAlignment="1">
      <alignment horizontal="left" vertical="center"/>
    </xf>
    <xf numFmtId="166" fontId="56" fillId="27" borderId="0" xfId="0" applyNumberFormat="1" applyFont="1" applyFill="1" applyAlignment="1">
      <alignment vertical="center"/>
    </xf>
    <xf numFmtId="165" fontId="45" fillId="27" borderId="0" xfId="0" applyNumberFormat="1" applyFont="1" applyFill="1" applyAlignment="1">
      <alignment vertical="center"/>
    </xf>
    <xf numFmtId="0" fontId="45" fillId="0" borderId="0" xfId="0" applyFont="1" applyAlignment="1">
      <alignment horizontal="left" vertical="center" indent="1"/>
    </xf>
    <xf numFmtId="0" fontId="73" fillId="0" borderId="0" xfId="0" applyFont="1" applyAlignment="1">
      <alignment horizontal="left" vertical="center" wrapText="1" indent="1"/>
    </xf>
    <xf numFmtId="3" fontId="45" fillId="27" borderId="0" xfId="0" applyNumberFormat="1" applyFont="1" applyFill="1" applyAlignment="1">
      <alignment vertical="center"/>
    </xf>
    <xf numFmtId="167" fontId="45" fillId="27" borderId="0" xfId="0" applyNumberFormat="1" applyFont="1" applyFill="1" applyAlignment="1">
      <alignment vertical="center"/>
    </xf>
    <xf numFmtId="167" fontId="45" fillId="0" borderId="0" xfId="0" applyNumberFormat="1" applyFont="1" applyAlignment="1">
      <alignment vertical="center"/>
    </xf>
    <xf numFmtId="9" fontId="62" fillId="28" borderId="0" xfId="39" applyFont="1" applyFill="1" applyBorder="1" applyAlignment="1">
      <alignment vertical="center"/>
    </xf>
    <xf numFmtId="9" fontId="61" fillId="0" borderId="0" xfId="39" applyFont="1" applyFill="1" applyBorder="1" applyAlignment="1">
      <alignment vertical="center"/>
    </xf>
    <xf numFmtId="166" fontId="56" fillId="27" borderId="0" xfId="62" applyNumberFormat="1" applyFont="1" applyFill="1" applyAlignment="1">
      <alignment horizontal="right"/>
    </xf>
    <xf numFmtId="0" fontId="56" fillId="0" borderId="0" xfId="64" applyFont="1"/>
    <xf numFmtId="0" fontId="56" fillId="27" borderId="0" xfId="62" applyFont="1" applyFill="1"/>
    <xf numFmtId="9" fontId="60" fillId="27" borderId="0" xfId="63" applyFont="1" applyFill="1" applyAlignment="1">
      <alignment horizontal="center"/>
    </xf>
    <xf numFmtId="9" fontId="72" fillId="27" borderId="0" xfId="63" applyFont="1" applyFill="1" applyAlignment="1">
      <alignment horizontal="center"/>
    </xf>
    <xf numFmtId="0" fontId="56" fillId="25" borderId="0" xfId="0" applyFont="1" applyFill="1"/>
    <xf numFmtId="17" fontId="56" fillId="25" borderId="0" xfId="0" applyNumberFormat="1" applyFont="1" applyFill="1" applyAlignment="1">
      <alignment horizontal="center"/>
    </xf>
    <xf numFmtId="17" fontId="55" fillId="25" borderId="0" xfId="0" applyNumberFormat="1" applyFont="1" applyFill="1" applyAlignment="1">
      <alignment horizontal="center"/>
    </xf>
    <xf numFmtId="17" fontId="56" fillId="27" borderId="0" xfId="0" applyNumberFormat="1" applyFont="1" applyFill="1" applyAlignment="1">
      <alignment horizontal="center"/>
    </xf>
    <xf numFmtId="17" fontId="55" fillId="27" borderId="0" xfId="0" applyNumberFormat="1" applyFont="1" applyFill="1" applyAlignment="1">
      <alignment horizontal="center"/>
    </xf>
    <xf numFmtId="0" fontId="55" fillId="27" borderId="0" xfId="0" applyFont="1" applyFill="1" applyAlignment="1">
      <alignment horizontal="center"/>
    </xf>
    <xf numFmtId="0" fontId="56" fillId="27" borderId="0" xfId="0" applyFont="1" applyFill="1" applyAlignment="1">
      <alignment horizontal="center"/>
    </xf>
    <xf numFmtId="14" fontId="56" fillId="27" borderId="0" xfId="0" applyNumberFormat="1" applyFont="1" applyFill="1" applyAlignment="1">
      <alignment horizontal="center"/>
    </xf>
    <xf numFmtId="0" fontId="49" fillId="34" borderId="42" xfId="65" applyNumberFormat="1" applyFont="1" applyFill="1" applyBorder="1" applyAlignment="1">
      <alignment horizontal="left" vertical="center" indent="1"/>
    </xf>
    <xf numFmtId="0" fontId="62" fillId="0" borderId="42" xfId="0" applyFont="1" applyBorder="1" applyAlignment="1">
      <alignment horizontal="left" vertical="center" wrapText="1" indent="1"/>
    </xf>
    <xf numFmtId="166" fontId="62" fillId="0" borderId="42" xfId="0" applyNumberFormat="1" applyFont="1" applyBorder="1" applyAlignment="1">
      <alignment horizontal="center" vertical="center"/>
    </xf>
    <xf numFmtId="0" fontId="62" fillId="25" borderId="15" xfId="0" applyFont="1" applyFill="1" applyBorder="1" applyAlignment="1">
      <alignment horizontal="center"/>
    </xf>
    <xf numFmtId="0" fontId="62" fillId="28" borderId="0" xfId="0" applyFont="1" applyFill="1" applyAlignment="1">
      <alignment horizontal="left"/>
    </xf>
    <xf numFmtId="0" fontId="61" fillId="28" borderId="0" xfId="0" applyFont="1" applyFill="1" applyAlignment="1">
      <alignment horizontal="center"/>
    </xf>
    <xf numFmtId="0" fontId="62" fillId="0" borderId="12" xfId="0" applyFont="1" applyBorder="1" applyAlignment="1">
      <alignment horizontal="left"/>
    </xf>
    <xf numFmtId="0" fontId="61" fillId="0" borderId="12" xfId="0" applyFont="1" applyBorder="1" applyAlignment="1">
      <alignment horizontal="center"/>
    </xf>
    <xf numFmtId="172" fontId="45" fillId="27" borderId="0" xfId="0" applyNumberFormat="1" applyFont="1" applyFill="1"/>
    <xf numFmtId="174" fontId="61" fillId="0" borderId="0" xfId="0" applyNumberFormat="1" applyFont="1" applyAlignment="1">
      <alignment horizontal="center" vertical="center"/>
    </xf>
    <xf numFmtId="0" fontId="25" fillId="0" borderId="0" xfId="59" applyFont="1" applyAlignment="1">
      <alignment vertical="center"/>
    </xf>
    <xf numFmtId="169" fontId="32" fillId="0" borderId="0" xfId="0" applyNumberFormat="1" applyFont="1"/>
    <xf numFmtId="0" fontId="32" fillId="0" borderId="36" xfId="0" applyFont="1" applyBorder="1"/>
    <xf numFmtId="0" fontId="32" fillId="0" borderId="25" xfId="0" applyFont="1" applyBorder="1"/>
    <xf numFmtId="0" fontId="25" fillId="0" borderId="20" xfId="59" applyFont="1" applyBorder="1" applyAlignment="1">
      <alignment vertical="center"/>
    </xf>
    <xf numFmtId="0" fontId="32" fillId="0" borderId="24" xfId="0" applyFont="1" applyBorder="1"/>
    <xf numFmtId="0" fontId="35" fillId="0" borderId="25" xfId="0" applyFont="1" applyBorder="1"/>
    <xf numFmtId="0" fontId="35" fillId="0" borderId="26" xfId="0" applyFont="1" applyBorder="1"/>
    <xf numFmtId="0" fontId="35" fillId="0" borderId="0" xfId="0" applyFont="1"/>
    <xf numFmtId="0" fontId="35" fillId="0" borderId="27" xfId="0" applyFont="1" applyBorder="1"/>
    <xf numFmtId="0" fontId="25" fillId="0" borderId="29" xfId="59" applyFont="1" applyBorder="1" applyAlignment="1">
      <alignment vertical="center"/>
    </xf>
    <xf numFmtId="0" fontId="32" fillId="0" borderId="27" xfId="0" applyFont="1" applyBorder="1"/>
    <xf numFmtId="0" fontId="32" fillId="0" borderId="22" xfId="0" applyFont="1" applyBorder="1"/>
    <xf numFmtId="0" fontId="32" fillId="0" borderId="29" xfId="0" applyFont="1" applyBorder="1"/>
    <xf numFmtId="0" fontId="33" fillId="0" borderId="0" xfId="59" applyFont="1" applyAlignment="1">
      <alignment horizontal="center" vertical="center"/>
    </xf>
    <xf numFmtId="0" fontId="32" fillId="0" borderId="28" xfId="0" applyFont="1" applyBorder="1"/>
    <xf numFmtId="0" fontId="25" fillId="0" borderId="24" xfId="59" applyFont="1" applyBorder="1" applyAlignment="1">
      <alignment vertical="center"/>
    </xf>
    <xf numFmtId="0" fontId="33" fillId="0" borderId="21" xfId="59" applyFont="1" applyBorder="1" applyAlignment="1">
      <alignment horizontal="center" vertical="center"/>
    </xf>
    <xf numFmtId="0" fontId="33" fillId="0" borderId="33" xfId="59" applyFont="1" applyBorder="1" applyAlignment="1">
      <alignment horizontal="center" vertical="center"/>
    </xf>
    <xf numFmtId="0" fontId="25" fillId="0" borderId="33" xfId="59" applyFont="1" applyBorder="1" applyAlignment="1">
      <alignment vertical="center"/>
    </xf>
    <xf numFmtId="0" fontId="25" fillId="0" borderId="34" xfId="59" applyFont="1" applyBorder="1" applyAlignment="1">
      <alignment vertical="center"/>
    </xf>
    <xf numFmtId="0" fontId="32" fillId="0" borderId="35" xfId="0" applyFont="1" applyBorder="1"/>
    <xf numFmtId="165" fontId="32" fillId="0" borderId="0" xfId="0" applyNumberFormat="1" applyFont="1"/>
    <xf numFmtId="0" fontId="52" fillId="27" borderId="0" xfId="0" applyFont="1" applyFill="1" applyAlignment="1">
      <alignment horizontal="left" vertical="center" indent="1"/>
    </xf>
    <xf numFmtId="49" fontId="49" fillId="34" borderId="43" xfId="65" applyNumberFormat="1" applyFont="1" applyFill="1" applyBorder="1" applyAlignment="1">
      <alignment horizontal="center" vertical="center"/>
    </xf>
    <xf numFmtId="0" fontId="74" fillId="27" borderId="0" xfId="0" applyFont="1" applyFill="1"/>
    <xf numFmtId="0" fontId="45" fillId="27" borderId="0" xfId="0" applyFont="1" applyFill="1" applyAlignment="1">
      <alignment vertical="center" wrapText="1"/>
    </xf>
    <xf numFmtId="0" fontId="50" fillId="0" borderId="39" xfId="66" applyFont="1" applyBorder="1" applyAlignment="1">
      <alignment horizontal="center" vertical="center" wrapText="1"/>
    </xf>
    <xf numFmtId="0" fontId="62" fillId="0" borderId="0" xfId="0" applyFont="1" applyAlignment="1">
      <alignment horizontal="center" vertical="center" wrapText="1"/>
    </xf>
    <xf numFmtId="0" fontId="61" fillId="28" borderId="0" xfId="59" applyFont="1" applyFill="1" applyAlignment="1">
      <alignment horizontal="center" vertical="center" wrapText="1"/>
    </xf>
    <xf numFmtId="0" fontId="61" fillId="0" borderId="0" xfId="0" applyFont="1" applyAlignment="1">
      <alignment horizontal="center" vertical="center" wrapText="1"/>
    </xf>
    <xf numFmtId="0" fontId="61" fillId="28" borderId="0" xfId="59" applyFont="1" applyFill="1" applyAlignment="1">
      <alignment horizontal="center" vertical="center"/>
    </xf>
    <xf numFmtId="173" fontId="45" fillId="27" borderId="0" xfId="0" applyNumberFormat="1" applyFont="1" applyFill="1"/>
    <xf numFmtId="166" fontId="56" fillId="27" borderId="0" xfId="60" applyNumberFormat="1" applyFont="1" applyFill="1" applyBorder="1" applyAlignment="1">
      <alignment horizontal="center" vertical="center" wrapText="1"/>
    </xf>
    <xf numFmtId="166" fontId="56" fillId="27" borderId="0" xfId="60" applyNumberFormat="1" applyFont="1" applyFill="1" applyBorder="1" applyAlignment="1">
      <alignment horizontal="center" vertical="center"/>
    </xf>
    <xf numFmtId="43" fontId="56" fillId="27" borderId="0" xfId="60" applyNumberFormat="1" applyFont="1" applyFill="1" applyBorder="1" applyAlignment="1">
      <alignment horizontal="center" vertical="center"/>
    </xf>
    <xf numFmtId="0" fontId="50" fillId="0" borderId="0" xfId="66" applyFont="1" applyAlignment="1">
      <alignment horizontal="center" vertical="center"/>
    </xf>
    <xf numFmtId="0" fontId="45" fillId="27" borderId="0" xfId="0" applyFont="1" applyFill="1" applyAlignment="1">
      <alignment horizontal="left"/>
    </xf>
    <xf numFmtId="0" fontId="55" fillId="27" borderId="43" xfId="59" applyFont="1" applyFill="1" applyBorder="1" applyAlignment="1">
      <alignment vertical="center"/>
    </xf>
    <xf numFmtId="0" fontId="55" fillId="27" borderId="0" xfId="59" applyFont="1" applyFill="1" applyAlignment="1">
      <alignment horizontal="left" vertical="center"/>
    </xf>
    <xf numFmtId="0" fontId="50" fillId="27" borderId="39" xfId="66" applyFont="1" applyFill="1" applyBorder="1" applyAlignment="1">
      <alignment horizontal="center" vertical="center" wrapText="1"/>
    </xf>
    <xf numFmtId="0" fontId="61" fillId="27" borderId="0" xfId="59" applyFont="1" applyFill="1" applyAlignment="1">
      <alignment horizontal="left" vertical="center"/>
    </xf>
    <xf numFmtId="0" fontId="61" fillId="27" borderId="0" xfId="59" applyFont="1" applyFill="1" applyAlignment="1">
      <alignment horizontal="left" vertical="center" wrapText="1"/>
    </xf>
    <xf numFmtId="0" fontId="62" fillId="28" borderId="0" xfId="59" applyFont="1" applyFill="1" applyAlignment="1">
      <alignment horizontal="left" vertical="center" wrapText="1"/>
    </xf>
    <xf numFmtId="0" fontId="45" fillId="27" borderId="0" xfId="0" applyFont="1" applyFill="1" applyAlignment="1">
      <alignment wrapText="1"/>
    </xf>
    <xf numFmtId="0" fontId="55" fillId="27" borderId="43" xfId="59" applyFont="1" applyFill="1" applyBorder="1" applyAlignment="1">
      <alignment vertical="center" wrapText="1"/>
    </xf>
    <xf numFmtId="0" fontId="55" fillId="27" borderId="0" xfId="59" applyFont="1" applyFill="1" applyAlignment="1">
      <alignment horizontal="left" vertical="center" wrapText="1"/>
    </xf>
    <xf numFmtId="3" fontId="45" fillId="27" borderId="0" xfId="0" applyNumberFormat="1" applyFont="1" applyFill="1" applyAlignment="1">
      <alignment wrapText="1"/>
    </xf>
    <xf numFmtId="0" fontId="45" fillId="27" borderId="0" xfId="0" applyFont="1" applyFill="1" applyAlignment="1">
      <alignment horizontal="center" vertical="center" wrapText="1"/>
    </xf>
    <xf numFmtId="3" fontId="45" fillId="27" borderId="0" xfId="0" applyNumberFormat="1" applyFont="1" applyFill="1" applyAlignment="1">
      <alignment vertical="center" wrapText="1"/>
    </xf>
    <xf numFmtId="166" fontId="56" fillId="27" borderId="37" xfId="60" applyNumberFormat="1" applyFont="1" applyFill="1" applyBorder="1" applyAlignment="1">
      <alignment vertical="center" wrapText="1"/>
    </xf>
    <xf numFmtId="0" fontId="45" fillId="27" borderId="37" xfId="0" applyFont="1" applyFill="1" applyBorder="1" applyAlignment="1">
      <alignment horizontal="center" wrapText="1"/>
    </xf>
    <xf numFmtId="0" fontId="49" fillId="34" borderId="38" xfId="65" applyNumberFormat="1" applyFont="1" applyFill="1" applyBorder="1" applyAlignment="1">
      <alignment horizontal="left" vertical="center" wrapText="1"/>
    </xf>
    <xf numFmtId="0" fontId="55" fillId="27" borderId="45" xfId="59" applyFont="1" applyFill="1" applyBorder="1" applyAlignment="1">
      <alignment horizontal="left" vertical="center" wrapText="1"/>
    </xf>
    <xf numFmtId="166" fontId="56" fillId="27" borderId="0" xfId="60" applyNumberFormat="1" applyFont="1" applyFill="1" applyBorder="1" applyAlignment="1">
      <alignment vertical="center" wrapText="1"/>
    </xf>
    <xf numFmtId="0" fontId="59" fillId="27" borderId="0" xfId="0" applyFont="1" applyFill="1" applyAlignment="1">
      <alignment horizontal="left" vertical="center" wrapText="1"/>
    </xf>
    <xf numFmtId="0" fontId="45" fillId="27" borderId="0" xfId="0" applyFont="1" applyFill="1" applyAlignment="1">
      <alignment horizontal="left" wrapText="1"/>
    </xf>
    <xf numFmtId="0" fontId="45" fillId="27" borderId="0" xfId="0" applyFont="1" applyFill="1" applyAlignment="1">
      <alignment horizontal="center" wrapText="1"/>
    </xf>
    <xf numFmtId="166" fontId="56" fillId="27" borderId="0" xfId="60" applyNumberFormat="1" applyFont="1" applyFill="1" applyBorder="1" applyAlignment="1">
      <alignment horizontal="left" vertical="center" wrapText="1"/>
    </xf>
    <xf numFmtId="166" fontId="56" fillId="27" borderId="0" xfId="60" applyNumberFormat="1" applyFont="1" applyFill="1" applyBorder="1" applyAlignment="1">
      <alignment horizontal="center" wrapText="1"/>
    </xf>
    <xf numFmtId="0" fontId="45" fillId="27" borderId="37" xfId="0" applyFont="1" applyFill="1" applyBorder="1" applyAlignment="1">
      <alignment wrapText="1"/>
    </xf>
    <xf numFmtId="0" fontId="59" fillId="27" borderId="0" xfId="0" applyFont="1" applyFill="1" applyAlignment="1">
      <alignment vertical="center" wrapText="1"/>
    </xf>
    <xf numFmtId="0" fontId="62" fillId="27" borderId="0" xfId="59" applyFont="1" applyFill="1" applyAlignment="1">
      <alignment horizontal="left" vertical="center" wrapText="1"/>
    </xf>
    <xf numFmtId="0" fontId="55" fillId="27" borderId="0" xfId="36" applyFont="1" applyFill="1"/>
    <xf numFmtId="166" fontId="62" fillId="0" borderId="0" xfId="0" applyNumberFormat="1" applyFont="1" applyAlignment="1">
      <alignment horizontal="center" vertical="center"/>
    </xf>
    <xf numFmtId="0" fontId="55" fillId="0" borderId="0" xfId="36" applyFont="1" applyAlignment="1">
      <alignment vertical="center" wrapText="1"/>
    </xf>
    <xf numFmtId="169" fontId="59" fillId="0" borderId="0" xfId="44" applyNumberFormat="1" applyFont="1" applyFill="1" applyAlignment="1">
      <alignment horizontal="center" vertical="center"/>
    </xf>
    <xf numFmtId="0" fontId="55" fillId="27" borderId="0" xfId="59" applyFont="1" applyFill="1" applyAlignment="1">
      <alignment vertical="center"/>
    </xf>
    <xf numFmtId="0" fontId="55" fillId="27" borderId="0" xfId="36" applyFont="1" applyFill="1" applyAlignment="1">
      <alignment vertical="center"/>
    </xf>
    <xf numFmtId="0" fontId="55" fillId="0" borderId="0" xfId="36" quotePrefix="1" applyFont="1" applyAlignment="1">
      <alignment vertical="center"/>
    </xf>
    <xf numFmtId="169" fontId="55" fillId="0" borderId="0" xfId="44" applyNumberFormat="1" applyFont="1" applyFill="1" applyBorder="1" applyAlignment="1">
      <alignment horizontal="center" vertical="center"/>
    </xf>
    <xf numFmtId="165" fontId="69" fillId="0" borderId="0" xfId="44" applyFont="1" applyAlignment="1">
      <alignment vertical="center"/>
    </xf>
    <xf numFmtId="0" fontId="71" fillId="27" borderId="0" xfId="0" applyFont="1" applyFill="1"/>
    <xf numFmtId="169" fontId="45" fillId="27" borderId="0" xfId="0" applyNumberFormat="1" applyFont="1" applyFill="1"/>
    <xf numFmtId="0" fontId="49" fillId="34" borderId="41" xfId="65" applyNumberFormat="1" applyFont="1" applyFill="1" applyBorder="1" applyAlignment="1">
      <alignment horizontal="left" vertical="center"/>
    </xf>
    <xf numFmtId="0" fontId="49" fillId="34" borderId="41" xfId="65" applyNumberFormat="1" applyFont="1" applyFill="1" applyBorder="1" applyAlignment="1">
      <alignment horizontal="center" vertical="center"/>
    </xf>
    <xf numFmtId="0" fontId="49" fillId="34" borderId="0" xfId="65" applyNumberFormat="1" applyFont="1" applyFill="1" applyBorder="1" applyAlignment="1">
      <alignment horizontal="center" vertical="center"/>
    </xf>
    <xf numFmtId="0" fontId="55" fillId="26" borderId="13" xfId="36" applyFont="1" applyFill="1" applyBorder="1" applyAlignment="1">
      <alignment horizontal="center"/>
    </xf>
    <xf numFmtId="164" fontId="62" fillId="28" borderId="0" xfId="59" applyNumberFormat="1" applyFont="1" applyFill="1" applyAlignment="1">
      <alignment horizontal="center" vertical="center"/>
    </xf>
    <xf numFmtId="164" fontId="62" fillId="28" borderId="0" xfId="59" applyNumberFormat="1" applyFont="1" applyFill="1" applyAlignment="1">
      <alignment vertical="center"/>
    </xf>
    <xf numFmtId="9" fontId="62" fillId="28" borderId="0" xfId="39" applyFont="1" applyFill="1" applyBorder="1" applyAlignment="1">
      <alignment horizontal="center" vertical="center"/>
    </xf>
    <xf numFmtId="9" fontId="61" fillId="0" borderId="0" xfId="39" applyFont="1" applyFill="1" applyBorder="1" applyAlignment="1">
      <alignment horizontal="center" vertical="center"/>
    </xf>
    <xf numFmtId="169" fontId="56" fillId="25" borderId="0" xfId="44" applyNumberFormat="1" applyFont="1" applyFill="1" applyBorder="1" applyAlignment="1">
      <alignment horizontal="center" vertical="center" wrapText="1"/>
    </xf>
    <xf numFmtId="2" fontId="56" fillId="27" borderId="11" xfId="36" applyNumberFormat="1" applyFont="1" applyFill="1" applyBorder="1" applyAlignment="1">
      <alignment horizontal="center"/>
    </xf>
    <xf numFmtId="169" fontId="56" fillId="27" borderId="11" xfId="44" applyNumberFormat="1" applyFont="1" applyFill="1" applyBorder="1" applyAlignment="1">
      <alignment horizontal="center"/>
    </xf>
    <xf numFmtId="0" fontId="61" fillId="0" borderId="0" xfId="0" applyFont="1" applyAlignment="1">
      <alignment horizontal="left" vertical="center" wrapText="1"/>
    </xf>
    <xf numFmtId="0" fontId="55" fillId="27" borderId="0" xfId="36" applyFont="1" applyFill="1" applyAlignment="1">
      <alignment vertical="center" wrapText="1"/>
    </xf>
    <xf numFmtId="0" fontId="62" fillId="0" borderId="46" xfId="0" applyFont="1" applyBorder="1" applyAlignment="1">
      <alignment horizontal="left" vertical="center" wrapText="1"/>
    </xf>
    <xf numFmtId="0" fontId="61" fillId="0" borderId="46" xfId="0" applyFont="1" applyBorder="1" applyAlignment="1">
      <alignment horizontal="left" vertical="center" wrapText="1" indent="1"/>
    </xf>
    <xf numFmtId="9" fontId="62" fillId="28" borderId="0" xfId="39" applyFont="1" applyFill="1" applyBorder="1" applyAlignment="1">
      <alignment horizontal="right" vertical="center"/>
    </xf>
    <xf numFmtId="0" fontId="49" fillId="34" borderId="0" xfId="65" applyNumberFormat="1" applyFont="1" applyFill="1" applyBorder="1" applyAlignment="1">
      <alignment horizontal="left" vertical="center"/>
    </xf>
    <xf numFmtId="0" fontId="55" fillId="27" borderId="0" xfId="0" applyFont="1" applyFill="1" applyAlignment="1">
      <alignment vertical="top" wrapText="1"/>
    </xf>
    <xf numFmtId="0" fontId="62" fillId="28" borderId="0" xfId="59" applyFont="1" applyFill="1" applyAlignment="1">
      <alignment horizontal="center" vertical="center" wrapText="1"/>
    </xf>
    <xf numFmtId="0" fontId="62" fillId="28" borderId="0" xfId="67" applyFont="1" applyFill="1" applyAlignment="1">
      <alignment horizontal="left" vertical="center" indent="1"/>
    </xf>
    <xf numFmtId="0" fontId="62" fillId="0" borderId="0" xfId="0" applyFont="1" applyAlignment="1">
      <alignment horizontal="left" vertical="center" indent="1"/>
    </xf>
    <xf numFmtId="0" fontId="76" fillId="28" borderId="0" xfId="67" applyFont="1" applyFill="1" applyAlignment="1">
      <alignment vertical="center"/>
    </xf>
    <xf numFmtId="0" fontId="45" fillId="27" borderId="0" xfId="62" applyFont="1" applyFill="1" applyAlignment="1">
      <alignment vertical="center"/>
    </xf>
    <xf numFmtId="4" fontId="55" fillId="0" borderId="43" xfId="59" applyNumberFormat="1" applyFont="1" applyBorder="1" applyAlignment="1">
      <alignment vertical="center"/>
    </xf>
    <xf numFmtId="166" fontId="55" fillId="0" borderId="43" xfId="59" applyNumberFormat="1" applyFont="1" applyBorder="1" applyAlignment="1">
      <alignment vertical="center"/>
    </xf>
    <xf numFmtId="4" fontId="45" fillId="0" borderId="0" xfId="0" applyNumberFormat="1" applyFont="1"/>
    <xf numFmtId="4" fontId="45" fillId="27" borderId="0" xfId="0" applyNumberFormat="1" applyFont="1" applyFill="1"/>
    <xf numFmtId="0" fontId="45" fillId="27" borderId="0" xfId="0" quotePrefix="1" applyFont="1" applyFill="1"/>
    <xf numFmtId="3" fontId="50" fillId="0" borderId="39" xfId="66" applyNumberFormat="1" applyFont="1" applyBorder="1" applyAlignment="1">
      <alignment horizontal="right" vertical="center"/>
    </xf>
    <xf numFmtId="166" fontId="55" fillId="0" borderId="0" xfId="0" applyNumberFormat="1" applyFont="1" applyAlignment="1">
      <alignment vertical="center"/>
    </xf>
    <xf numFmtId="166" fontId="56" fillId="0" borderId="0" xfId="0" applyNumberFormat="1" applyFont="1" applyAlignment="1">
      <alignment vertical="center"/>
    </xf>
    <xf numFmtId="166" fontId="50" fillId="0" borderId="39" xfId="66" applyNumberFormat="1" applyFont="1" applyBorder="1" applyAlignment="1">
      <alignment horizontal="left" vertical="center"/>
    </xf>
    <xf numFmtId="166" fontId="62" fillId="28" borderId="0" xfId="59" applyNumberFormat="1" applyFont="1" applyFill="1" applyAlignment="1">
      <alignment horizontal="left" vertical="center"/>
    </xf>
    <xf numFmtId="166" fontId="61" fillId="0" borderId="0" xfId="59" applyNumberFormat="1" applyFont="1" applyAlignment="1">
      <alignment horizontal="left" vertical="center"/>
    </xf>
    <xf numFmtId="166" fontId="50" fillId="0" borderId="39" xfId="66" applyNumberFormat="1" applyFont="1" applyBorder="1" applyAlignment="1">
      <alignment horizontal="right" vertical="center"/>
    </xf>
    <xf numFmtId="175" fontId="61" fillId="0" borderId="0" xfId="59" applyNumberFormat="1" applyFont="1" applyAlignment="1">
      <alignment horizontal="left" vertical="center"/>
    </xf>
    <xf numFmtId="9" fontId="62" fillId="0" borderId="0" xfId="39" applyFont="1" applyFill="1" applyBorder="1" applyAlignment="1">
      <alignment horizontal="right" vertical="center"/>
    </xf>
    <xf numFmtId="166" fontId="62" fillId="0" borderId="0" xfId="59" applyNumberFormat="1" applyFont="1" applyAlignment="1">
      <alignment horizontal="left" vertical="center"/>
    </xf>
    <xf numFmtId="166" fontId="61" fillId="0" borderId="0" xfId="0" applyNumberFormat="1" applyFont="1" applyAlignment="1">
      <alignment vertical="center"/>
    </xf>
    <xf numFmtId="166" fontId="61" fillId="0" borderId="0" xfId="44" applyNumberFormat="1" applyFont="1" applyAlignment="1">
      <alignment vertical="center"/>
    </xf>
    <xf numFmtId="166" fontId="61" fillId="0" borderId="0" xfId="59" applyNumberFormat="1" applyFont="1" applyAlignment="1">
      <alignment horizontal="left" vertical="center" indent="1"/>
    </xf>
    <xf numFmtId="9" fontId="73" fillId="0" borderId="0" xfId="39" applyFont="1" applyFill="1" applyBorder="1" applyAlignment="1">
      <alignment horizontal="center" vertical="center"/>
    </xf>
    <xf numFmtId="166" fontId="73" fillId="0" borderId="0" xfId="0" applyNumberFormat="1" applyFont="1" applyAlignment="1">
      <alignment horizontal="center" vertical="center"/>
    </xf>
    <xf numFmtId="0" fontId="62" fillId="0" borderId="0" xfId="0" applyFont="1" applyAlignment="1">
      <alignment horizontal="left" vertical="center" wrapText="1"/>
    </xf>
    <xf numFmtId="176" fontId="62" fillId="28" borderId="0" xfId="39" applyNumberFormat="1" applyFont="1" applyFill="1" applyBorder="1" applyAlignment="1">
      <alignment horizontal="center" vertical="center"/>
    </xf>
    <xf numFmtId="0" fontId="71" fillId="0" borderId="0" xfId="0" applyFont="1" applyAlignment="1">
      <alignment horizontal="right" vertical="center"/>
    </xf>
    <xf numFmtId="9" fontId="73" fillId="0" borderId="0" xfId="39" applyFont="1" applyFill="1" applyBorder="1" applyAlignment="1">
      <alignment horizontal="right" vertical="center"/>
    </xf>
    <xf numFmtId="3" fontId="53" fillId="27" borderId="19" xfId="0" applyNumberFormat="1" applyFont="1" applyFill="1" applyBorder="1" applyAlignment="1">
      <alignment horizontal="right" vertical="center"/>
    </xf>
    <xf numFmtId="3" fontId="53" fillId="27" borderId="0" xfId="0" applyNumberFormat="1" applyFont="1" applyFill="1" applyAlignment="1">
      <alignment horizontal="right" vertical="center"/>
    </xf>
    <xf numFmtId="3" fontId="53" fillId="27" borderId="17" xfId="0" applyNumberFormat="1" applyFont="1" applyFill="1" applyBorder="1" applyAlignment="1">
      <alignment horizontal="right" vertical="center"/>
    </xf>
    <xf numFmtId="3" fontId="26" fillId="27" borderId="0" xfId="0" applyNumberFormat="1" applyFont="1" applyFill="1" applyAlignment="1">
      <alignment vertical="center"/>
    </xf>
    <xf numFmtId="3" fontId="25" fillId="27" borderId="11" xfId="36" applyNumberFormat="1" applyFont="1" applyFill="1" applyBorder="1" applyAlignment="1">
      <alignment vertical="center"/>
    </xf>
    <xf numFmtId="3" fontId="53" fillId="27" borderId="16" xfId="0" applyNumberFormat="1" applyFont="1" applyFill="1" applyBorder="1" applyAlignment="1">
      <alignment horizontal="right" vertical="center"/>
    </xf>
    <xf numFmtId="0" fontId="45" fillId="0" borderId="0" xfId="62" quotePrefix="1" applyFont="1" applyAlignment="1">
      <alignment horizontal="left" vertical="center"/>
    </xf>
    <xf numFmtId="9" fontId="62" fillId="0" borderId="0" xfId="39" applyFont="1" applyFill="1" applyBorder="1" applyAlignment="1">
      <alignment vertical="center"/>
    </xf>
    <xf numFmtId="177" fontId="49" fillId="34" borderId="42" xfId="65" applyNumberFormat="1" applyFont="1" applyFill="1" applyBorder="1" applyAlignment="1">
      <alignment horizontal="center" vertical="center"/>
    </xf>
    <xf numFmtId="170" fontId="62" fillId="28" borderId="0" xfId="59" applyNumberFormat="1" applyFont="1" applyFill="1" applyAlignment="1">
      <alignment vertical="center"/>
    </xf>
    <xf numFmtId="178" fontId="62" fillId="28" borderId="0" xfId="59" applyNumberFormat="1" applyFont="1" applyFill="1" applyAlignment="1">
      <alignment horizontal="left" vertical="center"/>
    </xf>
    <xf numFmtId="170" fontId="62" fillId="0" borderId="0" xfId="59" applyNumberFormat="1" applyFont="1" applyAlignment="1">
      <alignment vertical="center"/>
    </xf>
    <xf numFmtId="0" fontId="45" fillId="27" borderId="0" xfId="62" applyFont="1" applyFill="1" applyAlignment="1">
      <alignment horizontal="left" vertical="center"/>
    </xf>
    <xf numFmtId="9" fontId="61" fillId="27" borderId="0" xfId="39" applyFont="1" applyFill="1" applyBorder="1" applyAlignment="1">
      <alignment horizontal="center" vertical="center"/>
    </xf>
    <xf numFmtId="0" fontId="61" fillId="27" borderId="0" xfId="36" quotePrefix="1" applyFont="1" applyFill="1" applyAlignment="1">
      <alignment horizontal="left" vertical="center"/>
    </xf>
    <xf numFmtId="0" fontId="62" fillId="28" borderId="0" xfId="36" quotePrefix="1" applyFont="1" applyFill="1" applyAlignment="1">
      <alignment horizontal="left" vertical="center" indent="1"/>
    </xf>
    <xf numFmtId="0" fontId="61" fillId="27" borderId="0" xfId="36" quotePrefix="1" applyFont="1" applyFill="1" applyAlignment="1">
      <alignment horizontal="left" vertical="center" indent="1"/>
    </xf>
    <xf numFmtId="0" fontId="62" fillId="28" borderId="0" xfId="36" quotePrefix="1" applyFont="1" applyFill="1" applyAlignment="1">
      <alignment horizontal="left" vertical="center"/>
    </xf>
    <xf numFmtId="0" fontId="61" fillId="28" borderId="0" xfId="36" quotePrefix="1" applyFont="1" applyFill="1" applyAlignment="1">
      <alignment horizontal="left" vertical="center" indent="1"/>
    </xf>
    <xf numFmtId="0" fontId="73" fillId="27" borderId="0" xfId="36" applyFont="1" applyFill="1" applyAlignment="1">
      <alignment horizontal="left" vertical="center" indent="1"/>
    </xf>
    <xf numFmtId="0" fontId="62" fillId="27" borderId="0" xfId="36" applyFont="1" applyFill="1" applyAlignment="1">
      <alignment horizontal="left" vertical="center" indent="1"/>
    </xf>
    <xf numFmtId="0" fontId="61" fillId="27" borderId="0" xfId="36" applyFont="1" applyFill="1" applyAlignment="1">
      <alignment horizontal="left" vertical="center" indent="1"/>
    </xf>
    <xf numFmtId="0" fontId="61" fillId="27" borderId="0" xfId="36" applyFont="1" applyFill="1" applyAlignment="1">
      <alignment vertical="center"/>
    </xf>
    <xf numFmtId="0" fontId="62" fillId="28" borderId="0" xfId="36" applyFont="1" applyFill="1" applyAlignment="1">
      <alignment vertical="center"/>
    </xf>
    <xf numFmtId="0" fontId="73" fillId="27" borderId="0" xfId="36" applyFont="1" applyFill="1" applyAlignment="1">
      <alignment horizontal="left" vertical="center" indent="2"/>
    </xf>
    <xf numFmtId="0" fontId="61" fillId="27" borderId="0" xfId="36" applyFont="1" applyFill="1" applyAlignment="1">
      <alignment horizontal="left" vertical="center"/>
    </xf>
    <xf numFmtId="0" fontId="62" fillId="28" borderId="0" xfId="36" applyFont="1" applyFill="1" applyAlignment="1">
      <alignment horizontal="left" vertical="center"/>
    </xf>
    <xf numFmtId="0" fontId="62" fillId="27" borderId="0" xfId="36" applyFont="1" applyFill="1" applyAlignment="1">
      <alignment horizontal="left" vertical="center"/>
    </xf>
    <xf numFmtId="167" fontId="61" fillId="27" borderId="0" xfId="39" applyNumberFormat="1" applyFont="1" applyFill="1" applyBorder="1" applyAlignment="1">
      <alignment horizontal="center" vertical="center"/>
    </xf>
    <xf numFmtId="167" fontId="62" fillId="27" borderId="0" xfId="39" applyNumberFormat="1" applyFont="1" applyFill="1" applyBorder="1" applyAlignment="1">
      <alignment horizontal="center" vertical="center"/>
    </xf>
    <xf numFmtId="0" fontId="45" fillId="0" borderId="0" xfId="0" applyFont="1" applyAlignment="1">
      <alignment vertical="center" wrapText="1"/>
    </xf>
    <xf numFmtId="171" fontId="49" fillId="34" borderId="0" xfId="65" applyNumberFormat="1" applyFont="1" applyFill="1" applyBorder="1" applyAlignment="1">
      <alignment horizontal="center" vertical="center"/>
    </xf>
    <xf numFmtId="166" fontId="61" fillId="0" borderId="43" xfId="0" applyNumberFormat="1" applyFont="1" applyBorder="1" applyAlignment="1">
      <alignment horizontal="center" vertical="center"/>
    </xf>
    <xf numFmtId="179" fontId="62" fillId="28" borderId="0" xfId="59" applyNumberFormat="1" applyFont="1" applyFill="1" applyAlignment="1">
      <alignment horizontal="center" vertical="center"/>
    </xf>
    <xf numFmtId="179" fontId="61" fillId="27" borderId="0" xfId="59" applyNumberFormat="1" applyFont="1" applyFill="1" applyAlignment="1">
      <alignment horizontal="center" vertical="center"/>
    </xf>
    <xf numFmtId="180" fontId="62" fillId="28" borderId="0" xfId="59" applyNumberFormat="1" applyFont="1" applyFill="1" applyAlignment="1">
      <alignment horizontal="center" vertical="center"/>
    </xf>
    <xf numFmtId="180" fontId="61" fillId="27" borderId="0" xfId="59" applyNumberFormat="1" applyFont="1" applyFill="1" applyAlignment="1">
      <alignment horizontal="center" vertical="center"/>
    </xf>
    <xf numFmtId="175" fontId="61" fillId="27" borderId="0" xfId="59" applyNumberFormat="1" applyFont="1" applyFill="1" applyAlignment="1">
      <alignment horizontal="center" vertical="center"/>
    </xf>
    <xf numFmtId="9" fontId="61" fillId="28" borderId="0" xfId="59" applyNumberFormat="1" applyFont="1" applyFill="1" applyAlignment="1">
      <alignment horizontal="center" vertical="center"/>
    </xf>
    <xf numFmtId="0" fontId="62" fillId="28" borderId="0" xfId="59" applyFont="1" applyFill="1" applyAlignment="1">
      <alignment horizontal="center" vertical="center"/>
    </xf>
    <xf numFmtId="0" fontId="61" fillId="27" borderId="0" xfId="59" applyFont="1" applyFill="1" applyAlignment="1">
      <alignment horizontal="center" vertical="center"/>
    </xf>
    <xf numFmtId="179" fontId="79" fillId="27" borderId="0" xfId="59" applyNumberFormat="1" applyFont="1" applyFill="1" applyAlignment="1">
      <alignment horizontal="center" vertical="center"/>
    </xf>
    <xf numFmtId="179" fontId="61" fillId="27" borderId="0" xfId="36" applyNumberFormat="1" applyFont="1" applyFill="1" applyAlignment="1">
      <alignment horizontal="center" vertical="center"/>
    </xf>
    <xf numFmtId="179" fontId="62" fillId="27" borderId="0" xfId="36" applyNumberFormat="1" applyFont="1" applyFill="1" applyAlignment="1">
      <alignment horizontal="center" vertical="center"/>
    </xf>
    <xf numFmtId="181" fontId="61" fillId="27" borderId="0" xfId="36" applyNumberFormat="1" applyFont="1" applyFill="1" applyAlignment="1">
      <alignment horizontal="center" vertical="center"/>
    </xf>
    <xf numFmtId="181" fontId="62" fillId="27" borderId="0" xfId="36" applyNumberFormat="1" applyFont="1" applyFill="1" applyAlignment="1">
      <alignment horizontal="center" vertical="center"/>
    </xf>
    <xf numFmtId="179" fontId="62" fillId="0" borderId="0" xfId="36" applyNumberFormat="1" applyFont="1" applyAlignment="1">
      <alignment horizontal="center" vertical="center"/>
    </xf>
    <xf numFmtId="179" fontId="61" fillId="0" borderId="0" xfId="36" applyNumberFormat="1" applyFont="1" applyAlignment="1">
      <alignment horizontal="center" vertical="center"/>
    </xf>
    <xf numFmtId="179" fontId="62" fillId="28" borderId="0" xfId="36" applyNumberFormat="1" applyFont="1" applyFill="1" applyAlignment="1">
      <alignment horizontal="center" vertical="center"/>
    </xf>
    <xf numFmtId="180" fontId="61" fillId="0" borderId="0" xfId="36" applyNumberFormat="1" applyFont="1" applyAlignment="1">
      <alignment horizontal="center" vertical="center"/>
    </xf>
    <xf numFmtId="179" fontId="73" fillId="0" borderId="0" xfId="36" applyNumberFormat="1" applyFont="1" applyAlignment="1">
      <alignment horizontal="center" vertical="center"/>
    </xf>
    <xf numFmtId="180" fontId="62" fillId="28" borderId="0" xfId="36" applyNumberFormat="1" applyFont="1" applyFill="1" applyAlignment="1">
      <alignment horizontal="center" vertical="center"/>
    </xf>
    <xf numFmtId="0" fontId="56" fillId="27" borderId="0" xfId="36" applyFont="1" applyFill="1" applyAlignment="1">
      <alignment vertical="center"/>
    </xf>
    <xf numFmtId="0" fontId="80" fillId="28" borderId="0" xfId="67" applyFont="1" applyFill="1" applyAlignment="1">
      <alignment vertical="center"/>
    </xf>
    <xf numFmtId="0" fontId="45" fillId="27" borderId="47" xfId="0" applyFont="1" applyFill="1" applyBorder="1" applyAlignment="1">
      <alignment horizontal="center" vertical="center"/>
    </xf>
    <xf numFmtId="0" fontId="79" fillId="27" borderId="0" xfId="36" applyFont="1" applyFill="1" applyAlignment="1">
      <alignment vertical="center"/>
    </xf>
    <xf numFmtId="165" fontId="45" fillId="27" borderId="0" xfId="0" applyNumberFormat="1" applyFont="1" applyFill="1" applyAlignment="1">
      <alignment horizontal="right" vertical="center"/>
    </xf>
    <xf numFmtId="0" fontId="45" fillId="27" borderId="0" xfId="0" applyFont="1" applyFill="1" applyAlignment="1">
      <alignment horizontal="right" vertical="center"/>
    </xf>
    <xf numFmtId="0" fontId="79" fillId="27" borderId="0" xfId="36" applyFont="1" applyFill="1" applyAlignment="1">
      <alignment vertical="center" wrapText="1"/>
    </xf>
    <xf numFmtId="0" fontId="32" fillId="27" borderId="47" xfId="0" applyFont="1" applyFill="1" applyBorder="1" applyAlignment="1">
      <alignment horizontal="center" vertical="center"/>
    </xf>
    <xf numFmtId="0" fontId="81" fillId="27" borderId="0" xfId="36" applyFont="1" applyFill="1" applyAlignment="1">
      <alignment vertical="center" wrapText="1"/>
    </xf>
    <xf numFmtId="0" fontId="82" fillId="27" borderId="0" xfId="36" applyFont="1" applyFill="1" applyAlignment="1">
      <alignment horizontal="center" vertical="center"/>
    </xf>
    <xf numFmtId="0" fontId="45" fillId="27" borderId="0" xfId="0" quotePrefix="1" applyFont="1" applyFill="1" applyAlignment="1">
      <alignment horizontal="center" vertical="center"/>
    </xf>
    <xf numFmtId="0" fontId="45" fillId="0" borderId="0" xfId="0" applyFont="1" applyAlignment="1">
      <alignment horizontal="left" vertical="center" wrapText="1"/>
    </xf>
    <xf numFmtId="179" fontId="83" fillId="0" borderId="0" xfId="36" applyNumberFormat="1" applyFont="1" applyAlignment="1">
      <alignment horizontal="center" vertical="center"/>
    </xf>
    <xf numFmtId="179" fontId="81" fillId="27" borderId="0" xfId="36" applyNumberFormat="1" applyFont="1" applyFill="1" applyAlignment="1">
      <alignment vertical="center" wrapText="1"/>
    </xf>
    <xf numFmtId="0" fontId="37" fillId="34" borderId="0" xfId="0" applyFont="1" applyFill="1" applyAlignment="1">
      <alignment horizontal="center" vertical="center" wrapText="1"/>
    </xf>
    <xf numFmtId="0" fontId="26" fillId="36" borderId="48" xfId="0" applyFont="1" applyFill="1" applyBorder="1" applyAlignment="1">
      <alignment horizontal="center" vertical="top" wrapText="1"/>
    </xf>
    <xf numFmtId="14" fontId="26" fillId="36" borderId="48" xfId="68" applyNumberFormat="1" applyFont="1" applyFill="1" applyBorder="1" applyAlignment="1">
      <alignment horizontal="center" vertical="center"/>
    </xf>
    <xf numFmtId="0" fontId="26" fillId="27" borderId="49" xfId="0" applyFont="1" applyFill="1" applyBorder="1" applyAlignment="1">
      <alignment horizontal="center" vertical="center"/>
    </xf>
    <xf numFmtId="14" fontId="26" fillId="27" borderId="49" xfId="0" applyNumberFormat="1" applyFont="1" applyFill="1" applyBorder="1" applyAlignment="1">
      <alignment horizontal="center" vertical="center"/>
    </xf>
    <xf numFmtId="0" fontId="85" fillId="34" borderId="38" xfId="65" applyNumberFormat="1" applyFont="1" applyFill="1" applyBorder="1" applyAlignment="1">
      <alignment horizontal="left" vertical="center"/>
    </xf>
    <xf numFmtId="0" fontId="85" fillId="34" borderId="38" xfId="65" applyNumberFormat="1" applyFont="1" applyFill="1" applyBorder="1" applyAlignment="1">
      <alignment horizontal="center" vertical="center"/>
    </xf>
    <xf numFmtId="166" fontId="55" fillId="0" borderId="43" xfId="59" applyNumberFormat="1" applyFont="1" applyBorder="1" applyAlignment="1">
      <alignment horizontal="center" vertical="center"/>
    </xf>
    <xf numFmtId="0" fontId="25" fillId="27" borderId="0" xfId="0" applyFont="1" applyFill="1" applyAlignment="1">
      <alignment horizontal="left" vertical="center"/>
    </xf>
    <xf numFmtId="14" fontId="50" fillId="0" borderId="39" xfId="66" applyNumberFormat="1" applyFont="1" applyBorder="1" applyAlignment="1">
      <alignment horizontal="left" vertical="center"/>
    </xf>
    <xf numFmtId="3" fontId="50" fillId="0" borderId="39" xfId="66" applyNumberFormat="1" applyFont="1" applyBorder="1" applyAlignment="1">
      <alignment vertical="center"/>
    </xf>
    <xf numFmtId="165" fontId="50" fillId="0" borderId="39" xfId="44" applyFont="1" applyBorder="1" applyAlignment="1">
      <alignment vertical="center"/>
    </xf>
    <xf numFmtId="182" fontId="50" fillId="0" borderId="39" xfId="66" applyNumberFormat="1" applyFont="1" applyBorder="1" applyAlignment="1">
      <alignment vertical="center"/>
    </xf>
    <xf numFmtId="0" fontId="25" fillId="27" borderId="0" xfId="0" applyFont="1" applyFill="1" applyAlignment="1">
      <alignment vertical="center"/>
    </xf>
    <xf numFmtId="183" fontId="62" fillId="28" borderId="0" xfId="59" applyNumberFormat="1" applyFont="1" applyFill="1" applyAlignment="1">
      <alignment horizontal="left" vertical="center"/>
    </xf>
    <xf numFmtId="183" fontId="62" fillId="0" borderId="0" xfId="59" applyNumberFormat="1" applyFont="1" applyAlignment="1">
      <alignment horizontal="left" vertical="center"/>
    </xf>
    <xf numFmtId="184" fontId="50" fillId="0" borderId="39" xfId="66" applyNumberFormat="1" applyFont="1" applyBorder="1" applyAlignment="1">
      <alignment vertical="center"/>
    </xf>
    <xf numFmtId="185" fontId="50" fillId="0" borderId="39" xfId="44" applyNumberFormat="1" applyFont="1" applyBorder="1" applyAlignment="1">
      <alignment vertical="center"/>
    </xf>
    <xf numFmtId="14" fontId="50" fillId="0" borderId="0" xfId="66" applyNumberFormat="1" applyFont="1" applyAlignment="1">
      <alignment horizontal="left" vertical="center"/>
    </xf>
    <xf numFmtId="3" fontId="50" fillId="0" borderId="0" xfId="66" applyNumberFormat="1" applyFont="1" applyAlignment="1">
      <alignment vertical="center"/>
    </xf>
    <xf numFmtId="185" fontId="50" fillId="0" borderId="0" xfId="44" applyNumberFormat="1" applyFont="1" applyBorder="1" applyAlignment="1">
      <alignment vertical="center"/>
    </xf>
    <xf numFmtId="186" fontId="50" fillId="0" borderId="39" xfId="66" applyNumberFormat="1" applyFont="1" applyBorder="1" applyAlignment="1">
      <alignment horizontal="left" vertical="center"/>
    </xf>
    <xf numFmtId="186" fontId="45" fillId="27" borderId="0" xfId="0" applyNumberFormat="1" applyFont="1" applyFill="1" applyAlignment="1">
      <alignment horizontal="left" vertical="center"/>
    </xf>
    <xf numFmtId="186" fontId="62" fillId="28" borderId="0" xfId="59" applyNumberFormat="1" applyFont="1" applyFill="1" applyAlignment="1">
      <alignment horizontal="left" vertical="center"/>
    </xf>
    <xf numFmtId="186" fontId="62" fillId="0" borderId="0" xfId="59" applyNumberFormat="1" applyFont="1" applyAlignment="1">
      <alignment horizontal="left" vertical="center"/>
    </xf>
    <xf numFmtId="186" fontId="57" fillId="25" borderId="0" xfId="39" applyNumberFormat="1" applyFont="1" applyFill="1" applyBorder="1" applyAlignment="1">
      <alignment horizontal="center" vertical="center"/>
    </xf>
    <xf numFmtId="186" fontId="61" fillId="0" borderId="0" xfId="59" applyNumberFormat="1" applyFont="1" applyAlignment="1">
      <alignment horizontal="left" vertical="center"/>
    </xf>
    <xf numFmtId="186" fontId="27" fillId="27" borderId="0" xfId="0" applyNumberFormat="1" applyFont="1" applyFill="1" applyAlignment="1">
      <alignment horizontal="left" vertical="center"/>
    </xf>
    <xf numFmtId="0" fontId="25" fillId="0" borderId="50" xfId="59" applyFont="1" applyBorder="1" applyAlignment="1">
      <alignment vertical="center"/>
    </xf>
    <xf numFmtId="0" fontId="32" fillId="0" borderId="55" xfId="0" applyFont="1" applyBorder="1"/>
    <xf numFmtId="0" fontId="25" fillId="0" borderId="56" xfId="59" applyFont="1" applyBorder="1" applyAlignment="1">
      <alignment vertical="center"/>
    </xf>
    <xf numFmtId="0" fontId="35" fillId="0" borderId="50" xfId="0" applyFont="1" applyBorder="1"/>
    <xf numFmtId="0" fontId="25" fillId="0" borderId="0" xfId="59" applyFont="1" applyAlignment="1">
      <alignment vertical="center" wrapText="1"/>
    </xf>
    <xf numFmtId="0" fontId="61" fillId="0" borderId="0" xfId="59" applyFont="1" applyAlignment="1">
      <alignment horizontal="center" vertical="center" wrapText="1"/>
    </xf>
    <xf numFmtId="0" fontId="61" fillId="0" borderId="0" xfId="59" applyFont="1" applyAlignment="1">
      <alignment horizontal="center" vertical="center"/>
    </xf>
    <xf numFmtId="177" fontId="49" fillId="34" borderId="0" xfId="65" applyNumberFormat="1" applyFont="1" applyFill="1" applyBorder="1" applyAlignment="1">
      <alignment horizontal="center" vertical="center"/>
    </xf>
    <xf numFmtId="169" fontId="62" fillId="28" borderId="0" xfId="44" applyNumberFormat="1" applyFont="1" applyFill="1" applyAlignment="1">
      <alignment horizontal="left" vertical="center"/>
    </xf>
    <xf numFmtId="0" fontId="60" fillId="27" borderId="0" xfId="0" applyFont="1" applyFill="1"/>
    <xf numFmtId="0" fontId="87" fillId="37" borderId="0" xfId="0" applyFont="1" applyFill="1" applyAlignment="1">
      <alignment horizontal="center" vertical="center"/>
    </xf>
    <xf numFmtId="0" fontId="89" fillId="39" borderId="38" xfId="65" applyNumberFormat="1" applyFont="1" applyFill="1" applyBorder="1" applyAlignment="1">
      <alignment horizontal="center" vertical="center"/>
    </xf>
    <xf numFmtId="164" fontId="56" fillId="0" borderId="0" xfId="64" applyNumberFormat="1" applyFont="1"/>
    <xf numFmtId="9" fontId="50" fillId="0" borderId="39" xfId="66" applyNumberFormat="1" applyFont="1" applyBorder="1" applyAlignment="1">
      <alignment horizontal="left" vertical="center"/>
    </xf>
    <xf numFmtId="9" fontId="50" fillId="0" borderId="0" xfId="66" applyNumberFormat="1" applyFont="1" applyAlignment="1">
      <alignment horizontal="left" vertical="center"/>
    </xf>
    <xf numFmtId="9" fontId="45" fillId="0" borderId="0" xfId="0" applyNumberFormat="1" applyFont="1" applyAlignment="1">
      <alignment vertical="center"/>
    </xf>
    <xf numFmtId="164" fontId="50" fillId="0" borderId="39" xfId="66" applyNumberFormat="1" applyFont="1" applyBorder="1" applyAlignment="1">
      <alignment horizontal="left" vertical="center"/>
    </xf>
    <xf numFmtId="164" fontId="50" fillId="0" borderId="0" xfId="66" applyNumberFormat="1" applyFont="1" applyAlignment="1">
      <alignment horizontal="left" vertical="center"/>
    </xf>
    <xf numFmtId="164" fontId="45" fillId="27" borderId="0" xfId="0" applyNumberFormat="1" applyFont="1" applyFill="1"/>
    <xf numFmtId="9" fontId="45" fillId="27" borderId="0" xfId="0" applyNumberFormat="1" applyFont="1" applyFill="1"/>
    <xf numFmtId="3" fontId="30" fillId="27" borderId="0" xfId="0" applyNumberFormat="1" applyFont="1" applyFill="1" applyAlignment="1">
      <alignment vertical="center"/>
    </xf>
    <xf numFmtId="0" fontId="26" fillId="27" borderId="12" xfId="36" applyFont="1" applyFill="1" applyBorder="1" applyAlignment="1">
      <alignment vertical="center"/>
    </xf>
    <xf numFmtId="3" fontId="26" fillId="27" borderId="12" xfId="36" applyNumberFormat="1" applyFont="1" applyFill="1" applyBorder="1" applyAlignment="1">
      <alignment vertical="center"/>
    </xf>
    <xf numFmtId="0" fontId="52" fillId="0" borderId="0" xfId="0" applyFont="1" applyAlignment="1">
      <alignment horizontal="left" vertical="center"/>
    </xf>
    <xf numFmtId="3" fontId="53" fillId="0" borderId="0" xfId="0" applyNumberFormat="1" applyFont="1" applyAlignment="1">
      <alignment horizontal="right" vertical="center"/>
    </xf>
    <xf numFmtId="164" fontId="45" fillId="0" borderId="0" xfId="0" applyNumberFormat="1" applyFont="1" applyAlignment="1">
      <alignment horizontal="left" vertical="center"/>
    </xf>
    <xf numFmtId="0" fontId="75" fillId="0" borderId="0" xfId="67" quotePrefix="1"/>
    <xf numFmtId="166" fontId="57" fillId="0" borderId="0" xfId="0" applyNumberFormat="1" applyFont="1" applyAlignment="1">
      <alignment vertical="center"/>
    </xf>
    <xf numFmtId="0" fontId="87" fillId="37" borderId="0" xfId="0" quotePrefix="1" applyFont="1" applyFill="1" applyAlignment="1">
      <alignment horizontal="center" vertical="center"/>
    </xf>
    <xf numFmtId="0" fontId="87" fillId="37" borderId="58" xfId="0" applyFont="1" applyFill="1" applyBorder="1" applyAlignment="1">
      <alignment horizontal="center" vertical="center"/>
    </xf>
    <xf numFmtId="179" fontId="90" fillId="37" borderId="0" xfId="59" applyNumberFormat="1" applyFont="1" applyFill="1" applyAlignment="1">
      <alignment horizontal="center" vertical="center"/>
    </xf>
    <xf numFmtId="0" fontId="93" fillId="37" borderId="58" xfId="0" applyFont="1" applyFill="1" applyBorder="1" applyAlignment="1">
      <alignment horizontal="center" vertical="center"/>
    </xf>
    <xf numFmtId="0" fontId="93" fillId="37" borderId="0" xfId="0" applyFont="1" applyFill="1" applyAlignment="1">
      <alignment horizontal="center" vertical="center"/>
    </xf>
    <xf numFmtId="179" fontId="92" fillId="37" borderId="0" xfId="59" applyNumberFormat="1" applyFont="1" applyFill="1" applyAlignment="1">
      <alignment horizontal="center" vertical="center"/>
    </xf>
    <xf numFmtId="0" fontId="90" fillId="37" borderId="0" xfId="36" applyFont="1" applyFill="1" applyAlignment="1">
      <alignment horizontal="left" vertical="center" indent="1"/>
    </xf>
    <xf numFmtId="0" fontId="94" fillId="37" borderId="0" xfId="36" applyFont="1" applyFill="1" applyAlignment="1">
      <alignment horizontal="left" vertical="center" indent="3"/>
    </xf>
    <xf numFmtId="9" fontId="90" fillId="0" borderId="0" xfId="39" applyFont="1" applyFill="1" applyBorder="1" applyAlignment="1">
      <alignment horizontal="center" vertical="center"/>
    </xf>
    <xf numFmtId="0" fontId="95" fillId="37" borderId="0" xfId="36" applyFont="1" applyFill="1" applyAlignment="1">
      <alignment vertical="center" wrapText="1"/>
    </xf>
    <xf numFmtId="9" fontId="90" fillId="0" borderId="0" xfId="39" quotePrefix="1" applyFont="1" applyFill="1" applyBorder="1" applyAlignment="1">
      <alignment horizontal="center" vertical="center"/>
    </xf>
    <xf numFmtId="9" fontId="88" fillId="38" borderId="0" xfId="39" applyFont="1" applyFill="1" applyBorder="1" applyAlignment="1">
      <alignment horizontal="center" vertical="center"/>
    </xf>
    <xf numFmtId="187" fontId="53" fillId="27" borderId="19" xfId="0" applyNumberFormat="1" applyFont="1" applyFill="1" applyBorder="1" applyAlignment="1">
      <alignment horizontal="right" vertical="center"/>
    </xf>
    <xf numFmtId="0" fontId="51" fillId="25" borderId="16" xfId="59" applyFont="1" applyFill="1" applyBorder="1" applyAlignment="1">
      <alignment vertical="center"/>
    </xf>
    <xf numFmtId="0" fontId="96" fillId="25" borderId="16" xfId="59" applyFont="1" applyFill="1" applyBorder="1" applyAlignment="1">
      <alignment vertical="center"/>
    </xf>
    <xf numFmtId="187" fontId="96" fillId="25" borderId="16" xfId="59" applyNumberFormat="1" applyFont="1" applyFill="1" applyBorder="1" applyAlignment="1">
      <alignment horizontal="right" vertical="center"/>
    </xf>
    <xf numFmtId="187" fontId="62" fillId="28" borderId="0" xfId="59" applyNumberFormat="1" applyFont="1" applyFill="1" applyAlignment="1">
      <alignment horizontal="right" vertical="center"/>
    </xf>
    <xf numFmtId="49" fontId="49" fillId="34" borderId="0" xfId="65" applyNumberFormat="1" applyFont="1" applyFill="1" applyBorder="1" applyAlignment="1">
      <alignment horizontal="center" vertical="center"/>
    </xf>
    <xf numFmtId="0" fontId="62" fillId="0" borderId="59" xfId="0" applyFont="1" applyBorder="1" applyAlignment="1">
      <alignment horizontal="left" vertical="center" wrapText="1"/>
    </xf>
    <xf numFmtId="0" fontId="61" fillId="0" borderId="59" xfId="0" applyFont="1" applyBorder="1" applyAlignment="1">
      <alignment horizontal="left" vertical="center" wrapText="1" indent="1"/>
    </xf>
    <xf numFmtId="0" fontId="62" fillId="28" borderId="59" xfId="59" applyFont="1" applyFill="1" applyBorder="1" applyAlignment="1">
      <alignment horizontal="left" vertical="center"/>
    </xf>
    <xf numFmtId="9" fontId="62" fillId="28" borderId="59" xfId="39" applyFont="1" applyFill="1" applyBorder="1" applyAlignment="1">
      <alignment horizontal="right" vertical="center"/>
    </xf>
    <xf numFmtId="9" fontId="62" fillId="0" borderId="0" xfId="39" applyFont="1" applyFill="1" applyBorder="1" applyAlignment="1">
      <alignment horizontal="left" vertical="center"/>
    </xf>
    <xf numFmtId="176" fontId="62" fillId="28" borderId="59" xfId="39" quotePrefix="1" applyNumberFormat="1" applyFont="1" applyFill="1" applyBorder="1" applyAlignment="1">
      <alignment horizontal="center" vertical="center"/>
    </xf>
    <xf numFmtId="174" fontId="61" fillId="40" borderId="0" xfId="0" applyNumberFormat="1" applyFont="1" applyFill="1" applyAlignment="1">
      <alignment horizontal="center" vertical="center"/>
    </xf>
    <xf numFmtId="0" fontId="61" fillId="0" borderId="0" xfId="36" quotePrefix="1" applyFont="1" applyAlignment="1">
      <alignment horizontal="left" vertical="center" indent="1"/>
    </xf>
    <xf numFmtId="0" fontId="62" fillId="0" borderId="0" xfId="59" applyFont="1" applyAlignment="1">
      <alignment horizontal="center" vertical="center"/>
    </xf>
    <xf numFmtId="0" fontId="76" fillId="0" borderId="0" xfId="67" applyFont="1" applyFill="1" applyAlignment="1">
      <alignment vertical="center"/>
    </xf>
    <xf numFmtId="0" fontId="55" fillId="0" borderId="0" xfId="59" applyFont="1" applyAlignment="1">
      <alignment horizontal="center" vertical="center"/>
    </xf>
    <xf numFmtId="0" fontId="49" fillId="0" borderId="38" xfId="65" applyNumberFormat="1" applyFont="1" applyFill="1" applyBorder="1" applyAlignment="1">
      <alignment horizontal="left" vertical="center"/>
    </xf>
    <xf numFmtId="0" fontId="55" fillId="0" borderId="0" xfId="59" applyFont="1"/>
    <xf numFmtId="0" fontId="56" fillId="0" borderId="0" xfId="59" applyFont="1"/>
    <xf numFmtId="0" fontId="56" fillId="0" borderId="0" xfId="59" applyFont="1" applyAlignment="1">
      <alignment horizontal="left" indent="1"/>
    </xf>
    <xf numFmtId="0" fontId="57" fillId="0" borderId="0" xfId="0" applyFont="1" applyAlignment="1">
      <alignment vertical="center"/>
    </xf>
    <xf numFmtId="0" fontId="69" fillId="0" borderId="0" xfId="0" applyFont="1" applyAlignment="1">
      <alignment vertical="center"/>
    </xf>
    <xf numFmtId="0" fontId="56" fillId="0" borderId="0" xfId="0" applyFont="1" applyAlignment="1">
      <alignment horizontal="left" indent="1"/>
    </xf>
    <xf numFmtId="0" fontId="60" fillId="0" borderId="0" xfId="0" applyFont="1"/>
    <xf numFmtId="0" fontId="73" fillId="0" borderId="0" xfId="0" applyFont="1" applyAlignment="1">
      <alignment horizontal="left" vertical="center" wrapText="1" indent="2"/>
    </xf>
    <xf numFmtId="171" fontId="49" fillId="0" borderId="42" xfId="65" applyNumberFormat="1" applyFont="1" applyFill="1" applyBorder="1" applyAlignment="1">
      <alignment horizontal="center" vertical="center"/>
    </xf>
    <xf numFmtId="166" fontId="56" fillId="0" borderId="0" xfId="62" applyNumberFormat="1" applyFont="1" applyAlignment="1">
      <alignment horizontal="right"/>
    </xf>
    <xf numFmtId="166" fontId="55" fillId="0" borderId="42" xfId="62" applyNumberFormat="1" applyFont="1" applyBorder="1" applyAlignment="1">
      <alignment horizontal="right"/>
    </xf>
    <xf numFmtId="166" fontId="56" fillId="0" borderId="43" xfId="62" applyNumberFormat="1" applyFont="1" applyBorder="1" applyAlignment="1">
      <alignment horizontal="right"/>
    </xf>
    <xf numFmtId="0" fontId="56" fillId="0" borderId="0" xfId="62" applyFont="1"/>
    <xf numFmtId="0" fontId="55" fillId="0" borderId="0" xfId="0" applyFont="1" applyAlignment="1">
      <alignment horizontal="center"/>
    </xf>
    <xf numFmtId="0" fontId="56" fillId="0" borderId="0" xfId="0" applyFont="1" applyAlignment="1">
      <alignment horizontal="center"/>
    </xf>
    <xf numFmtId="0" fontId="55" fillId="0" borderId="0" xfId="59" applyFont="1" applyAlignment="1">
      <alignment vertical="center"/>
    </xf>
    <xf numFmtId="0" fontId="55" fillId="0" borderId="0" xfId="36" applyFont="1" applyAlignment="1">
      <alignment vertical="center"/>
    </xf>
    <xf numFmtId="165" fontId="69" fillId="0" borderId="0" xfId="44" applyFont="1" applyFill="1" applyAlignment="1">
      <alignment vertical="center"/>
    </xf>
    <xf numFmtId="0" fontId="62" fillId="0" borderId="0" xfId="67" applyFont="1" applyFill="1" applyAlignment="1">
      <alignment vertical="center"/>
    </xf>
    <xf numFmtId="0" fontId="62" fillId="28" borderId="0" xfId="67" applyFont="1" applyFill="1" applyAlignment="1">
      <alignment vertical="center"/>
    </xf>
    <xf numFmtId="0" fontId="101" fillId="27" borderId="0" xfId="0" applyFont="1" applyFill="1" applyAlignment="1">
      <alignment horizontal="center" vertical="center"/>
    </xf>
    <xf numFmtId="0" fontId="101" fillId="0" borderId="0" xfId="0" applyFont="1" applyAlignment="1">
      <alignment horizontal="center" vertical="center"/>
    </xf>
    <xf numFmtId="0" fontId="49" fillId="34" borderId="57" xfId="65" applyNumberFormat="1" applyFont="1" applyFill="1" applyBorder="1" applyAlignment="1">
      <alignment horizontal="left" vertical="center"/>
    </xf>
    <xf numFmtId="0" fontId="49" fillId="0" borderId="38" xfId="65" applyNumberFormat="1" applyFont="1" applyFill="1" applyBorder="1" applyAlignment="1">
      <alignment horizontal="center" vertical="center"/>
    </xf>
    <xf numFmtId="0" fontId="49" fillId="34" borderId="38" xfId="65" applyNumberFormat="1" applyFont="1" applyFill="1" applyBorder="1" applyAlignment="1">
      <alignment vertical="center"/>
    </xf>
    <xf numFmtId="0" fontId="49" fillId="0" borderId="0" xfId="65" applyNumberFormat="1" applyFont="1" applyFill="1" applyBorder="1" applyAlignment="1">
      <alignment vertical="center"/>
    </xf>
    <xf numFmtId="17" fontId="55" fillId="0" borderId="0" xfId="0" applyNumberFormat="1" applyFont="1" applyAlignment="1">
      <alignment horizontal="center"/>
    </xf>
    <xf numFmtId="0" fontId="62" fillId="0" borderId="0" xfId="0" applyFont="1" applyAlignment="1">
      <alignment horizontal="center"/>
    </xf>
    <xf numFmtId="14" fontId="61" fillId="0" borderId="0" xfId="0" applyNumberFormat="1" applyFont="1" applyAlignment="1">
      <alignment horizontal="center"/>
    </xf>
    <xf numFmtId="171" fontId="49" fillId="0" borderId="43" xfId="65" applyNumberFormat="1" applyFont="1" applyFill="1" applyBorder="1" applyAlignment="1">
      <alignment horizontal="center" vertical="center"/>
    </xf>
    <xf numFmtId="0" fontId="37" fillId="0" borderId="0" xfId="0" applyFont="1" applyAlignment="1">
      <alignment horizontal="center" vertical="center" wrapText="1"/>
    </xf>
    <xf numFmtId="0" fontId="26" fillId="0" borderId="0" xfId="0" applyFont="1" applyAlignment="1">
      <alignment horizontal="center" vertical="top" wrapText="1"/>
    </xf>
    <xf numFmtId="14" fontId="26" fillId="0" borderId="0" xfId="68" applyNumberFormat="1" applyFont="1" applyFill="1" applyBorder="1" applyAlignment="1">
      <alignment horizontal="center" vertical="center"/>
    </xf>
    <xf numFmtId="0" fontId="26" fillId="0" borderId="0" xfId="0" applyFont="1" applyAlignment="1">
      <alignment horizontal="center" vertical="center"/>
    </xf>
    <xf numFmtId="14" fontId="26" fillId="0" borderId="0" xfId="0" applyNumberFormat="1" applyFont="1" applyAlignment="1">
      <alignment horizontal="center" vertical="center"/>
    </xf>
    <xf numFmtId="0" fontId="49" fillId="0" borderId="0" xfId="65" applyNumberFormat="1" applyFont="1" applyFill="1" applyBorder="1" applyAlignment="1">
      <alignment horizontal="left" vertical="center"/>
    </xf>
    <xf numFmtId="0" fontId="45" fillId="0" borderId="0" xfId="0" applyFont="1" applyAlignment="1">
      <alignment horizontal="center" vertical="center"/>
    </xf>
    <xf numFmtId="177" fontId="49" fillId="0" borderId="0" xfId="65" applyNumberFormat="1" applyFont="1" applyFill="1" applyBorder="1" applyAlignment="1">
      <alignment horizontal="center" vertical="center"/>
    </xf>
    <xf numFmtId="166" fontId="62" fillId="28" borderId="0" xfId="0" applyNumberFormat="1" applyFont="1" applyFill="1" applyAlignment="1">
      <alignment horizontal="center" vertical="center"/>
    </xf>
    <xf numFmtId="0" fontId="49" fillId="0" borderId="0" xfId="65" applyNumberFormat="1" applyFont="1" applyFill="1" applyBorder="1" applyAlignment="1">
      <alignment horizontal="center" vertical="center"/>
    </xf>
    <xf numFmtId="0" fontId="80" fillId="27" borderId="19" xfId="0" applyFont="1" applyFill="1" applyBorder="1" applyAlignment="1">
      <alignment horizontal="left" vertical="center"/>
    </xf>
    <xf numFmtId="0" fontId="80" fillId="27" borderId="0" xfId="0" applyFont="1" applyFill="1" applyAlignment="1">
      <alignment horizontal="left" vertical="center"/>
    </xf>
    <xf numFmtId="0" fontId="56" fillId="27" borderId="0" xfId="62" applyFont="1" applyFill="1" applyAlignment="1">
      <alignment vertical="center"/>
    </xf>
    <xf numFmtId="0" fontId="47" fillId="34" borderId="38" xfId="62" applyFont="1" applyFill="1" applyBorder="1" applyAlignment="1">
      <alignment vertical="center"/>
    </xf>
    <xf numFmtId="0" fontId="25" fillId="0" borderId="20" xfId="59" applyFont="1" applyBorder="1" applyAlignment="1">
      <alignment horizontal="center" vertical="center"/>
    </xf>
    <xf numFmtId="0" fontId="25" fillId="0" borderId="21" xfId="59" applyFont="1" applyBorder="1" applyAlignment="1">
      <alignment horizontal="center" vertical="center"/>
    </xf>
    <xf numFmtId="0" fontId="25" fillId="0" borderId="22" xfId="59" applyFont="1" applyBorder="1" applyAlignment="1">
      <alignment horizontal="center" vertical="center"/>
    </xf>
    <xf numFmtId="0" fontId="25" fillId="0" borderId="23" xfId="59" applyFont="1" applyBorder="1" applyAlignment="1">
      <alignment horizontal="center" vertical="center"/>
    </xf>
    <xf numFmtId="0" fontId="25" fillId="0" borderId="26" xfId="59" applyFont="1" applyBorder="1" applyAlignment="1">
      <alignment horizontal="center" vertical="center"/>
    </xf>
    <xf numFmtId="0" fontId="25" fillId="0" borderId="30" xfId="59" applyFont="1" applyBorder="1" applyAlignment="1">
      <alignment horizontal="center" vertical="center"/>
    </xf>
    <xf numFmtId="0" fontId="25" fillId="0" borderId="31" xfId="59" applyFont="1" applyBorder="1" applyAlignment="1">
      <alignment horizontal="center" vertical="center"/>
    </xf>
    <xf numFmtId="0" fontId="25" fillId="0" borderId="32" xfId="59" applyFont="1" applyBorder="1" applyAlignment="1">
      <alignment horizontal="center" vertical="center"/>
    </xf>
    <xf numFmtId="0" fontId="43" fillId="33" borderId="0" xfId="59" applyFont="1" applyFill="1" applyAlignment="1">
      <alignment horizontal="center" vertical="center"/>
    </xf>
    <xf numFmtId="0" fontId="44" fillId="34" borderId="0" xfId="59" applyFont="1" applyFill="1" applyAlignment="1">
      <alignment horizontal="center" vertical="center"/>
    </xf>
    <xf numFmtId="0" fontId="25" fillId="0" borderId="50" xfId="59" applyFont="1" applyBorder="1" applyAlignment="1">
      <alignment horizontal="center" vertical="center"/>
    </xf>
    <xf numFmtId="0" fontId="25" fillId="0" borderId="51" xfId="59" applyFont="1" applyBorder="1" applyAlignment="1">
      <alignment horizontal="center" vertical="center"/>
    </xf>
    <xf numFmtId="0" fontId="25" fillId="0" borderId="53" xfId="59" applyFont="1" applyBorder="1" applyAlignment="1">
      <alignment horizontal="center" vertical="center"/>
    </xf>
    <xf numFmtId="0" fontId="25" fillId="0" borderId="54" xfId="59" applyFont="1" applyBorder="1" applyAlignment="1">
      <alignment horizontal="center" vertical="center"/>
    </xf>
    <xf numFmtId="0" fontId="25" fillId="0" borderId="52" xfId="59" applyFont="1" applyBorder="1" applyAlignment="1">
      <alignment horizontal="left" vertical="center" wrapText="1" indent="1"/>
    </xf>
    <xf numFmtId="0" fontId="97" fillId="27" borderId="19" xfId="0" applyFont="1" applyFill="1" applyBorder="1" applyAlignment="1">
      <alignment horizontal="left" vertical="center" wrapText="1"/>
    </xf>
    <xf numFmtId="0" fontId="91" fillId="27" borderId="19" xfId="0" applyFont="1" applyFill="1" applyBorder="1" applyAlignment="1">
      <alignment horizontal="left" vertical="center" wrapText="1"/>
    </xf>
    <xf numFmtId="0" fontId="91" fillId="27" borderId="0" xfId="0" applyFont="1" applyFill="1" applyAlignment="1">
      <alignment horizontal="left" vertical="center" wrapText="1"/>
    </xf>
    <xf numFmtId="0" fontId="97" fillId="27" borderId="16" xfId="0" applyFont="1" applyFill="1" applyBorder="1" applyAlignment="1">
      <alignment horizontal="left" vertical="center" wrapText="1"/>
    </xf>
    <xf numFmtId="0" fontId="91" fillId="27" borderId="60" xfId="0" applyFont="1" applyFill="1" applyBorder="1" applyAlignment="1">
      <alignment horizontal="left" vertical="center" wrapText="1"/>
    </xf>
    <xf numFmtId="0" fontId="45" fillId="0" borderId="0" xfId="0" applyFont="1" applyAlignment="1">
      <alignment vertical="center" wrapText="1"/>
    </xf>
    <xf numFmtId="0" fontId="45" fillId="0" borderId="0" xfId="0" applyFont="1" applyAlignment="1">
      <alignment horizontal="left" vertical="center"/>
    </xf>
    <xf numFmtId="0" fontId="45" fillId="0" borderId="0" xfId="0" applyFont="1" applyAlignment="1">
      <alignment horizontal="left" vertical="center" wrapText="1"/>
    </xf>
    <xf numFmtId="0" fontId="55" fillId="27" borderId="0" xfId="0" applyFont="1" applyFill="1" applyAlignment="1">
      <alignment horizontal="center"/>
    </xf>
    <xf numFmtId="0" fontId="84" fillId="0" borderId="0" xfId="0" applyFont="1" applyAlignment="1">
      <alignment horizontal="center"/>
    </xf>
    <xf numFmtId="0" fontId="37" fillId="34" borderId="0" xfId="0" applyFont="1" applyFill="1" applyAlignment="1">
      <alignment horizontal="center" vertical="center" wrapText="1"/>
    </xf>
    <xf numFmtId="0" fontId="26" fillId="36" borderId="48" xfId="0" applyFont="1" applyFill="1" applyBorder="1" applyAlignment="1">
      <alignment horizontal="center" vertical="top" wrapText="1"/>
    </xf>
    <xf numFmtId="0" fontId="26" fillId="27" borderId="49" xfId="0" applyFont="1" applyFill="1" applyBorder="1" applyAlignment="1">
      <alignment horizontal="center" vertical="center"/>
    </xf>
    <xf numFmtId="0" fontId="62" fillId="28" borderId="0" xfId="59" applyFont="1" applyFill="1" applyAlignment="1">
      <alignment horizontal="left" vertical="center" wrapText="1"/>
    </xf>
    <xf numFmtId="0" fontId="62" fillId="28" borderId="0" xfId="59" applyFont="1" applyFill="1" applyAlignment="1">
      <alignment horizontal="center" vertical="center" wrapText="1"/>
    </xf>
    <xf numFmtId="0" fontId="85" fillId="34" borderId="38" xfId="65" applyNumberFormat="1" applyFont="1" applyFill="1" applyBorder="1" applyAlignment="1">
      <alignment horizontal="center" vertical="center"/>
    </xf>
    <xf numFmtId="0" fontId="62" fillId="28" borderId="0" xfId="59" applyFont="1" applyFill="1" applyAlignment="1">
      <alignment horizontal="left" vertical="center" wrapText="1" indent="1"/>
    </xf>
  </cellXfs>
  <cellStyles count="69">
    <cellStyle name="20% - Ênfase1 2" xfId="1" xr:uid="{00000000-0005-0000-0000-000000000000}"/>
    <cellStyle name="20% - Ênfase2 2" xfId="2" xr:uid="{00000000-0005-0000-0000-000001000000}"/>
    <cellStyle name="20% - Ênfase3 2" xfId="3" xr:uid="{00000000-0005-0000-0000-000002000000}"/>
    <cellStyle name="20% - Ênfase4 2" xfId="4" xr:uid="{00000000-0005-0000-0000-000003000000}"/>
    <cellStyle name="20% - Ênfase5 2" xfId="5" xr:uid="{00000000-0005-0000-0000-000004000000}"/>
    <cellStyle name="20% - Ênfase6 2" xfId="6" xr:uid="{00000000-0005-0000-0000-000005000000}"/>
    <cellStyle name="40% - Ênfase1 2" xfId="7" xr:uid="{00000000-0005-0000-0000-000006000000}"/>
    <cellStyle name="40% - Ênfase2 2" xfId="8" xr:uid="{00000000-0005-0000-0000-000007000000}"/>
    <cellStyle name="40% - Ênfase3 2" xfId="9" xr:uid="{00000000-0005-0000-0000-000008000000}"/>
    <cellStyle name="40% - Ênfase4 2" xfId="10" xr:uid="{00000000-0005-0000-0000-000009000000}"/>
    <cellStyle name="40% - Ênfase5 2" xfId="11" xr:uid="{00000000-0005-0000-0000-00000A000000}"/>
    <cellStyle name="40% - Ênfase6 2" xfId="12" xr:uid="{00000000-0005-0000-0000-00000B000000}"/>
    <cellStyle name="60% - Ênfase1 2" xfId="13" xr:uid="{00000000-0005-0000-0000-00000C000000}"/>
    <cellStyle name="60% - Ênfase2 2" xfId="14" xr:uid="{00000000-0005-0000-0000-00000D000000}"/>
    <cellStyle name="60% - Ênfase3 2" xfId="15" xr:uid="{00000000-0005-0000-0000-00000E000000}"/>
    <cellStyle name="60% - Ênfase4 2" xfId="16" xr:uid="{00000000-0005-0000-0000-00000F000000}"/>
    <cellStyle name="60% - Ênfase5 2" xfId="17" xr:uid="{00000000-0005-0000-0000-000010000000}"/>
    <cellStyle name="60% - Ênfase6 2" xfId="18" xr:uid="{00000000-0005-0000-0000-000011000000}"/>
    <cellStyle name="Bom 2" xfId="19" xr:uid="{00000000-0005-0000-0000-000012000000}"/>
    <cellStyle name="Cálculo 2" xfId="20" xr:uid="{00000000-0005-0000-0000-000013000000}"/>
    <cellStyle name="Cancel 2" xfId="66" xr:uid="{00000000-0005-0000-0000-000014000000}"/>
    <cellStyle name="Célula de Verificação 2" xfId="21" xr:uid="{00000000-0005-0000-0000-000015000000}"/>
    <cellStyle name="Célula Vinculada 2" xfId="22" xr:uid="{00000000-0005-0000-0000-000016000000}"/>
    <cellStyle name="Comma 10 2" xfId="65" xr:uid="{00000000-0005-0000-0000-000017000000}"/>
    <cellStyle name="Comma0" xfId="23" xr:uid="{00000000-0005-0000-0000-000018000000}"/>
    <cellStyle name="Corpo" xfId="24" xr:uid="{00000000-0005-0000-0000-000019000000}"/>
    <cellStyle name="Ênfase1 2" xfId="25" xr:uid="{00000000-0005-0000-0000-00001A000000}"/>
    <cellStyle name="Ênfase2 2" xfId="26" xr:uid="{00000000-0005-0000-0000-00001B000000}"/>
    <cellStyle name="Ênfase3 2" xfId="27" xr:uid="{00000000-0005-0000-0000-00001C000000}"/>
    <cellStyle name="Ênfase4 2" xfId="28" xr:uid="{00000000-0005-0000-0000-00001D000000}"/>
    <cellStyle name="Ênfase5 2" xfId="29" xr:uid="{00000000-0005-0000-0000-00001E000000}"/>
    <cellStyle name="Ênfase6 2" xfId="30" xr:uid="{00000000-0005-0000-0000-00001F000000}"/>
    <cellStyle name="Entrada 2" xfId="31" xr:uid="{00000000-0005-0000-0000-000020000000}"/>
    <cellStyle name="Euro" xfId="32" xr:uid="{00000000-0005-0000-0000-000021000000}"/>
    <cellStyle name="Hiperlink" xfId="67" builtinId="8"/>
    <cellStyle name="Incorreto 2" xfId="33" xr:uid="{00000000-0005-0000-0000-000023000000}"/>
    <cellStyle name="Neutra 2" xfId="34" xr:uid="{00000000-0005-0000-0000-000024000000}"/>
    <cellStyle name="Normal" xfId="0" builtinId="0"/>
    <cellStyle name="Normal 2" xfId="35" xr:uid="{00000000-0005-0000-0000-000026000000}"/>
    <cellStyle name="Normal 2 2" xfId="59" xr:uid="{00000000-0005-0000-0000-000027000000}"/>
    <cellStyle name="Normal 3" xfId="36" xr:uid="{00000000-0005-0000-0000-000028000000}"/>
    <cellStyle name="Normal 383" xfId="61" xr:uid="{00000000-0005-0000-0000-000029000000}"/>
    <cellStyle name="Normal 4" xfId="62" xr:uid="{00000000-0005-0000-0000-00002A000000}"/>
    <cellStyle name="Normal_REL_DÍVIDA" xfId="64" xr:uid="{00000000-0005-0000-0000-00002B000000}"/>
    <cellStyle name="Nota 2" xfId="37" xr:uid="{00000000-0005-0000-0000-00002C000000}"/>
    <cellStyle name="Nota 3" xfId="38" xr:uid="{00000000-0005-0000-0000-00002D000000}"/>
    <cellStyle name="Porcentagem" xfId="39" builtinId="5"/>
    <cellStyle name="Porcentagem 2" xfId="40" xr:uid="{00000000-0005-0000-0000-00002F000000}"/>
    <cellStyle name="Porcentagem 3" xfId="41" xr:uid="{00000000-0005-0000-0000-000030000000}"/>
    <cellStyle name="Porcentagem 4" xfId="63" xr:uid="{00000000-0005-0000-0000-000031000000}"/>
    <cellStyle name="Quadro" xfId="42" xr:uid="{00000000-0005-0000-0000-000032000000}"/>
    <cellStyle name="Saída 2" xfId="43" xr:uid="{00000000-0005-0000-0000-000033000000}"/>
    <cellStyle name="Separador de milhares 2" xfId="45" xr:uid="{00000000-0005-0000-0000-000034000000}"/>
    <cellStyle name="Separador de milhares 2 2" xfId="60" xr:uid="{00000000-0005-0000-0000-000035000000}"/>
    <cellStyle name="Separador de milhares 3" xfId="46" xr:uid="{00000000-0005-0000-0000-000036000000}"/>
    <cellStyle name="Separador de milhares 4" xfId="47" xr:uid="{00000000-0005-0000-0000-000037000000}"/>
    <cellStyle name="Style 23" xfId="48" xr:uid="{00000000-0005-0000-0000-000038000000}"/>
    <cellStyle name="Style 24" xfId="49" xr:uid="{00000000-0005-0000-0000-000039000000}"/>
    <cellStyle name="Style 26" xfId="50" xr:uid="{00000000-0005-0000-0000-00003A000000}"/>
    <cellStyle name="Texto de Aviso 2" xfId="51" xr:uid="{00000000-0005-0000-0000-00003B000000}"/>
    <cellStyle name="Texto Explicativo 2" xfId="52" xr:uid="{00000000-0005-0000-0000-00003C000000}"/>
    <cellStyle name="Título 1 2" xfId="53" xr:uid="{00000000-0005-0000-0000-00003D000000}"/>
    <cellStyle name="Título 2 2" xfId="54" xr:uid="{00000000-0005-0000-0000-00003E000000}"/>
    <cellStyle name="Título 3 2" xfId="55" xr:uid="{00000000-0005-0000-0000-00003F000000}"/>
    <cellStyle name="Título 4 2" xfId="56" xr:uid="{00000000-0005-0000-0000-000040000000}"/>
    <cellStyle name="Título 5" xfId="57" xr:uid="{00000000-0005-0000-0000-000041000000}"/>
    <cellStyle name="Total 2" xfId="58" xr:uid="{00000000-0005-0000-0000-000042000000}"/>
    <cellStyle name="Vírgula" xfId="44" builtinId="3"/>
    <cellStyle name="Vírgula 2" xfId="68" xr:uid="{F2DDDA39-038B-4E27-BC21-FC6D9738D738}"/>
  </cellStyles>
  <dxfs count="2">
    <dxf>
      <font>
        <color theme="0"/>
      </font>
    </dxf>
    <dxf>
      <font>
        <color theme="0"/>
      </font>
    </dxf>
  </dxfs>
  <tableStyles count="0" defaultTableStyle="TableStyleMedium9" defaultPivotStyle="PivotStyleLight16"/>
  <colors>
    <mruColors>
      <color rgb="FFE41F2B"/>
      <color rgb="FF425563"/>
      <color rgb="FFF9F9F9"/>
      <color rgb="FF0057B8"/>
      <color rgb="FF005CA9"/>
      <color rgb="FFC0C0C0"/>
      <color rgb="FF000000"/>
      <color rgb="FF75787B"/>
      <color rgb="FFA6192E"/>
      <color rgb="FFD0D0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123833</xdr:colOff>
      <xdr:row>1</xdr:row>
      <xdr:rowOff>114300</xdr:rowOff>
    </xdr:from>
    <xdr:to>
      <xdr:col>12</xdr:col>
      <xdr:colOff>447171</xdr:colOff>
      <xdr:row>32</xdr:row>
      <xdr:rowOff>266700</xdr:rowOff>
    </xdr:to>
    <xdr:pic>
      <xdr:nvPicPr>
        <xdr:cNvPr id="2" name="Imagem 1">
          <a:extLst>
            <a:ext uri="{FF2B5EF4-FFF2-40B4-BE49-F238E27FC236}">
              <a16:creationId xmlns:a16="http://schemas.microsoft.com/office/drawing/2014/main" id="{E41B6070-CFC5-4DAB-8B77-13A23A68AD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33" y="390525"/>
          <a:ext cx="7641713" cy="5314950"/>
        </a:xfrm>
        <a:prstGeom prst="rect">
          <a:avLst/>
        </a:prstGeom>
      </xdr:spPr>
    </xdr:pic>
    <xdr:clientData/>
  </xdr:twoCellAnchor>
  <xdr:twoCellAnchor editAs="oneCell">
    <xdr:from>
      <xdr:col>14</xdr:col>
      <xdr:colOff>0</xdr:colOff>
      <xdr:row>0</xdr:row>
      <xdr:rowOff>259291</xdr:rowOff>
    </xdr:from>
    <xdr:to>
      <xdr:col>14</xdr:col>
      <xdr:colOff>2030640</xdr:colOff>
      <xdr:row>3</xdr:row>
      <xdr:rowOff>27064</xdr:rowOff>
    </xdr:to>
    <xdr:pic>
      <xdr:nvPicPr>
        <xdr:cNvPr id="3" name="Picture 26">
          <a:extLst>
            <a:ext uri="{FF2B5EF4-FFF2-40B4-BE49-F238E27FC236}">
              <a16:creationId xmlns:a16="http://schemas.microsoft.com/office/drawing/2014/main" id="{086AE5F3-236D-46B8-8734-B9C32440D5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09833" y="449791"/>
          <a:ext cx="2027465" cy="596448"/>
        </a:xfrm>
        <a:prstGeom prst="rect">
          <a:avLst/>
        </a:prstGeom>
      </xdr:spPr>
    </xdr:pic>
    <xdr:clientData/>
  </xdr:twoCellAnchor>
  <xdr:oneCellAnchor>
    <xdr:from>
      <xdr:col>15</xdr:col>
      <xdr:colOff>95250</xdr:colOff>
      <xdr:row>0</xdr:row>
      <xdr:rowOff>200025</xdr:rowOff>
    </xdr:from>
    <xdr:ext cx="1906227" cy="718530"/>
    <xdr:sp macro="" textlink="">
      <xdr:nvSpPr>
        <xdr:cNvPr id="4" name="CaixaDeTexto 3">
          <a:extLst>
            <a:ext uri="{FF2B5EF4-FFF2-40B4-BE49-F238E27FC236}">
              <a16:creationId xmlns:a16="http://schemas.microsoft.com/office/drawing/2014/main" id="{26136358-3AF3-4071-B4BD-7C22E6E04914}"/>
            </a:ext>
          </a:extLst>
        </xdr:cNvPr>
        <xdr:cNvSpPr txBox="1"/>
      </xdr:nvSpPr>
      <xdr:spPr>
        <a:xfrm>
          <a:off x="8848725" y="200025"/>
          <a:ext cx="1906227" cy="71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2000" b="1">
              <a:solidFill>
                <a:sysClr val="windowText" lastClr="000000"/>
              </a:solidFill>
            </a:rPr>
            <a:t>Valuation</a:t>
          </a:r>
          <a:r>
            <a:rPr lang="pt-BR" sz="2000" b="1" baseline="0">
              <a:solidFill>
                <a:sysClr val="windowText" lastClr="000000"/>
              </a:solidFill>
            </a:rPr>
            <a:t> Guide</a:t>
          </a:r>
          <a:endParaRPr lang="pt-BR" sz="2000" b="1">
            <a:solidFill>
              <a:sysClr val="windowText" lastClr="000000"/>
            </a:solidFill>
          </a:endParaRPr>
        </a:p>
        <a:p>
          <a:r>
            <a:rPr lang="pt-BR" sz="2000" b="1">
              <a:solidFill>
                <a:sysClr val="windowText" lastClr="000000"/>
              </a:solidFill>
            </a:rPr>
            <a:t>1Q26</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21166</xdr:colOff>
      <xdr:row>1</xdr:row>
      <xdr:rowOff>0</xdr:rowOff>
    </xdr:from>
    <xdr:to>
      <xdr:col>1</xdr:col>
      <xdr:colOff>2045456</xdr:colOff>
      <xdr:row>1</xdr:row>
      <xdr:rowOff>617629</xdr:rowOff>
    </xdr:to>
    <xdr:pic>
      <xdr:nvPicPr>
        <xdr:cNvPr id="7" name="Picture 26">
          <a:extLst>
            <a:ext uri="{FF2B5EF4-FFF2-40B4-BE49-F238E27FC236}">
              <a16:creationId xmlns:a16="http://schemas.microsoft.com/office/drawing/2014/main" id="{27E2E545-FC3A-48AB-8BC1-FDD12D0E09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291" y="226219"/>
          <a:ext cx="2027465" cy="6271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52917</xdr:colOff>
      <xdr:row>1</xdr:row>
      <xdr:rowOff>0</xdr:rowOff>
    </xdr:from>
    <xdr:to>
      <xdr:col>1</xdr:col>
      <xdr:colOff>2083557</xdr:colOff>
      <xdr:row>1</xdr:row>
      <xdr:rowOff>620274</xdr:rowOff>
    </xdr:to>
    <xdr:pic>
      <xdr:nvPicPr>
        <xdr:cNvPr id="7" name="Picture 26">
          <a:extLst>
            <a:ext uri="{FF2B5EF4-FFF2-40B4-BE49-F238E27FC236}">
              <a16:creationId xmlns:a16="http://schemas.microsoft.com/office/drawing/2014/main" id="{CC69734F-EB63-47FC-B52C-5831E2956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584" y="232833"/>
          <a:ext cx="2027465" cy="6271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xdr:colOff>
      <xdr:row>1</xdr:row>
      <xdr:rowOff>19050</xdr:rowOff>
    </xdr:from>
    <xdr:to>
      <xdr:col>1</xdr:col>
      <xdr:colOff>2075090</xdr:colOff>
      <xdr:row>1</xdr:row>
      <xdr:rowOff>638266</xdr:rowOff>
    </xdr:to>
    <xdr:pic>
      <xdr:nvPicPr>
        <xdr:cNvPr id="6" name="Picture 26">
          <a:extLst>
            <a:ext uri="{FF2B5EF4-FFF2-40B4-BE49-F238E27FC236}">
              <a16:creationId xmlns:a16="http://schemas.microsoft.com/office/drawing/2014/main" id="{48E051DC-0289-4409-90CC-82040810F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247650"/>
          <a:ext cx="2027465" cy="6271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2105252</xdr:colOff>
      <xdr:row>1</xdr:row>
      <xdr:rowOff>619216</xdr:rowOff>
    </xdr:to>
    <xdr:pic>
      <xdr:nvPicPr>
        <xdr:cNvPr id="5" name="Picture 26">
          <a:extLst>
            <a:ext uri="{FF2B5EF4-FFF2-40B4-BE49-F238E27FC236}">
              <a16:creationId xmlns:a16="http://schemas.microsoft.com/office/drawing/2014/main" id="{DACB749A-FD16-434D-A113-4C45E1B8C1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781" y="226219"/>
          <a:ext cx="2027465" cy="6223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2021115</xdr:colOff>
      <xdr:row>1</xdr:row>
      <xdr:rowOff>616571</xdr:rowOff>
    </xdr:to>
    <xdr:pic>
      <xdr:nvPicPr>
        <xdr:cNvPr id="2" name="Picture 26">
          <a:extLst>
            <a:ext uri="{FF2B5EF4-FFF2-40B4-BE49-F238E27FC236}">
              <a16:creationId xmlns:a16="http://schemas.microsoft.com/office/drawing/2014/main" id="{4B91D714-8FED-46E5-A7A8-F5A278123E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161925"/>
          <a:ext cx="2033815" cy="61127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14820</xdr:rowOff>
    </xdr:from>
    <xdr:to>
      <xdr:col>1</xdr:col>
      <xdr:colOff>2021115</xdr:colOff>
      <xdr:row>1</xdr:row>
      <xdr:rowOff>599641</xdr:rowOff>
    </xdr:to>
    <xdr:pic>
      <xdr:nvPicPr>
        <xdr:cNvPr id="4" name="Picture 26">
          <a:extLst>
            <a:ext uri="{FF2B5EF4-FFF2-40B4-BE49-F238E27FC236}">
              <a16:creationId xmlns:a16="http://schemas.microsoft.com/office/drawing/2014/main" id="{D3CF4F16-66A6-4ADD-BAF2-305179BA72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0" y="173570"/>
          <a:ext cx="2021115" cy="5911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2030640</xdr:colOff>
      <xdr:row>1</xdr:row>
      <xdr:rowOff>618563</xdr:rowOff>
    </xdr:to>
    <xdr:pic>
      <xdr:nvPicPr>
        <xdr:cNvPr id="3" name="Picture 26">
          <a:extLst>
            <a:ext uri="{FF2B5EF4-FFF2-40B4-BE49-F238E27FC236}">
              <a16:creationId xmlns:a16="http://schemas.microsoft.com/office/drawing/2014/main" id="{F0B6477C-9206-4BBB-BC8C-E3AC903E08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161925"/>
          <a:ext cx="2033815" cy="611279"/>
        </a:xfrm>
        <a:prstGeom prst="rect">
          <a:avLst/>
        </a:prstGeom>
      </xdr:spPr>
    </xdr:pic>
    <xdr:clientData/>
  </xdr:twoCellAnchor>
  <xdr:twoCellAnchor editAs="oneCell">
    <xdr:from>
      <xdr:col>1</xdr:col>
      <xdr:colOff>0</xdr:colOff>
      <xdr:row>1</xdr:row>
      <xdr:rowOff>0</xdr:rowOff>
    </xdr:from>
    <xdr:to>
      <xdr:col>1</xdr:col>
      <xdr:colOff>2030640</xdr:colOff>
      <xdr:row>1</xdr:row>
      <xdr:rowOff>618563</xdr:rowOff>
    </xdr:to>
    <xdr:pic>
      <xdr:nvPicPr>
        <xdr:cNvPr id="5" name="Picture 26">
          <a:extLst>
            <a:ext uri="{FF2B5EF4-FFF2-40B4-BE49-F238E27FC236}">
              <a16:creationId xmlns:a16="http://schemas.microsoft.com/office/drawing/2014/main" id="{0F4DE343-57DC-43B0-BC5E-F49EFF493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1150" y="165100"/>
          <a:ext cx="2027465" cy="61127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1</xdr:row>
      <xdr:rowOff>619216</xdr:rowOff>
    </xdr:to>
    <xdr:pic>
      <xdr:nvPicPr>
        <xdr:cNvPr id="2" name="Picture 26">
          <a:extLst>
            <a:ext uri="{FF2B5EF4-FFF2-40B4-BE49-F238E27FC236}">
              <a16:creationId xmlns:a16="http://schemas.microsoft.com/office/drawing/2014/main" id="{8CB48571-6EA9-415B-977A-D6941BAC29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912" y="161925"/>
          <a:ext cx="2027465" cy="6176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18520</xdr:colOff>
      <xdr:row>1</xdr:row>
      <xdr:rowOff>9525</xdr:rowOff>
    </xdr:from>
    <xdr:to>
      <xdr:col>1</xdr:col>
      <xdr:colOff>2045985</xdr:colOff>
      <xdr:row>1</xdr:row>
      <xdr:rowOff>619216</xdr:rowOff>
    </xdr:to>
    <xdr:pic>
      <xdr:nvPicPr>
        <xdr:cNvPr id="3" name="Picture 26">
          <a:extLst>
            <a:ext uri="{FF2B5EF4-FFF2-40B4-BE49-F238E27FC236}">
              <a16:creationId xmlns:a16="http://schemas.microsoft.com/office/drawing/2014/main" id="{FF65CD9E-F630-424B-BCF6-A0623721EF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2353" y="168275"/>
          <a:ext cx="2030640" cy="60651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2105252</xdr:colOff>
      <xdr:row>1</xdr:row>
      <xdr:rowOff>616041</xdr:rowOff>
    </xdr:to>
    <xdr:pic>
      <xdr:nvPicPr>
        <xdr:cNvPr id="7" name="Picture 26">
          <a:extLst>
            <a:ext uri="{FF2B5EF4-FFF2-40B4-BE49-F238E27FC236}">
              <a16:creationId xmlns:a16="http://schemas.microsoft.com/office/drawing/2014/main" id="{093350BA-3F5E-4A63-B198-8D3DB14742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162" y="228600"/>
          <a:ext cx="2027465" cy="6271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248708</xdr:colOff>
      <xdr:row>12</xdr:row>
      <xdr:rowOff>126999</xdr:rowOff>
    </xdr:from>
    <xdr:to>
      <xdr:col>7</xdr:col>
      <xdr:colOff>359833</xdr:colOff>
      <xdr:row>15</xdr:row>
      <xdr:rowOff>95249</xdr:rowOff>
    </xdr:to>
    <xdr:sp macro="" textlink="">
      <xdr:nvSpPr>
        <xdr:cNvPr id="5" name="Seta para a Direita 4">
          <a:extLst>
            <a:ext uri="{FF2B5EF4-FFF2-40B4-BE49-F238E27FC236}">
              <a16:creationId xmlns:a16="http://schemas.microsoft.com/office/drawing/2014/main" id="{CB7E0F50-1967-4DDE-8C80-3D95A8A3050C}"/>
            </a:ext>
          </a:extLst>
        </xdr:cNvPr>
        <xdr:cNvSpPr/>
      </xdr:nvSpPr>
      <xdr:spPr>
        <a:xfrm rot="5400000">
          <a:off x="3511021" y="223678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12</xdr:row>
      <xdr:rowOff>99483</xdr:rowOff>
    </xdr:from>
    <xdr:to>
      <xdr:col>21</xdr:col>
      <xdr:colOff>395800</xdr:colOff>
      <xdr:row>15</xdr:row>
      <xdr:rowOff>67733</xdr:rowOff>
    </xdr:to>
    <xdr:sp macro="" textlink="">
      <xdr:nvSpPr>
        <xdr:cNvPr id="6" name="Seta para a Direita 5">
          <a:extLst>
            <a:ext uri="{FF2B5EF4-FFF2-40B4-BE49-F238E27FC236}">
              <a16:creationId xmlns:a16="http://schemas.microsoft.com/office/drawing/2014/main" id="{146E635B-502A-4A5C-ABCA-EB9886FBBB05}"/>
            </a:ext>
          </a:extLst>
        </xdr:cNvPr>
        <xdr:cNvSpPr/>
      </xdr:nvSpPr>
      <xdr:spPr>
        <a:xfrm rot="5400000">
          <a:off x="12033763" y="225689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25</xdr:row>
      <xdr:rowOff>127001</xdr:rowOff>
    </xdr:from>
    <xdr:to>
      <xdr:col>11</xdr:col>
      <xdr:colOff>0</xdr:colOff>
      <xdr:row>26</xdr:row>
      <xdr:rowOff>74083</xdr:rowOff>
    </xdr:to>
    <xdr:sp macro="" textlink="">
      <xdr:nvSpPr>
        <xdr:cNvPr id="7" name="Triângulo isósceles 6">
          <a:extLst>
            <a:ext uri="{FF2B5EF4-FFF2-40B4-BE49-F238E27FC236}">
              <a16:creationId xmlns:a16="http://schemas.microsoft.com/office/drawing/2014/main" id="{F2BC2549-531B-436B-97B5-200A7A37EC7F}"/>
            </a:ext>
          </a:extLst>
        </xdr:cNvPr>
        <xdr:cNvSpPr/>
      </xdr:nvSpPr>
      <xdr:spPr>
        <a:xfrm rot="5400000">
          <a:off x="6105526" y="482705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522821</xdr:colOff>
      <xdr:row>48</xdr:row>
      <xdr:rowOff>120649</xdr:rowOff>
    </xdr:from>
    <xdr:to>
      <xdr:col>11</xdr:col>
      <xdr:colOff>4238</xdr:colOff>
      <xdr:row>49</xdr:row>
      <xdr:rowOff>67731</xdr:rowOff>
    </xdr:to>
    <xdr:sp macro="" textlink="">
      <xdr:nvSpPr>
        <xdr:cNvPr id="8" name="Triângulo isósceles 7">
          <a:extLst>
            <a:ext uri="{FF2B5EF4-FFF2-40B4-BE49-F238E27FC236}">
              <a16:creationId xmlns:a16="http://schemas.microsoft.com/office/drawing/2014/main" id="{F5FD8AD7-476D-483F-A2C3-B8C25F4C35D6}"/>
            </a:ext>
          </a:extLst>
        </xdr:cNvPr>
        <xdr:cNvSpPr/>
      </xdr:nvSpPr>
      <xdr:spPr>
        <a:xfrm rot="5400000">
          <a:off x="6109764" y="9192681"/>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529166</xdr:colOff>
      <xdr:row>55</xdr:row>
      <xdr:rowOff>126991</xdr:rowOff>
    </xdr:from>
    <xdr:to>
      <xdr:col>11</xdr:col>
      <xdr:colOff>10583</xdr:colOff>
      <xdr:row>56</xdr:row>
      <xdr:rowOff>74073</xdr:rowOff>
    </xdr:to>
    <xdr:sp macro="" textlink="">
      <xdr:nvSpPr>
        <xdr:cNvPr id="9" name="Triângulo isósceles 8">
          <a:extLst>
            <a:ext uri="{FF2B5EF4-FFF2-40B4-BE49-F238E27FC236}">
              <a16:creationId xmlns:a16="http://schemas.microsoft.com/office/drawing/2014/main" id="{10DCC563-259A-4A0E-9987-8026687543B1}"/>
            </a:ext>
          </a:extLst>
        </xdr:cNvPr>
        <xdr:cNvSpPr/>
      </xdr:nvSpPr>
      <xdr:spPr>
        <a:xfrm rot="5400000">
          <a:off x="6116109" y="10532523"/>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541072</xdr:colOff>
      <xdr:row>46</xdr:row>
      <xdr:rowOff>117737</xdr:rowOff>
    </xdr:from>
    <xdr:to>
      <xdr:col>9</xdr:col>
      <xdr:colOff>22488</xdr:colOff>
      <xdr:row>47</xdr:row>
      <xdr:rowOff>64819</xdr:rowOff>
    </xdr:to>
    <xdr:sp macro="" textlink="">
      <xdr:nvSpPr>
        <xdr:cNvPr id="10" name="Triângulo isósceles 9">
          <a:extLst>
            <a:ext uri="{FF2B5EF4-FFF2-40B4-BE49-F238E27FC236}">
              <a16:creationId xmlns:a16="http://schemas.microsoft.com/office/drawing/2014/main" id="{8D9380E4-CDF4-405B-9D3A-06A0118349C6}"/>
            </a:ext>
          </a:extLst>
        </xdr:cNvPr>
        <xdr:cNvSpPr/>
      </xdr:nvSpPr>
      <xdr:spPr>
        <a:xfrm rot="5400000">
          <a:off x="4908814" y="8808770"/>
          <a:ext cx="137582"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533401</xdr:colOff>
      <xdr:row>50</xdr:row>
      <xdr:rowOff>120646</xdr:rowOff>
    </xdr:from>
    <xdr:to>
      <xdr:col>9</xdr:col>
      <xdr:colOff>14817</xdr:colOff>
      <xdr:row>51</xdr:row>
      <xdr:rowOff>57145</xdr:rowOff>
    </xdr:to>
    <xdr:sp macro="" textlink="">
      <xdr:nvSpPr>
        <xdr:cNvPr id="11" name="Triângulo isósceles 10">
          <a:extLst>
            <a:ext uri="{FF2B5EF4-FFF2-40B4-BE49-F238E27FC236}">
              <a16:creationId xmlns:a16="http://schemas.microsoft.com/office/drawing/2014/main" id="{328EE55D-BFD8-4A04-9CB5-A38773B329F6}"/>
            </a:ext>
          </a:extLst>
        </xdr:cNvPr>
        <xdr:cNvSpPr/>
      </xdr:nvSpPr>
      <xdr:spPr>
        <a:xfrm rot="5400000">
          <a:off x="4906434" y="9568388"/>
          <a:ext cx="126999"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528361</xdr:colOff>
      <xdr:row>48</xdr:row>
      <xdr:rowOff>126208</xdr:rowOff>
    </xdr:from>
    <xdr:to>
      <xdr:col>20</xdr:col>
      <xdr:colOff>16392</xdr:colOff>
      <xdr:row>49</xdr:row>
      <xdr:rowOff>73290</xdr:rowOff>
    </xdr:to>
    <xdr:sp macro="" textlink="">
      <xdr:nvSpPr>
        <xdr:cNvPr id="12" name="Triângulo isósceles 11">
          <a:extLst>
            <a:ext uri="{FF2B5EF4-FFF2-40B4-BE49-F238E27FC236}">
              <a16:creationId xmlns:a16="http://schemas.microsoft.com/office/drawing/2014/main" id="{CBC777F2-DDE6-4DB7-9C0F-F78BB6510B8E}"/>
            </a:ext>
          </a:extLst>
        </xdr:cNvPr>
        <xdr:cNvSpPr/>
      </xdr:nvSpPr>
      <xdr:spPr>
        <a:xfrm rot="5400000">
          <a:off x="11605011" y="9194933"/>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22</xdr:row>
      <xdr:rowOff>175380</xdr:rowOff>
    </xdr:from>
    <xdr:to>
      <xdr:col>16</xdr:col>
      <xdr:colOff>592667</xdr:colOff>
      <xdr:row>28</xdr:row>
      <xdr:rowOff>146276</xdr:rowOff>
    </xdr:to>
    <xdr:sp macro="" textlink="">
      <xdr:nvSpPr>
        <xdr:cNvPr id="13" name="Retângulo 12">
          <a:extLst>
            <a:ext uri="{FF2B5EF4-FFF2-40B4-BE49-F238E27FC236}">
              <a16:creationId xmlns:a16="http://schemas.microsoft.com/office/drawing/2014/main" id="{09ECB162-5AE4-49C1-8B96-6B586CB6A7CE}"/>
            </a:ext>
          </a:extLst>
        </xdr:cNvPr>
        <xdr:cNvSpPr/>
      </xdr:nvSpPr>
      <xdr:spPr>
        <a:xfrm>
          <a:off x="6251575" y="4280655"/>
          <a:ext cx="3608917" cy="11138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During the process of naphtha cracking, ethylene and co-products are obtained</a:t>
          </a:r>
        </a:p>
        <a:p>
          <a:pPr algn="ct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3 tons of naphtha produces 1 ton of ethylene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1,44 ton of naphtha to produce 1 ton of PVC</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13494</xdr:colOff>
      <xdr:row>46</xdr:row>
      <xdr:rowOff>181504</xdr:rowOff>
    </xdr:from>
    <xdr:to>
      <xdr:col>16</xdr:col>
      <xdr:colOff>574411</xdr:colOff>
      <xdr:row>52</xdr:row>
      <xdr:rowOff>0</xdr:rowOff>
    </xdr:to>
    <xdr:sp macro="" textlink="">
      <xdr:nvSpPr>
        <xdr:cNvPr id="14" name="Retângulo 13">
          <a:extLst>
            <a:ext uri="{FF2B5EF4-FFF2-40B4-BE49-F238E27FC236}">
              <a16:creationId xmlns:a16="http://schemas.microsoft.com/office/drawing/2014/main" id="{29F3CF12-60D3-414B-9D21-34E61CB0A332}"/>
            </a:ext>
          </a:extLst>
        </xdr:cNvPr>
        <xdr:cNvSpPr/>
      </xdr:nvSpPr>
      <xdr:spPr>
        <a:xfrm>
          <a:off x="6233319" y="8849254"/>
          <a:ext cx="3608917" cy="9614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3 tons of naphtha produces 1 ton of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1.65 ton of ethane/propane produces 1 ton of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25400</xdr:colOff>
      <xdr:row>53</xdr:row>
      <xdr:rowOff>91924</xdr:rowOff>
    </xdr:from>
    <xdr:to>
      <xdr:col>16</xdr:col>
      <xdr:colOff>586317</xdr:colOff>
      <xdr:row>58</xdr:row>
      <xdr:rowOff>45358</xdr:rowOff>
    </xdr:to>
    <xdr:sp macro="" textlink="">
      <xdr:nvSpPr>
        <xdr:cNvPr id="15" name="Retângulo 14">
          <a:extLst>
            <a:ext uri="{FF2B5EF4-FFF2-40B4-BE49-F238E27FC236}">
              <a16:creationId xmlns:a16="http://schemas.microsoft.com/office/drawing/2014/main" id="{745D63A6-9C5B-4223-93DD-794B4A579EDD}"/>
            </a:ext>
          </a:extLst>
        </xdr:cNvPr>
        <xdr:cNvSpPr/>
      </xdr:nvSpPr>
      <xdr:spPr>
        <a:xfrm>
          <a:off x="6245225" y="10093174"/>
          <a:ext cx="3608917" cy="896409"/>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65% of propylene consumption is internally transferred and 35% supplied by 3rd party</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 ton of propylene produces 1 ton of PP </a:t>
          </a:r>
        </a:p>
        <a:p>
          <a:pPr algn="ct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28</xdr:col>
      <xdr:colOff>546294</xdr:colOff>
      <xdr:row>19</xdr:row>
      <xdr:rowOff>86591</xdr:rowOff>
    </xdr:from>
    <xdr:to>
      <xdr:col>29</xdr:col>
      <xdr:colOff>340642</xdr:colOff>
      <xdr:row>71</xdr:row>
      <xdr:rowOff>0</xdr:rowOff>
    </xdr:to>
    <xdr:sp macro="" textlink="">
      <xdr:nvSpPr>
        <xdr:cNvPr id="16" name="Chave Direita 15">
          <a:extLst>
            <a:ext uri="{FF2B5EF4-FFF2-40B4-BE49-F238E27FC236}">
              <a16:creationId xmlns:a16="http://schemas.microsoft.com/office/drawing/2014/main" id="{77DF17E7-318F-4002-997C-18390E820DEA}"/>
            </a:ext>
          </a:extLst>
        </xdr:cNvPr>
        <xdr:cNvSpPr/>
      </xdr:nvSpPr>
      <xdr:spPr>
        <a:xfrm>
          <a:off x="19564544" y="3682279"/>
          <a:ext cx="921473" cy="912884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lang="pt-BR" sz="1100"/>
            <a:t> </a:t>
          </a:r>
        </a:p>
      </xdr:txBody>
    </xdr:sp>
    <xdr:clientData/>
  </xdr:twoCellAnchor>
  <xdr:twoCellAnchor>
    <xdr:from>
      <xdr:col>29</xdr:col>
      <xdr:colOff>531941</xdr:colOff>
      <xdr:row>38</xdr:row>
      <xdr:rowOff>63231</xdr:rowOff>
    </xdr:from>
    <xdr:to>
      <xdr:col>31</xdr:col>
      <xdr:colOff>482433</xdr:colOff>
      <xdr:row>42</xdr:row>
      <xdr:rowOff>16807</xdr:rowOff>
    </xdr:to>
    <xdr:sp macro="" textlink="">
      <xdr:nvSpPr>
        <xdr:cNvPr id="17" name="Retângulo 16">
          <a:extLst>
            <a:ext uri="{FF2B5EF4-FFF2-40B4-BE49-F238E27FC236}">
              <a16:creationId xmlns:a16="http://schemas.microsoft.com/office/drawing/2014/main" id="{2703F4DF-FE29-4823-9504-A06F56800709}"/>
            </a:ext>
          </a:extLst>
        </xdr:cNvPr>
        <xdr:cNvSpPr/>
      </xdr:nvSpPr>
      <xdr:spPr>
        <a:xfrm>
          <a:off x="20105816" y="7206981"/>
          <a:ext cx="1703092" cy="715576"/>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304181</xdr:colOff>
      <xdr:row>19</xdr:row>
      <xdr:rowOff>121227</xdr:rowOff>
    </xdr:from>
    <xdr:to>
      <xdr:col>5</xdr:col>
      <xdr:colOff>578025</xdr:colOff>
      <xdr:row>68</xdr:row>
      <xdr:rowOff>31749</xdr:rowOff>
    </xdr:to>
    <xdr:sp macro="" textlink="">
      <xdr:nvSpPr>
        <xdr:cNvPr id="18" name="Chave Direita 17">
          <a:extLst>
            <a:ext uri="{FF2B5EF4-FFF2-40B4-BE49-F238E27FC236}">
              <a16:creationId xmlns:a16="http://schemas.microsoft.com/office/drawing/2014/main" id="{2BC4A2E3-A0BF-44E1-80F6-309959E0878F}"/>
            </a:ext>
          </a:extLst>
        </xdr:cNvPr>
        <xdr:cNvSpPr/>
      </xdr:nvSpPr>
      <xdr:spPr>
        <a:xfrm flipH="1">
          <a:off x="2375869" y="3716915"/>
          <a:ext cx="900906" cy="8689397"/>
        </a:xfrm>
        <a:prstGeom prst="rightBrace">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6</xdr:col>
      <xdr:colOff>549940</xdr:colOff>
      <xdr:row>41</xdr:row>
      <xdr:rowOff>104113</xdr:rowOff>
    </xdr:from>
    <xdr:to>
      <xdr:col>7</xdr:col>
      <xdr:colOff>80303</xdr:colOff>
      <xdr:row>42</xdr:row>
      <xdr:rowOff>14154</xdr:rowOff>
    </xdr:to>
    <xdr:sp macro="" textlink="">
      <xdr:nvSpPr>
        <xdr:cNvPr id="32" name="Triângulo isósceles 31">
          <a:extLst>
            <a:ext uri="{FF2B5EF4-FFF2-40B4-BE49-F238E27FC236}">
              <a16:creationId xmlns:a16="http://schemas.microsoft.com/office/drawing/2014/main" id="{DC28C01C-8626-457A-8F17-77A23E35E692}"/>
            </a:ext>
          </a:extLst>
        </xdr:cNvPr>
        <xdr:cNvSpPr/>
      </xdr:nvSpPr>
      <xdr:spPr>
        <a:xfrm rot="10800000">
          <a:off x="3721765" y="7819363"/>
          <a:ext cx="139963" cy="100541"/>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536295</xdr:colOff>
      <xdr:row>41</xdr:row>
      <xdr:rowOff>124886</xdr:rowOff>
    </xdr:from>
    <xdr:to>
      <xdr:col>14</xdr:col>
      <xdr:colOff>17712</xdr:colOff>
      <xdr:row>42</xdr:row>
      <xdr:rowOff>83874</xdr:rowOff>
    </xdr:to>
    <xdr:sp macro="" textlink="">
      <xdr:nvSpPr>
        <xdr:cNvPr id="33" name="Triângulo isósceles 32">
          <a:extLst>
            <a:ext uri="{FF2B5EF4-FFF2-40B4-BE49-F238E27FC236}">
              <a16:creationId xmlns:a16="http://schemas.microsoft.com/office/drawing/2014/main" id="{442858EB-8182-4B72-913C-A7BDD394D7D2}"/>
            </a:ext>
          </a:extLst>
        </xdr:cNvPr>
        <xdr:cNvSpPr/>
      </xdr:nvSpPr>
      <xdr:spPr>
        <a:xfrm rot="5400000">
          <a:off x="7946085" y="7869371"/>
          <a:ext cx="149488"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535637</xdr:colOff>
      <xdr:row>46</xdr:row>
      <xdr:rowOff>89818</xdr:rowOff>
    </xdr:from>
    <xdr:to>
      <xdr:col>14</xdr:col>
      <xdr:colOff>66001</xdr:colOff>
      <xdr:row>46</xdr:row>
      <xdr:rowOff>178453</xdr:rowOff>
    </xdr:to>
    <xdr:sp macro="" textlink="">
      <xdr:nvSpPr>
        <xdr:cNvPr id="34" name="Triângulo isósceles 33">
          <a:extLst>
            <a:ext uri="{FF2B5EF4-FFF2-40B4-BE49-F238E27FC236}">
              <a16:creationId xmlns:a16="http://schemas.microsoft.com/office/drawing/2014/main" id="{521CBF67-6112-46C3-B55E-C7DD8124E7A4}"/>
            </a:ext>
          </a:extLst>
        </xdr:cNvPr>
        <xdr:cNvSpPr/>
      </xdr:nvSpPr>
      <xdr:spPr>
        <a:xfrm rot="10800000">
          <a:off x="7974662" y="8757568"/>
          <a:ext cx="139964" cy="88635"/>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514753</xdr:colOff>
      <xdr:row>32</xdr:row>
      <xdr:rowOff>110902</xdr:rowOff>
    </xdr:from>
    <xdr:to>
      <xdr:col>20</xdr:col>
      <xdr:colOff>2784</xdr:colOff>
      <xdr:row>33</xdr:row>
      <xdr:rowOff>71591</xdr:rowOff>
    </xdr:to>
    <xdr:sp macro="" textlink="">
      <xdr:nvSpPr>
        <xdr:cNvPr id="35" name="Triângulo isósceles 34">
          <a:extLst>
            <a:ext uri="{FF2B5EF4-FFF2-40B4-BE49-F238E27FC236}">
              <a16:creationId xmlns:a16="http://schemas.microsoft.com/office/drawing/2014/main" id="{93021F2B-EFEA-411D-9313-40713D1E2D86}"/>
            </a:ext>
          </a:extLst>
        </xdr:cNvPr>
        <xdr:cNvSpPr/>
      </xdr:nvSpPr>
      <xdr:spPr>
        <a:xfrm rot="5400000">
          <a:off x="11584599" y="6147956"/>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531083</xdr:colOff>
      <xdr:row>25</xdr:row>
      <xdr:rowOff>140839</xdr:rowOff>
    </xdr:from>
    <xdr:to>
      <xdr:col>20</xdr:col>
      <xdr:colOff>19114</xdr:colOff>
      <xdr:row>26</xdr:row>
      <xdr:rowOff>87921</xdr:rowOff>
    </xdr:to>
    <xdr:sp macro="" textlink="">
      <xdr:nvSpPr>
        <xdr:cNvPr id="37" name="Triângulo isósceles 36">
          <a:extLst>
            <a:ext uri="{FF2B5EF4-FFF2-40B4-BE49-F238E27FC236}">
              <a16:creationId xmlns:a16="http://schemas.microsoft.com/office/drawing/2014/main" id="{BAA1144B-9AA1-46FD-96BE-B342AA0E366E}"/>
            </a:ext>
          </a:extLst>
        </xdr:cNvPr>
        <xdr:cNvSpPr/>
      </xdr:nvSpPr>
      <xdr:spPr>
        <a:xfrm rot="5400000">
          <a:off x="11607733" y="4837589"/>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520199</xdr:colOff>
      <xdr:row>55</xdr:row>
      <xdr:rowOff>116332</xdr:rowOff>
    </xdr:from>
    <xdr:to>
      <xdr:col>20</xdr:col>
      <xdr:colOff>8230</xdr:colOff>
      <xdr:row>56</xdr:row>
      <xdr:rowOff>77021</xdr:rowOff>
    </xdr:to>
    <xdr:sp macro="" textlink="">
      <xdr:nvSpPr>
        <xdr:cNvPr id="38" name="Triângulo isósceles 37">
          <a:extLst>
            <a:ext uri="{FF2B5EF4-FFF2-40B4-BE49-F238E27FC236}">
              <a16:creationId xmlns:a16="http://schemas.microsoft.com/office/drawing/2014/main" id="{7BC057E3-C9CD-4642-83C6-9B3840679C01}"/>
            </a:ext>
          </a:extLst>
        </xdr:cNvPr>
        <xdr:cNvSpPr/>
      </xdr:nvSpPr>
      <xdr:spPr>
        <a:xfrm rot="5400000">
          <a:off x="11590045" y="10525361"/>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23813</xdr:colOff>
      <xdr:row>21</xdr:row>
      <xdr:rowOff>23812</xdr:rowOff>
    </xdr:from>
    <xdr:to>
      <xdr:col>22</xdr:col>
      <xdr:colOff>0</xdr:colOff>
      <xdr:row>31</xdr:row>
      <xdr:rowOff>83343</xdr:rowOff>
    </xdr:to>
    <xdr:sp macro="" textlink="">
      <xdr:nvSpPr>
        <xdr:cNvPr id="51" name="Retângulo 50">
          <a:extLst>
            <a:ext uri="{FF2B5EF4-FFF2-40B4-BE49-F238E27FC236}">
              <a16:creationId xmlns:a16="http://schemas.microsoft.com/office/drawing/2014/main" id="{B8B0E324-D24F-4452-86EE-95532FBC8F53}"/>
            </a:ext>
          </a:extLst>
        </xdr:cNvPr>
        <xdr:cNvSpPr/>
      </xdr:nvSpPr>
      <xdr:spPr>
        <a:xfrm>
          <a:off x="11730038" y="3938587"/>
          <a:ext cx="1233487" cy="1964531"/>
        </a:xfrm>
        <a:prstGeom prst="rect">
          <a:avLst/>
        </a:prstGeom>
        <a:noFill/>
        <a:ln w="9525">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a:solidFill>
                <a:schemeClr val="tx1"/>
              </a:solidFill>
              <a:latin typeface="Tahoma" panose="020B0604030504040204" pitchFamily="34" charset="0"/>
              <a:ea typeface="Tahoma" panose="020B0604030504040204" pitchFamily="34" charset="0"/>
              <a:cs typeface="Tahoma" panose="020B0604030504040204" pitchFamily="34" charset="0"/>
            </a:rPr>
            <a:t>Main Chemicals</a:t>
          </a:r>
          <a:br>
            <a:rPr lang="pt-BR" sz="1050" b="1">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9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Ethylene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Propylene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Benzene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Toluene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Paraxylene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Butadiene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Cumene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Gasoline</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248708</xdr:colOff>
      <xdr:row>80</xdr:row>
      <xdr:rowOff>126999</xdr:rowOff>
    </xdr:from>
    <xdr:to>
      <xdr:col>7</xdr:col>
      <xdr:colOff>359833</xdr:colOff>
      <xdr:row>83</xdr:row>
      <xdr:rowOff>95249</xdr:rowOff>
    </xdr:to>
    <xdr:sp macro="" textlink="">
      <xdr:nvSpPr>
        <xdr:cNvPr id="55" name="Seta para a Direita 94">
          <a:extLst>
            <a:ext uri="{FF2B5EF4-FFF2-40B4-BE49-F238E27FC236}">
              <a16:creationId xmlns:a16="http://schemas.microsoft.com/office/drawing/2014/main" id="{98E9D23D-2F00-4D2E-AC07-5E885DB58574}"/>
            </a:ext>
          </a:extLst>
        </xdr:cNvPr>
        <xdr:cNvSpPr/>
      </xdr:nvSpPr>
      <xdr:spPr>
        <a:xfrm rot="5400000">
          <a:off x="3511021" y="1513363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80</xdr:row>
      <xdr:rowOff>99483</xdr:rowOff>
    </xdr:from>
    <xdr:to>
      <xdr:col>21</xdr:col>
      <xdr:colOff>395800</xdr:colOff>
      <xdr:row>83</xdr:row>
      <xdr:rowOff>67733</xdr:rowOff>
    </xdr:to>
    <xdr:sp macro="" textlink="">
      <xdr:nvSpPr>
        <xdr:cNvPr id="56" name="Seta para a Direita 95">
          <a:extLst>
            <a:ext uri="{FF2B5EF4-FFF2-40B4-BE49-F238E27FC236}">
              <a16:creationId xmlns:a16="http://schemas.microsoft.com/office/drawing/2014/main" id="{2FA2C875-66B3-48E7-B54C-25746813D82C}"/>
            </a:ext>
          </a:extLst>
        </xdr:cNvPr>
        <xdr:cNvSpPr/>
      </xdr:nvSpPr>
      <xdr:spPr>
        <a:xfrm rot="5400000">
          <a:off x="12033763" y="1515374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88</xdr:row>
      <xdr:rowOff>127001</xdr:rowOff>
    </xdr:from>
    <xdr:to>
      <xdr:col>11</xdr:col>
      <xdr:colOff>0</xdr:colOff>
      <xdr:row>89</xdr:row>
      <xdr:rowOff>74083</xdr:rowOff>
    </xdr:to>
    <xdr:sp macro="" textlink="">
      <xdr:nvSpPr>
        <xdr:cNvPr id="57" name="Triângulo isósceles 56">
          <a:extLst>
            <a:ext uri="{FF2B5EF4-FFF2-40B4-BE49-F238E27FC236}">
              <a16:creationId xmlns:a16="http://schemas.microsoft.com/office/drawing/2014/main" id="{7F8A9B41-15DB-4050-8065-233D2C8CF7F1}"/>
            </a:ext>
          </a:extLst>
        </xdr:cNvPr>
        <xdr:cNvSpPr/>
      </xdr:nvSpPr>
      <xdr:spPr>
        <a:xfrm rot="5400000">
          <a:off x="6105526" y="1677140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88</xdr:row>
      <xdr:rowOff>120655</xdr:rowOff>
    </xdr:from>
    <xdr:to>
      <xdr:col>20</xdr:col>
      <xdr:colOff>9508</xdr:colOff>
      <xdr:row>89</xdr:row>
      <xdr:rowOff>67737</xdr:rowOff>
    </xdr:to>
    <xdr:sp macro="" textlink="">
      <xdr:nvSpPr>
        <xdr:cNvPr id="58" name="Triângulo isósceles 57">
          <a:extLst>
            <a:ext uri="{FF2B5EF4-FFF2-40B4-BE49-F238E27FC236}">
              <a16:creationId xmlns:a16="http://schemas.microsoft.com/office/drawing/2014/main" id="{D794306E-96EB-4453-B643-DB0278EF3421}"/>
            </a:ext>
          </a:extLst>
        </xdr:cNvPr>
        <xdr:cNvSpPr/>
      </xdr:nvSpPr>
      <xdr:spPr>
        <a:xfrm rot="5400000">
          <a:off x="11601434" y="16765062"/>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86</xdr:row>
      <xdr:rowOff>148166</xdr:rowOff>
    </xdr:from>
    <xdr:to>
      <xdr:col>16</xdr:col>
      <xdr:colOff>592667</xdr:colOff>
      <xdr:row>91</xdr:row>
      <xdr:rowOff>21167</xdr:rowOff>
    </xdr:to>
    <xdr:sp macro="" textlink="">
      <xdr:nvSpPr>
        <xdr:cNvPr id="59" name="Retângulo 58">
          <a:extLst>
            <a:ext uri="{FF2B5EF4-FFF2-40B4-BE49-F238E27FC236}">
              <a16:creationId xmlns:a16="http://schemas.microsoft.com/office/drawing/2014/main" id="{33B2AB41-8975-4069-AE0E-545FB521EE57}"/>
            </a:ext>
          </a:extLst>
        </xdr:cNvPr>
        <xdr:cNvSpPr/>
      </xdr:nvSpPr>
      <xdr:spPr>
        <a:xfrm>
          <a:off x="6251575" y="16388291"/>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1 ton of propylene produces</a:t>
          </a: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 1 ton of PP </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47625</xdr:colOff>
      <xdr:row>87</xdr:row>
      <xdr:rowOff>31750</xdr:rowOff>
    </xdr:from>
    <xdr:to>
      <xdr:col>5</xdr:col>
      <xdr:colOff>365125</xdr:colOff>
      <xdr:row>91</xdr:row>
      <xdr:rowOff>47625</xdr:rowOff>
    </xdr:to>
    <xdr:sp macro="" textlink="">
      <xdr:nvSpPr>
        <xdr:cNvPr id="60" name="Chave Direita 59">
          <a:extLst>
            <a:ext uri="{FF2B5EF4-FFF2-40B4-BE49-F238E27FC236}">
              <a16:creationId xmlns:a16="http://schemas.microsoft.com/office/drawing/2014/main" id="{2C975EDE-11F9-43F3-9AD2-F1CB4E67B2AB}"/>
            </a:ext>
          </a:extLst>
        </xdr:cNvPr>
        <xdr:cNvSpPr/>
      </xdr:nvSpPr>
      <xdr:spPr>
        <a:xfrm flipH="1">
          <a:off x="2009775" y="16462375"/>
          <a:ext cx="917575"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0</xdr:col>
      <xdr:colOff>120196</xdr:colOff>
      <xdr:row>87</xdr:row>
      <xdr:rowOff>77560</xdr:rowOff>
    </xdr:from>
    <xdr:to>
      <xdr:col>3</xdr:col>
      <xdr:colOff>479558</xdr:colOff>
      <xdr:row>90</xdr:row>
      <xdr:rowOff>187362</xdr:rowOff>
    </xdr:to>
    <xdr:sp macro="" textlink="">
      <xdr:nvSpPr>
        <xdr:cNvPr id="61" name="Retângulo 60">
          <a:extLst>
            <a:ext uri="{FF2B5EF4-FFF2-40B4-BE49-F238E27FC236}">
              <a16:creationId xmlns:a16="http://schemas.microsoft.com/office/drawing/2014/main" id="{3C806436-75F5-4CB6-BA9F-2C2C5403C570}"/>
            </a:ext>
          </a:extLst>
        </xdr:cNvPr>
        <xdr:cNvSpPr/>
      </xdr:nvSpPr>
      <xdr:spPr>
        <a:xfrm>
          <a:off x="120196" y="16508185"/>
          <a:ext cx="1711912" cy="68130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SUPPLIERS</a:t>
          </a:r>
          <a:endParaRPr lang="pt-BR" sz="400" b="1" u="sng">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28</xdr:col>
      <xdr:colOff>404090</xdr:colOff>
      <xdr:row>86</xdr:row>
      <xdr:rowOff>170294</xdr:rowOff>
    </xdr:from>
    <xdr:to>
      <xdr:col>28</xdr:col>
      <xdr:colOff>801205</xdr:colOff>
      <xdr:row>90</xdr:row>
      <xdr:rowOff>186169</xdr:rowOff>
    </xdr:to>
    <xdr:sp macro="" textlink="">
      <xdr:nvSpPr>
        <xdr:cNvPr id="62" name="Chave Direita 61">
          <a:extLst>
            <a:ext uri="{FF2B5EF4-FFF2-40B4-BE49-F238E27FC236}">
              <a16:creationId xmlns:a16="http://schemas.microsoft.com/office/drawing/2014/main" id="{45ED4382-141E-452A-88CC-BDC6BA6E46B1}"/>
            </a:ext>
          </a:extLst>
        </xdr:cNvPr>
        <xdr:cNvSpPr/>
      </xdr:nvSpPr>
      <xdr:spPr>
        <a:xfrm>
          <a:off x="18901640" y="16410419"/>
          <a:ext cx="39711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29</xdr:col>
      <xdr:colOff>50511</xdr:colOff>
      <xdr:row>87</xdr:row>
      <xdr:rowOff>11544</xdr:rowOff>
    </xdr:from>
    <xdr:to>
      <xdr:col>31</xdr:col>
      <xdr:colOff>865909</xdr:colOff>
      <xdr:row>90</xdr:row>
      <xdr:rowOff>77689</xdr:rowOff>
    </xdr:to>
    <xdr:sp macro="" textlink="">
      <xdr:nvSpPr>
        <xdr:cNvPr id="63" name="Retângulo 62">
          <a:extLst>
            <a:ext uri="{FF2B5EF4-FFF2-40B4-BE49-F238E27FC236}">
              <a16:creationId xmlns:a16="http://schemas.microsoft.com/office/drawing/2014/main" id="{FC5097DB-CE62-4204-86F8-14F8108744EB}"/>
            </a:ext>
          </a:extLst>
        </xdr:cNvPr>
        <xdr:cNvSpPr/>
      </xdr:nvSpPr>
      <xdr:spPr>
        <a:xfrm>
          <a:off x="19624386" y="16442169"/>
          <a:ext cx="2567998"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248708</xdr:colOff>
      <xdr:row>103</xdr:row>
      <xdr:rowOff>126999</xdr:rowOff>
    </xdr:from>
    <xdr:to>
      <xdr:col>7</xdr:col>
      <xdr:colOff>359833</xdr:colOff>
      <xdr:row>106</xdr:row>
      <xdr:rowOff>95249</xdr:rowOff>
    </xdr:to>
    <xdr:sp macro="" textlink="">
      <xdr:nvSpPr>
        <xdr:cNvPr id="64" name="Seta para a Direita 112">
          <a:extLst>
            <a:ext uri="{FF2B5EF4-FFF2-40B4-BE49-F238E27FC236}">
              <a16:creationId xmlns:a16="http://schemas.microsoft.com/office/drawing/2014/main" id="{6998AD05-A45C-40EC-ABF7-368E3292DA93}"/>
            </a:ext>
          </a:extLst>
        </xdr:cNvPr>
        <xdr:cNvSpPr/>
      </xdr:nvSpPr>
      <xdr:spPr>
        <a:xfrm rot="5400000">
          <a:off x="3511021" y="19638961"/>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103</xdr:row>
      <xdr:rowOff>99483</xdr:rowOff>
    </xdr:from>
    <xdr:to>
      <xdr:col>21</xdr:col>
      <xdr:colOff>395800</xdr:colOff>
      <xdr:row>106</xdr:row>
      <xdr:rowOff>67733</xdr:rowOff>
    </xdr:to>
    <xdr:sp macro="" textlink="">
      <xdr:nvSpPr>
        <xdr:cNvPr id="65" name="Seta para a Direita 113">
          <a:extLst>
            <a:ext uri="{FF2B5EF4-FFF2-40B4-BE49-F238E27FC236}">
              <a16:creationId xmlns:a16="http://schemas.microsoft.com/office/drawing/2014/main" id="{4E732DF5-9383-400B-B155-8DE7B54171EC}"/>
            </a:ext>
          </a:extLst>
        </xdr:cNvPr>
        <xdr:cNvSpPr/>
      </xdr:nvSpPr>
      <xdr:spPr>
        <a:xfrm rot="5400000">
          <a:off x="12033763" y="19659070"/>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111</xdr:row>
      <xdr:rowOff>127001</xdr:rowOff>
    </xdr:from>
    <xdr:to>
      <xdr:col>11</xdr:col>
      <xdr:colOff>0</xdr:colOff>
      <xdr:row>112</xdr:row>
      <xdr:rowOff>74083</xdr:rowOff>
    </xdr:to>
    <xdr:sp macro="" textlink="">
      <xdr:nvSpPr>
        <xdr:cNvPr id="66" name="Triângulo isósceles 65">
          <a:extLst>
            <a:ext uri="{FF2B5EF4-FFF2-40B4-BE49-F238E27FC236}">
              <a16:creationId xmlns:a16="http://schemas.microsoft.com/office/drawing/2014/main" id="{5469B5FD-0D67-406F-B1C9-73440EB9E376}"/>
            </a:ext>
          </a:extLst>
        </xdr:cNvPr>
        <xdr:cNvSpPr/>
      </xdr:nvSpPr>
      <xdr:spPr>
        <a:xfrm rot="5400000">
          <a:off x="6105526" y="21276733"/>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111</xdr:row>
      <xdr:rowOff>120655</xdr:rowOff>
    </xdr:from>
    <xdr:to>
      <xdr:col>20</xdr:col>
      <xdr:colOff>9508</xdr:colOff>
      <xdr:row>112</xdr:row>
      <xdr:rowOff>67737</xdr:rowOff>
    </xdr:to>
    <xdr:sp macro="" textlink="">
      <xdr:nvSpPr>
        <xdr:cNvPr id="67" name="Triângulo isósceles 66">
          <a:extLst>
            <a:ext uri="{FF2B5EF4-FFF2-40B4-BE49-F238E27FC236}">
              <a16:creationId xmlns:a16="http://schemas.microsoft.com/office/drawing/2014/main" id="{04852E1D-F189-4319-8568-14B49B5C47C5}"/>
            </a:ext>
          </a:extLst>
        </xdr:cNvPr>
        <xdr:cNvSpPr/>
      </xdr:nvSpPr>
      <xdr:spPr>
        <a:xfrm rot="5400000">
          <a:off x="11601434" y="21270387"/>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109</xdr:row>
      <xdr:rowOff>148166</xdr:rowOff>
    </xdr:from>
    <xdr:to>
      <xdr:col>16</xdr:col>
      <xdr:colOff>592667</xdr:colOff>
      <xdr:row>114</xdr:row>
      <xdr:rowOff>21167</xdr:rowOff>
    </xdr:to>
    <xdr:sp macro="" textlink="">
      <xdr:nvSpPr>
        <xdr:cNvPr id="68" name="Retângulo 67">
          <a:extLst>
            <a:ext uri="{FF2B5EF4-FFF2-40B4-BE49-F238E27FC236}">
              <a16:creationId xmlns:a16="http://schemas.microsoft.com/office/drawing/2014/main" id="{79219CC8-6453-48F2-A665-705F2454BA5E}"/>
            </a:ext>
          </a:extLst>
        </xdr:cNvPr>
        <xdr:cNvSpPr/>
      </xdr:nvSpPr>
      <xdr:spPr>
        <a:xfrm>
          <a:off x="6251575" y="20893616"/>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1.26</a:t>
          </a: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 ton of ethane produces 1 ton of PE</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47625</xdr:colOff>
      <xdr:row>110</xdr:row>
      <xdr:rowOff>31750</xdr:rowOff>
    </xdr:from>
    <xdr:to>
      <xdr:col>5</xdr:col>
      <xdr:colOff>365125</xdr:colOff>
      <xdr:row>114</xdr:row>
      <xdr:rowOff>47625</xdr:rowOff>
    </xdr:to>
    <xdr:sp macro="" textlink="">
      <xdr:nvSpPr>
        <xdr:cNvPr id="69" name="Chave Direita 68">
          <a:extLst>
            <a:ext uri="{FF2B5EF4-FFF2-40B4-BE49-F238E27FC236}">
              <a16:creationId xmlns:a16="http://schemas.microsoft.com/office/drawing/2014/main" id="{7D7E67E0-044D-4AB7-92BF-82F249BC0D95}"/>
            </a:ext>
          </a:extLst>
        </xdr:cNvPr>
        <xdr:cNvSpPr/>
      </xdr:nvSpPr>
      <xdr:spPr>
        <a:xfrm flipH="1">
          <a:off x="2009775" y="20967700"/>
          <a:ext cx="917575"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28</xdr:col>
      <xdr:colOff>508000</xdr:colOff>
      <xdr:row>109</xdr:row>
      <xdr:rowOff>135660</xdr:rowOff>
    </xdr:from>
    <xdr:to>
      <xdr:col>28</xdr:col>
      <xdr:colOff>905115</xdr:colOff>
      <xdr:row>113</xdr:row>
      <xdr:rowOff>151535</xdr:rowOff>
    </xdr:to>
    <xdr:sp macro="" textlink="">
      <xdr:nvSpPr>
        <xdr:cNvPr id="70" name="Chave Direita 69">
          <a:extLst>
            <a:ext uri="{FF2B5EF4-FFF2-40B4-BE49-F238E27FC236}">
              <a16:creationId xmlns:a16="http://schemas.microsoft.com/office/drawing/2014/main" id="{3A7306E2-467B-4606-8F79-615C39DA06C0}"/>
            </a:ext>
          </a:extLst>
        </xdr:cNvPr>
        <xdr:cNvSpPr/>
      </xdr:nvSpPr>
      <xdr:spPr>
        <a:xfrm>
          <a:off x="19005550" y="20881110"/>
          <a:ext cx="39711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29</xdr:col>
      <xdr:colOff>189057</xdr:colOff>
      <xdr:row>109</xdr:row>
      <xdr:rowOff>167410</xdr:rowOff>
    </xdr:from>
    <xdr:to>
      <xdr:col>33</xdr:col>
      <xdr:colOff>0</xdr:colOff>
      <xdr:row>113</xdr:row>
      <xdr:rowOff>43055</xdr:rowOff>
    </xdr:to>
    <xdr:sp macro="" textlink="">
      <xdr:nvSpPr>
        <xdr:cNvPr id="71" name="Retângulo 70">
          <a:extLst>
            <a:ext uri="{FF2B5EF4-FFF2-40B4-BE49-F238E27FC236}">
              <a16:creationId xmlns:a16="http://schemas.microsoft.com/office/drawing/2014/main" id="{F851259E-6462-4561-934A-B9D756EF3358}"/>
            </a:ext>
          </a:extLst>
        </xdr:cNvPr>
        <xdr:cNvSpPr/>
      </xdr:nvSpPr>
      <xdr:spPr>
        <a:xfrm>
          <a:off x="19762932" y="20912860"/>
          <a:ext cx="2563668"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95251</xdr:colOff>
      <xdr:row>34</xdr:row>
      <xdr:rowOff>185552</xdr:rowOff>
    </xdr:from>
    <xdr:to>
      <xdr:col>3</xdr:col>
      <xdr:colOff>605734</xdr:colOff>
      <xdr:row>46</xdr:row>
      <xdr:rowOff>90302</xdr:rowOff>
    </xdr:to>
    <xdr:sp macro="" textlink="">
      <xdr:nvSpPr>
        <xdr:cNvPr id="72" name="Retângulo 71">
          <a:extLst>
            <a:ext uri="{FF2B5EF4-FFF2-40B4-BE49-F238E27FC236}">
              <a16:creationId xmlns:a16="http://schemas.microsoft.com/office/drawing/2014/main" id="{6830D04F-235A-4E40-834F-60A4048B3058}"/>
            </a:ext>
          </a:extLst>
        </xdr:cNvPr>
        <xdr:cNvSpPr/>
      </xdr:nvSpPr>
      <xdr:spPr>
        <a:xfrm>
          <a:off x="228601" y="6576827"/>
          <a:ext cx="1729683" cy="2181225"/>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SUPPLIERS</a:t>
          </a:r>
        </a:p>
        <a:p>
          <a:pPr algn="ct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Diversified internacional and national suppliers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25</xdr:col>
      <xdr:colOff>108542</xdr:colOff>
      <xdr:row>9</xdr:row>
      <xdr:rowOff>1</xdr:rowOff>
    </xdr:from>
    <xdr:to>
      <xdr:col>27</xdr:col>
      <xdr:colOff>478102</xdr:colOff>
      <xdr:row>12</xdr:row>
      <xdr:rowOff>17318</xdr:rowOff>
    </xdr:to>
    <xdr:sp macro="" textlink="">
      <xdr:nvSpPr>
        <xdr:cNvPr id="73" name="Retângulo 72">
          <a:extLst>
            <a:ext uri="{FF2B5EF4-FFF2-40B4-BE49-F238E27FC236}">
              <a16:creationId xmlns:a16="http://schemas.microsoft.com/office/drawing/2014/main" id="{6C10891A-5D0E-4957-824C-9B4D3064FD48}"/>
            </a:ext>
          </a:extLst>
        </xdr:cNvPr>
        <xdr:cNvSpPr/>
      </xdr:nvSpPr>
      <xdr:spPr>
        <a:xfrm>
          <a:off x="15377117" y="1657351"/>
          <a:ext cx="2522210" cy="560242"/>
        </a:xfrm>
        <a:prstGeom prst="rect">
          <a:avLst/>
        </a:prstGeom>
        <a:solidFill>
          <a:schemeClr val="tx2"/>
        </a:solidFill>
        <a:ln>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bg1"/>
              </a:solidFill>
              <a:latin typeface="Tahoma" panose="020B0604030504040204" pitchFamily="34" charset="0"/>
              <a:ea typeface="Tahoma" panose="020B0604030504040204" pitchFamily="34" charset="0"/>
              <a:cs typeface="Tahoma" panose="020B0604030504040204" pitchFamily="34" charset="0"/>
            </a:rPr>
            <a:t>APPLICATIONS</a:t>
          </a:r>
          <a:endParaRPr lang="pt-BR" sz="4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560299</xdr:colOff>
      <xdr:row>54</xdr:row>
      <xdr:rowOff>105148</xdr:rowOff>
    </xdr:from>
    <xdr:to>
      <xdr:col>28</xdr:col>
      <xdr:colOff>55354</xdr:colOff>
      <xdr:row>58</xdr:row>
      <xdr:rowOff>4</xdr:rowOff>
    </xdr:to>
    <xdr:sp macro="" textlink="">
      <xdr:nvSpPr>
        <xdr:cNvPr id="74" name="Retângulo 73">
          <a:extLst>
            <a:ext uri="{FF2B5EF4-FFF2-40B4-BE49-F238E27FC236}">
              <a16:creationId xmlns:a16="http://schemas.microsoft.com/office/drawing/2014/main" id="{169A94C9-C1D7-4D7A-BCDA-2D70E91B509A}"/>
            </a:ext>
          </a:extLst>
        </xdr:cNvPr>
        <xdr:cNvSpPr/>
      </xdr:nvSpPr>
      <xdr:spPr>
        <a:xfrm>
          <a:off x="14752549" y="10296898"/>
          <a:ext cx="3800355" cy="647331"/>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White goods, automobiles, packaging, sacks, household items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549413</xdr:colOff>
      <xdr:row>47</xdr:row>
      <xdr:rowOff>40078</xdr:rowOff>
    </xdr:from>
    <xdr:to>
      <xdr:col>28</xdr:col>
      <xdr:colOff>55354</xdr:colOff>
      <xdr:row>51</xdr:row>
      <xdr:rowOff>20041</xdr:rowOff>
    </xdr:to>
    <xdr:sp macro="" textlink="">
      <xdr:nvSpPr>
        <xdr:cNvPr id="75" name="Retângulo 74">
          <a:extLst>
            <a:ext uri="{FF2B5EF4-FFF2-40B4-BE49-F238E27FC236}">
              <a16:creationId xmlns:a16="http://schemas.microsoft.com/office/drawing/2014/main" id="{A7E8892A-1625-4E24-8F38-5F346238ACF0}"/>
            </a:ext>
          </a:extLst>
        </xdr:cNvPr>
        <xdr:cNvSpPr/>
      </xdr:nvSpPr>
      <xdr:spPr>
        <a:xfrm>
          <a:off x="14741663" y="8898328"/>
          <a:ext cx="3811241" cy="741963"/>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Films, food and industrial packaging, wires, cables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543971</xdr:colOff>
      <xdr:row>31</xdr:row>
      <xdr:rowOff>34638</xdr:rowOff>
    </xdr:from>
    <xdr:to>
      <xdr:col>28</xdr:col>
      <xdr:colOff>55353</xdr:colOff>
      <xdr:row>35</xdr:row>
      <xdr:rowOff>61853</xdr:rowOff>
    </xdr:to>
    <xdr:sp macro="" textlink="">
      <xdr:nvSpPr>
        <xdr:cNvPr id="76" name="Retângulo 75">
          <a:extLst>
            <a:ext uri="{FF2B5EF4-FFF2-40B4-BE49-F238E27FC236}">
              <a16:creationId xmlns:a16="http://schemas.microsoft.com/office/drawing/2014/main" id="{D1208E70-7368-4EC3-BC30-6ACC5DDAB169}"/>
            </a:ext>
          </a:extLst>
        </xdr:cNvPr>
        <xdr:cNvSpPr/>
      </xdr:nvSpPr>
      <xdr:spPr>
        <a:xfrm>
          <a:off x="14736221" y="5854413"/>
          <a:ext cx="3816682" cy="789215"/>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Pipes,</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films and laminates, footwear, flasks, wires and cables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543973</xdr:colOff>
      <xdr:row>22</xdr:row>
      <xdr:rowOff>174424</xdr:rowOff>
    </xdr:from>
    <xdr:to>
      <xdr:col>28</xdr:col>
      <xdr:colOff>55355</xdr:colOff>
      <xdr:row>29</xdr:row>
      <xdr:rowOff>48247</xdr:rowOff>
    </xdr:to>
    <xdr:sp macro="" textlink="">
      <xdr:nvSpPr>
        <xdr:cNvPr id="78" name="Retângulo 77">
          <a:extLst>
            <a:ext uri="{FF2B5EF4-FFF2-40B4-BE49-F238E27FC236}">
              <a16:creationId xmlns:a16="http://schemas.microsoft.com/office/drawing/2014/main" id="{0D490AED-3B10-4A73-8ADE-32DB69470AE5}"/>
            </a:ext>
          </a:extLst>
        </xdr:cNvPr>
        <xdr:cNvSpPr/>
      </xdr:nvSpPr>
      <xdr:spPr>
        <a:xfrm>
          <a:off x="14736223" y="4279699"/>
          <a:ext cx="3816682" cy="1207323"/>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Acrylic fibers, nylon, PET, solvents, pesticides, foams, fuel</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additives, synthetic rubber</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25</xdr:col>
      <xdr:colOff>1067140</xdr:colOff>
      <xdr:row>12</xdr:row>
      <xdr:rowOff>138206</xdr:rowOff>
    </xdr:from>
    <xdr:to>
      <xdr:col>26</xdr:col>
      <xdr:colOff>632742</xdr:colOff>
      <xdr:row>15</xdr:row>
      <xdr:rowOff>106456</xdr:rowOff>
    </xdr:to>
    <xdr:sp macro="" textlink="">
      <xdr:nvSpPr>
        <xdr:cNvPr id="79" name="Seta para a Direita 83">
          <a:extLst>
            <a:ext uri="{FF2B5EF4-FFF2-40B4-BE49-F238E27FC236}">
              <a16:creationId xmlns:a16="http://schemas.microsoft.com/office/drawing/2014/main" id="{B6CEA3A6-8A9D-47F6-96E2-431260B3B759}"/>
            </a:ext>
          </a:extLst>
        </xdr:cNvPr>
        <xdr:cNvSpPr/>
      </xdr:nvSpPr>
      <xdr:spPr>
        <a:xfrm rot="5400000">
          <a:off x="16386804" y="2287392"/>
          <a:ext cx="539750" cy="641927"/>
        </a:xfrm>
        <a:prstGeom prst="rightArrow">
          <a:avLst>
            <a:gd name="adj1" fmla="val 52919"/>
            <a:gd name="adj2" fmla="val 60219"/>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239277</xdr:colOff>
      <xdr:row>20</xdr:row>
      <xdr:rowOff>141723</xdr:rowOff>
    </xdr:from>
    <xdr:to>
      <xdr:col>28</xdr:col>
      <xdr:colOff>335928</xdr:colOff>
      <xdr:row>70</xdr:row>
      <xdr:rowOff>11112</xdr:rowOff>
    </xdr:to>
    <xdr:sp macro="" textlink="">
      <xdr:nvSpPr>
        <xdr:cNvPr id="80" name="Retângulo Arredondado 84">
          <a:extLst>
            <a:ext uri="{FF2B5EF4-FFF2-40B4-BE49-F238E27FC236}">
              <a16:creationId xmlns:a16="http://schemas.microsoft.com/office/drawing/2014/main" id="{1D6FDFB7-5BAD-408E-A5C4-0384A83905A0}"/>
            </a:ext>
          </a:extLst>
        </xdr:cNvPr>
        <xdr:cNvSpPr/>
      </xdr:nvSpPr>
      <xdr:spPr>
        <a:xfrm>
          <a:off x="14705371" y="3892192"/>
          <a:ext cx="4621026" cy="8703826"/>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25</xdr:row>
      <xdr:rowOff>127228</xdr:rowOff>
    </xdr:from>
    <xdr:to>
      <xdr:col>24</xdr:col>
      <xdr:colOff>5507</xdr:colOff>
      <xdr:row>26</xdr:row>
      <xdr:rowOff>87917</xdr:rowOff>
    </xdr:to>
    <xdr:sp macro="" textlink="">
      <xdr:nvSpPr>
        <xdr:cNvPr id="81" name="Triângulo isósceles 80">
          <a:extLst>
            <a:ext uri="{FF2B5EF4-FFF2-40B4-BE49-F238E27FC236}">
              <a16:creationId xmlns:a16="http://schemas.microsoft.com/office/drawing/2014/main" id="{32A65369-DB81-4C9F-94E8-9AE698BD79CC}"/>
            </a:ext>
          </a:extLst>
        </xdr:cNvPr>
        <xdr:cNvSpPr/>
      </xdr:nvSpPr>
      <xdr:spPr>
        <a:xfrm rot="5400000">
          <a:off x="14068584" y="4826020"/>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32</xdr:row>
      <xdr:rowOff>127228</xdr:rowOff>
    </xdr:from>
    <xdr:to>
      <xdr:col>24</xdr:col>
      <xdr:colOff>5507</xdr:colOff>
      <xdr:row>33</xdr:row>
      <xdr:rowOff>87917</xdr:rowOff>
    </xdr:to>
    <xdr:sp macro="" textlink="">
      <xdr:nvSpPr>
        <xdr:cNvPr id="82" name="Triângulo isósceles 81">
          <a:extLst>
            <a:ext uri="{FF2B5EF4-FFF2-40B4-BE49-F238E27FC236}">
              <a16:creationId xmlns:a16="http://schemas.microsoft.com/office/drawing/2014/main" id="{CF0EA80E-30EC-42F7-BF22-722858C9B612}"/>
            </a:ext>
          </a:extLst>
        </xdr:cNvPr>
        <xdr:cNvSpPr/>
      </xdr:nvSpPr>
      <xdr:spPr>
        <a:xfrm rot="5400000">
          <a:off x="14068584" y="6159520"/>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48</xdr:row>
      <xdr:rowOff>127228</xdr:rowOff>
    </xdr:from>
    <xdr:to>
      <xdr:col>24</xdr:col>
      <xdr:colOff>5507</xdr:colOff>
      <xdr:row>49</xdr:row>
      <xdr:rowOff>87917</xdr:rowOff>
    </xdr:to>
    <xdr:sp macro="" textlink="">
      <xdr:nvSpPr>
        <xdr:cNvPr id="84" name="Triângulo isósceles 83">
          <a:extLst>
            <a:ext uri="{FF2B5EF4-FFF2-40B4-BE49-F238E27FC236}">
              <a16:creationId xmlns:a16="http://schemas.microsoft.com/office/drawing/2014/main" id="{CF9FEEC8-848B-4A6C-BDED-D6F786DBF9C1}"/>
            </a:ext>
          </a:extLst>
        </xdr:cNvPr>
        <xdr:cNvSpPr/>
      </xdr:nvSpPr>
      <xdr:spPr>
        <a:xfrm rot="5400000">
          <a:off x="14068584" y="9197995"/>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55</xdr:row>
      <xdr:rowOff>127228</xdr:rowOff>
    </xdr:from>
    <xdr:to>
      <xdr:col>24</xdr:col>
      <xdr:colOff>5507</xdr:colOff>
      <xdr:row>56</xdr:row>
      <xdr:rowOff>87917</xdr:rowOff>
    </xdr:to>
    <xdr:sp macro="" textlink="">
      <xdr:nvSpPr>
        <xdr:cNvPr id="85" name="Triângulo isósceles 84">
          <a:extLst>
            <a:ext uri="{FF2B5EF4-FFF2-40B4-BE49-F238E27FC236}">
              <a16:creationId xmlns:a16="http://schemas.microsoft.com/office/drawing/2014/main" id="{221C6CC4-91A3-4784-A967-010B2EBC1D49}"/>
            </a:ext>
          </a:extLst>
        </xdr:cNvPr>
        <xdr:cNvSpPr/>
      </xdr:nvSpPr>
      <xdr:spPr>
        <a:xfrm rot="5400000">
          <a:off x="14068584" y="10531495"/>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88</xdr:row>
      <xdr:rowOff>140839</xdr:rowOff>
    </xdr:from>
    <xdr:to>
      <xdr:col>24</xdr:col>
      <xdr:colOff>19114</xdr:colOff>
      <xdr:row>89</xdr:row>
      <xdr:rowOff>87921</xdr:rowOff>
    </xdr:to>
    <xdr:sp macro="" textlink="">
      <xdr:nvSpPr>
        <xdr:cNvPr id="105" name="Triângulo isósceles 104">
          <a:extLst>
            <a:ext uri="{FF2B5EF4-FFF2-40B4-BE49-F238E27FC236}">
              <a16:creationId xmlns:a16="http://schemas.microsoft.com/office/drawing/2014/main" id="{4D1AB90F-B624-43F1-BF1D-A258297E2BEC}"/>
            </a:ext>
          </a:extLst>
        </xdr:cNvPr>
        <xdr:cNvSpPr/>
      </xdr:nvSpPr>
      <xdr:spPr>
        <a:xfrm rot="5400000">
          <a:off x="14088995" y="16777177"/>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173182</xdr:colOff>
      <xdr:row>85</xdr:row>
      <xdr:rowOff>0</xdr:rowOff>
    </xdr:from>
    <xdr:to>
      <xdr:col>28</xdr:col>
      <xdr:colOff>80097</xdr:colOff>
      <xdr:row>92</xdr:row>
      <xdr:rowOff>108239</xdr:rowOff>
    </xdr:to>
    <xdr:sp macro="" textlink="">
      <xdr:nvSpPr>
        <xdr:cNvPr id="106" name="Retângulo Arredondado 130">
          <a:extLst>
            <a:ext uri="{FF2B5EF4-FFF2-40B4-BE49-F238E27FC236}">
              <a16:creationId xmlns:a16="http://schemas.microsoft.com/office/drawing/2014/main" id="{3091496D-44B9-445C-8DBE-3B0E5D1F2DA9}"/>
            </a:ext>
          </a:extLst>
        </xdr:cNvPr>
        <xdr:cNvSpPr/>
      </xdr:nvSpPr>
      <xdr:spPr>
        <a:xfrm>
          <a:off x="14365432" y="16049625"/>
          <a:ext cx="4212215"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374506</xdr:colOff>
      <xdr:row>87</xdr:row>
      <xdr:rowOff>0</xdr:rowOff>
    </xdr:from>
    <xdr:to>
      <xdr:col>27</xdr:col>
      <xdr:colOff>957886</xdr:colOff>
      <xdr:row>90</xdr:row>
      <xdr:rowOff>174174</xdr:rowOff>
    </xdr:to>
    <xdr:sp macro="" textlink="">
      <xdr:nvSpPr>
        <xdr:cNvPr id="107" name="Retângulo 106">
          <a:extLst>
            <a:ext uri="{FF2B5EF4-FFF2-40B4-BE49-F238E27FC236}">
              <a16:creationId xmlns:a16="http://schemas.microsoft.com/office/drawing/2014/main" id="{91E125F1-816C-4FD0-B072-25EB86C3DC4D}"/>
            </a:ext>
          </a:extLst>
        </xdr:cNvPr>
        <xdr:cNvSpPr/>
      </xdr:nvSpPr>
      <xdr:spPr>
        <a:xfrm>
          <a:off x="14566756" y="16430625"/>
          <a:ext cx="3812355" cy="745674"/>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White</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goods, automobiles, packaging, sacks, household items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23</xdr:col>
      <xdr:colOff>531083</xdr:colOff>
      <xdr:row>111</xdr:row>
      <xdr:rowOff>140839</xdr:rowOff>
    </xdr:from>
    <xdr:to>
      <xdr:col>24</xdr:col>
      <xdr:colOff>19114</xdr:colOff>
      <xdr:row>112</xdr:row>
      <xdr:rowOff>87921</xdr:rowOff>
    </xdr:to>
    <xdr:sp macro="" textlink="">
      <xdr:nvSpPr>
        <xdr:cNvPr id="108" name="Triângulo isósceles 107">
          <a:extLst>
            <a:ext uri="{FF2B5EF4-FFF2-40B4-BE49-F238E27FC236}">
              <a16:creationId xmlns:a16="http://schemas.microsoft.com/office/drawing/2014/main" id="{23300F99-BE96-4743-9F96-43C299A21154}"/>
            </a:ext>
          </a:extLst>
        </xdr:cNvPr>
        <xdr:cNvSpPr/>
      </xdr:nvSpPr>
      <xdr:spPr>
        <a:xfrm rot="5400000">
          <a:off x="14088995" y="21282502"/>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17319</xdr:colOff>
      <xdr:row>108</xdr:row>
      <xdr:rowOff>0</xdr:rowOff>
    </xdr:from>
    <xdr:to>
      <xdr:col>3</xdr:col>
      <xdr:colOff>531926</xdr:colOff>
      <xdr:row>115</xdr:row>
      <xdr:rowOff>136752</xdr:rowOff>
    </xdr:to>
    <xdr:sp macro="" textlink="">
      <xdr:nvSpPr>
        <xdr:cNvPr id="109" name="Retângulo 108">
          <a:extLst>
            <a:ext uri="{FF2B5EF4-FFF2-40B4-BE49-F238E27FC236}">
              <a16:creationId xmlns:a16="http://schemas.microsoft.com/office/drawing/2014/main" id="{8918AB5B-57C6-4BE7-A748-9ADC23C5F43A}"/>
            </a:ext>
          </a:extLst>
        </xdr:cNvPr>
        <xdr:cNvSpPr/>
      </xdr:nvSpPr>
      <xdr:spPr>
        <a:xfrm>
          <a:off x="150669" y="20554950"/>
          <a:ext cx="1733807" cy="147025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SUPPLIERS</a:t>
          </a:r>
        </a:p>
        <a:p>
          <a:pPr algn="ct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PEMEX </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Third</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party ethane</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155863</xdr:colOff>
      <xdr:row>107</xdr:row>
      <xdr:rowOff>155863</xdr:rowOff>
    </xdr:from>
    <xdr:to>
      <xdr:col>28</xdr:col>
      <xdr:colOff>62778</xdr:colOff>
      <xdr:row>115</xdr:row>
      <xdr:rowOff>73602</xdr:rowOff>
    </xdr:to>
    <xdr:sp macro="" textlink="">
      <xdr:nvSpPr>
        <xdr:cNvPr id="110" name="Retângulo Arredondado 134">
          <a:extLst>
            <a:ext uri="{FF2B5EF4-FFF2-40B4-BE49-F238E27FC236}">
              <a16:creationId xmlns:a16="http://schemas.microsoft.com/office/drawing/2014/main" id="{AEFDC2BF-EC04-4974-8F10-826918FB895B}"/>
            </a:ext>
          </a:extLst>
        </xdr:cNvPr>
        <xdr:cNvSpPr/>
      </xdr:nvSpPr>
      <xdr:spPr>
        <a:xfrm>
          <a:off x="14348113" y="20520313"/>
          <a:ext cx="4212215"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357187</xdr:colOff>
      <xdr:row>109</xdr:row>
      <xdr:rowOff>155863</xdr:rowOff>
    </xdr:from>
    <xdr:to>
      <xdr:col>27</xdr:col>
      <xdr:colOff>940567</xdr:colOff>
      <xdr:row>113</xdr:row>
      <xdr:rowOff>139537</xdr:rowOff>
    </xdr:to>
    <xdr:sp macro="" textlink="">
      <xdr:nvSpPr>
        <xdr:cNvPr id="111" name="Retângulo 110">
          <a:extLst>
            <a:ext uri="{FF2B5EF4-FFF2-40B4-BE49-F238E27FC236}">
              <a16:creationId xmlns:a16="http://schemas.microsoft.com/office/drawing/2014/main" id="{43D4BDFF-D91E-4AE5-8B55-70D3DA5DC3F5}"/>
            </a:ext>
          </a:extLst>
        </xdr:cNvPr>
        <xdr:cNvSpPr/>
      </xdr:nvSpPr>
      <xdr:spPr>
        <a:xfrm>
          <a:off x="14549437" y="20901313"/>
          <a:ext cx="3812355" cy="745674"/>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Films, food</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and industrial packaging, wires and cables </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oneCellAnchor>
    <xdr:from>
      <xdr:col>30</xdr:col>
      <xdr:colOff>562120</xdr:colOff>
      <xdr:row>0</xdr:row>
      <xdr:rowOff>0</xdr:rowOff>
    </xdr:from>
    <xdr:ext cx="1436005" cy="548686"/>
    <xdr:pic>
      <xdr:nvPicPr>
        <xdr:cNvPr id="112" name="Imagem 111">
          <a:extLst>
            <a:ext uri="{FF2B5EF4-FFF2-40B4-BE49-F238E27FC236}">
              <a16:creationId xmlns:a16="http://schemas.microsoft.com/office/drawing/2014/main" id="{6DB02B20-BF2C-469B-A4A5-86C275E34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97995" y="0"/>
          <a:ext cx="1436005" cy="5486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190499</xdr:colOff>
      <xdr:row>1</xdr:row>
      <xdr:rowOff>0</xdr:rowOff>
    </xdr:from>
    <xdr:to>
      <xdr:col>4</xdr:col>
      <xdr:colOff>389958</xdr:colOff>
      <xdr:row>3</xdr:row>
      <xdr:rowOff>105911</xdr:rowOff>
    </xdr:to>
    <xdr:pic>
      <xdr:nvPicPr>
        <xdr:cNvPr id="114" name="Picture 26">
          <a:extLst>
            <a:ext uri="{FF2B5EF4-FFF2-40B4-BE49-F238E27FC236}">
              <a16:creationId xmlns:a16="http://schemas.microsoft.com/office/drawing/2014/main" id="{A93797A6-C64B-49E1-8165-C3D7BD35A1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1468" y="166688"/>
          <a:ext cx="2027465" cy="599623"/>
        </a:xfrm>
        <a:prstGeom prst="rect">
          <a:avLst/>
        </a:prstGeom>
      </xdr:spPr>
    </xdr:pic>
    <xdr:clientData/>
  </xdr:twoCellAnchor>
  <xdr:twoCellAnchor>
    <xdr:from>
      <xdr:col>10</xdr:col>
      <xdr:colOff>529166</xdr:colOff>
      <xdr:row>63</xdr:row>
      <xdr:rowOff>126991</xdr:rowOff>
    </xdr:from>
    <xdr:to>
      <xdr:col>11</xdr:col>
      <xdr:colOff>10583</xdr:colOff>
      <xdr:row>64</xdr:row>
      <xdr:rowOff>74073</xdr:rowOff>
    </xdr:to>
    <xdr:sp macro="" textlink="">
      <xdr:nvSpPr>
        <xdr:cNvPr id="2" name="Triângulo isósceles 8">
          <a:extLst>
            <a:ext uri="{FF2B5EF4-FFF2-40B4-BE49-F238E27FC236}">
              <a16:creationId xmlns:a16="http://schemas.microsoft.com/office/drawing/2014/main" id="{14F9BD87-8C1C-4FFC-B662-C4C578026453}"/>
            </a:ext>
          </a:extLst>
        </xdr:cNvPr>
        <xdr:cNvSpPr/>
      </xdr:nvSpPr>
      <xdr:spPr>
        <a:xfrm rot="5400000">
          <a:off x="6268509" y="11888248"/>
          <a:ext cx="131232" cy="91017"/>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31294</xdr:colOff>
      <xdr:row>61</xdr:row>
      <xdr:rowOff>103708</xdr:rowOff>
    </xdr:from>
    <xdr:to>
      <xdr:col>16</xdr:col>
      <xdr:colOff>592211</xdr:colOff>
      <xdr:row>66</xdr:row>
      <xdr:rowOff>114299</xdr:rowOff>
    </xdr:to>
    <xdr:sp macro="" textlink="">
      <xdr:nvSpPr>
        <xdr:cNvPr id="3" name="Retângulo 14">
          <a:extLst>
            <a:ext uri="{FF2B5EF4-FFF2-40B4-BE49-F238E27FC236}">
              <a16:creationId xmlns:a16="http://schemas.microsoft.com/office/drawing/2014/main" id="{5D6F4611-441F-475D-84E4-8E0ED7A345BF}"/>
            </a:ext>
          </a:extLst>
        </xdr:cNvPr>
        <xdr:cNvSpPr/>
      </xdr:nvSpPr>
      <xdr:spPr>
        <a:xfrm>
          <a:off x="6400344" y="11489258"/>
          <a:ext cx="3612092" cy="91229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1.8 tons of Ethanol produces 1 ton of Green Ethylene</a:t>
          </a:r>
        </a:p>
        <a:p>
          <a:pPr algn="ctr"/>
          <a:endParaRPr lang="pt-BR" sz="100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1 ton of green ethylene produces 1 ton of Green PE</a:t>
          </a:r>
          <a:endParaRPr lang="pt-BR" sz="8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19</xdr:col>
      <xdr:colOff>529166</xdr:colOff>
      <xdr:row>63</xdr:row>
      <xdr:rowOff>126991</xdr:rowOff>
    </xdr:from>
    <xdr:to>
      <xdr:col>20</xdr:col>
      <xdr:colOff>10583</xdr:colOff>
      <xdr:row>64</xdr:row>
      <xdr:rowOff>74073</xdr:rowOff>
    </xdr:to>
    <xdr:sp macro="" textlink="">
      <xdr:nvSpPr>
        <xdr:cNvPr id="4" name="Triângulo isósceles 8">
          <a:extLst>
            <a:ext uri="{FF2B5EF4-FFF2-40B4-BE49-F238E27FC236}">
              <a16:creationId xmlns:a16="http://schemas.microsoft.com/office/drawing/2014/main" id="{DA5447FA-2AB3-4BF5-A7AF-AA86A0AF872A}"/>
            </a:ext>
          </a:extLst>
        </xdr:cNvPr>
        <xdr:cNvSpPr/>
      </xdr:nvSpPr>
      <xdr:spPr>
        <a:xfrm rot="5400000">
          <a:off x="11769196" y="11873961"/>
          <a:ext cx="131232" cy="11959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21</xdr:col>
      <xdr:colOff>656045</xdr:colOff>
      <xdr:row>64</xdr:row>
      <xdr:rowOff>67909</xdr:rowOff>
    </xdr:from>
    <xdr:to>
      <xdr:col>22</xdr:col>
      <xdr:colOff>506889</xdr:colOff>
      <xdr:row>66</xdr:row>
      <xdr:rowOff>59531</xdr:rowOff>
    </xdr:to>
    <xdr:pic>
      <xdr:nvPicPr>
        <xdr:cNvPr id="19" name="Picture 18" descr="I'm Green - Braskem - YouTube">
          <a:extLst>
            <a:ext uri="{FF2B5EF4-FFF2-40B4-BE49-F238E27FC236}">
              <a16:creationId xmlns:a16="http://schemas.microsoft.com/office/drawing/2014/main" id="{9116339A-FCF6-4B24-B3BC-2D4C4D625AE9}"/>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4660" t="37959" r="15003" b="38366"/>
        <a:stretch/>
      </xdr:blipFill>
      <xdr:spPr bwMode="auto">
        <a:xfrm>
          <a:off x="12824233" y="12057503"/>
          <a:ext cx="582681" cy="3607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531083</xdr:colOff>
      <xdr:row>63</xdr:row>
      <xdr:rowOff>119671</xdr:rowOff>
    </xdr:from>
    <xdr:to>
      <xdr:col>24</xdr:col>
      <xdr:colOff>19114</xdr:colOff>
      <xdr:row>64</xdr:row>
      <xdr:rowOff>66753</xdr:rowOff>
    </xdr:to>
    <xdr:sp macro="" textlink="">
      <xdr:nvSpPr>
        <xdr:cNvPr id="20" name="Triângulo isósceles 87">
          <a:extLst>
            <a:ext uri="{FF2B5EF4-FFF2-40B4-BE49-F238E27FC236}">
              <a16:creationId xmlns:a16="http://schemas.microsoft.com/office/drawing/2014/main" id="{00B0042E-A79B-4C95-B12E-7EAAB738699C}"/>
            </a:ext>
          </a:extLst>
        </xdr:cNvPr>
        <xdr:cNvSpPr/>
      </xdr:nvSpPr>
      <xdr:spPr>
        <a:xfrm rot="5400000">
          <a:off x="14354107" y="11864922"/>
          <a:ext cx="121707" cy="126206"/>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445907</xdr:colOff>
      <xdr:row>62</xdr:row>
      <xdr:rowOff>5805</xdr:rowOff>
    </xdr:from>
    <xdr:to>
      <xdr:col>28</xdr:col>
      <xdr:colOff>158750</xdr:colOff>
      <xdr:row>65</xdr:row>
      <xdr:rowOff>166573</xdr:rowOff>
    </xdr:to>
    <xdr:sp macro="" textlink="">
      <xdr:nvSpPr>
        <xdr:cNvPr id="21" name="Retângulo 90">
          <a:extLst>
            <a:ext uri="{FF2B5EF4-FFF2-40B4-BE49-F238E27FC236}">
              <a16:creationId xmlns:a16="http://schemas.microsoft.com/office/drawing/2014/main" id="{455B7DE7-1AB6-4D8C-91A5-846009724DA2}"/>
            </a:ext>
          </a:extLst>
        </xdr:cNvPr>
        <xdr:cNvSpPr/>
      </xdr:nvSpPr>
      <xdr:spPr>
        <a:xfrm>
          <a:off x="14955657" y="11292930"/>
          <a:ext cx="4221343" cy="692581"/>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4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Films, food and industrial packaging, wires, cables</a:t>
          </a:r>
          <a:endParaRPr lang="en-US" sz="110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23812</xdr:colOff>
      <xdr:row>1</xdr:row>
      <xdr:rowOff>0</xdr:rowOff>
    </xdr:from>
    <xdr:to>
      <xdr:col>1</xdr:col>
      <xdr:colOff>2048102</xdr:colOff>
      <xdr:row>1</xdr:row>
      <xdr:rowOff>619216</xdr:rowOff>
    </xdr:to>
    <xdr:pic>
      <xdr:nvPicPr>
        <xdr:cNvPr id="5" name="Picture 26">
          <a:extLst>
            <a:ext uri="{FF2B5EF4-FFF2-40B4-BE49-F238E27FC236}">
              <a16:creationId xmlns:a16="http://schemas.microsoft.com/office/drawing/2014/main" id="{FE93A6E0-EB25-4AE9-BC9D-89A57DE0E2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031" y="226219"/>
          <a:ext cx="2027465" cy="6223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63500</xdr:colOff>
      <xdr:row>1</xdr:row>
      <xdr:rowOff>74083</xdr:rowOff>
    </xdr:from>
    <xdr:to>
      <xdr:col>1</xdr:col>
      <xdr:colOff>2087790</xdr:colOff>
      <xdr:row>2</xdr:row>
      <xdr:rowOff>26285</xdr:rowOff>
    </xdr:to>
    <xdr:pic>
      <xdr:nvPicPr>
        <xdr:cNvPr id="6" name="Picture 26">
          <a:extLst>
            <a:ext uri="{FF2B5EF4-FFF2-40B4-BE49-F238E27FC236}">
              <a16:creationId xmlns:a16="http://schemas.microsoft.com/office/drawing/2014/main" id="{7F079F04-F0E1-4E75-A8B6-23A7F7AD4F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 y="306916"/>
          <a:ext cx="2027465" cy="6223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2107634</xdr:colOff>
      <xdr:row>1</xdr:row>
      <xdr:rowOff>609918</xdr:rowOff>
    </xdr:to>
    <xdr:pic>
      <xdr:nvPicPr>
        <xdr:cNvPr id="5" name="Picture 26">
          <a:extLst>
            <a:ext uri="{FF2B5EF4-FFF2-40B4-BE49-F238E27FC236}">
              <a16:creationId xmlns:a16="http://schemas.microsoft.com/office/drawing/2014/main" id="{7E72FBF7-4D9C-4D7D-A20C-9A6F5662DD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532" y="226219"/>
          <a:ext cx="2027465" cy="62239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2104459</xdr:colOff>
      <xdr:row>1</xdr:row>
      <xdr:rowOff>621364</xdr:rowOff>
    </xdr:to>
    <xdr:pic>
      <xdr:nvPicPr>
        <xdr:cNvPr id="2" name="Picture 26">
          <a:extLst>
            <a:ext uri="{FF2B5EF4-FFF2-40B4-BE49-F238E27FC236}">
              <a16:creationId xmlns:a16="http://schemas.microsoft.com/office/drawing/2014/main" id="{17ABB72F-E187-4AC2-B453-B4FE8E2226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344" y="158750"/>
          <a:ext cx="2021115" cy="61408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71438</xdr:colOff>
      <xdr:row>0</xdr:row>
      <xdr:rowOff>142878</xdr:rowOff>
    </xdr:from>
    <xdr:to>
      <xdr:col>1</xdr:col>
      <xdr:colOff>2105253</xdr:colOff>
      <xdr:row>1</xdr:row>
      <xdr:rowOff>598581</xdr:rowOff>
    </xdr:to>
    <xdr:pic>
      <xdr:nvPicPr>
        <xdr:cNvPr id="7" name="Picture 26">
          <a:extLst>
            <a:ext uri="{FF2B5EF4-FFF2-40B4-BE49-F238E27FC236}">
              <a16:creationId xmlns:a16="http://schemas.microsoft.com/office/drawing/2014/main" id="{CFFE3C3B-2D5F-43D0-A3AA-239A2E99BB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6" y="142878"/>
          <a:ext cx="2027465" cy="622391"/>
        </a:xfrm>
        <a:prstGeom prst="rect">
          <a:avLst/>
        </a:prstGeom>
      </xdr:spPr>
    </xdr:pic>
    <xdr:clientData/>
  </xdr:twoCellAnchor>
  <xdr:twoCellAnchor editAs="oneCell">
    <xdr:from>
      <xdr:col>1</xdr:col>
      <xdr:colOff>71438</xdr:colOff>
      <xdr:row>0</xdr:row>
      <xdr:rowOff>142878</xdr:rowOff>
    </xdr:from>
    <xdr:to>
      <xdr:col>1</xdr:col>
      <xdr:colOff>2105253</xdr:colOff>
      <xdr:row>1</xdr:row>
      <xdr:rowOff>598581</xdr:rowOff>
    </xdr:to>
    <xdr:pic>
      <xdr:nvPicPr>
        <xdr:cNvPr id="2" name="Picture 26">
          <a:extLst>
            <a:ext uri="{FF2B5EF4-FFF2-40B4-BE49-F238E27FC236}">
              <a16:creationId xmlns:a16="http://schemas.microsoft.com/office/drawing/2014/main" id="{40FB4042-1643-45E3-8A3C-82A7421E3A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263" y="139703"/>
          <a:ext cx="2036990" cy="62239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95251</xdr:colOff>
      <xdr:row>1</xdr:row>
      <xdr:rowOff>68037</xdr:rowOff>
    </xdr:from>
    <xdr:to>
      <xdr:col>2</xdr:col>
      <xdr:colOff>2122716</xdr:colOff>
      <xdr:row>4</xdr:row>
      <xdr:rowOff>7916</xdr:rowOff>
    </xdr:to>
    <xdr:pic>
      <xdr:nvPicPr>
        <xdr:cNvPr id="2" name="Picture 26">
          <a:extLst>
            <a:ext uri="{FF2B5EF4-FFF2-40B4-BE49-F238E27FC236}">
              <a16:creationId xmlns:a16="http://schemas.microsoft.com/office/drawing/2014/main" id="{2AE87384-2DD2-45C5-ADD4-7211858792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676" y="296637"/>
          <a:ext cx="2027465" cy="61932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19050</xdr:colOff>
      <xdr:row>1</xdr:row>
      <xdr:rowOff>126066</xdr:rowOff>
    </xdr:from>
    <xdr:to>
      <xdr:col>1</xdr:col>
      <xdr:colOff>2049690</xdr:colOff>
      <xdr:row>4</xdr:row>
      <xdr:rowOff>82940</xdr:rowOff>
    </xdr:to>
    <xdr:pic>
      <xdr:nvPicPr>
        <xdr:cNvPr id="3" name="Picture 26">
          <a:extLst>
            <a:ext uri="{FF2B5EF4-FFF2-40B4-BE49-F238E27FC236}">
              <a16:creationId xmlns:a16="http://schemas.microsoft.com/office/drawing/2014/main" id="{11801572-459F-4091-B823-B0DD7C58D7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168" y="282948"/>
          <a:ext cx="2027465" cy="60364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120063</xdr:colOff>
      <xdr:row>1</xdr:row>
      <xdr:rowOff>113660</xdr:rowOff>
    </xdr:from>
    <xdr:to>
      <xdr:col>3</xdr:col>
      <xdr:colOff>705170</xdr:colOff>
      <xdr:row>3</xdr:row>
      <xdr:rowOff>140812</xdr:rowOff>
    </xdr:to>
    <xdr:pic>
      <xdr:nvPicPr>
        <xdr:cNvPr id="2" name="Picture 26">
          <a:extLst>
            <a:ext uri="{FF2B5EF4-FFF2-40B4-BE49-F238E27FC236}">
              <a16:creationId xmlns:a16="http://schemas.microsoft.com/office/drawing/2014/main" id="{1F55CDFD-35D6-4E47-BD42-B08F437010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138" y="342260"/>
          <a:ext cx="2023382" cy="58595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25398</xdr:colOff>
      <xdr:row>1</xdr:row>
      <xdr:rowOff>47999</xdr:rowOff>
    </xdr:from>
    <xdr:to>
      <xdr:col>1</xdr:col>
      <xdr:colOff>2044858</xdr:colOff>
      <xdr:row>1</xdr:row>
      <xdr:rowOff>635445</xdr:rowOff>
    </xdr:to>
    <xdr:pic>
      <xdr:nvPicPr>
        <xdr:cNvPr id="3" name="Picture 26">
          <a:extLst>
            <a:ext uri="{FF2B5EF4-FFF2-40B4-BE49-F238E27FC236}">
              <a16:creationId xmlns:a16="http://schemas.microsoft.com/office/drawing/2014/main" id="{EC790839-D436-4A0D-86DF-230AB8AD2B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1927" y="272117"/>
          <a:ext cx="2019460" cy="58744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116416</xdr:colOff>
      <xdr:row>1</xdr:row>
      <xdr:rowOff>10582</xdr:rowOff>
    </xdr:from>
    <xdr:to>
      <xdr:col>1</xdr:col>
      <xdr:colOff>2135876</xdr:colOff>
      <xdr:row>3</xdr:row>
      <xdr:rowOff>126011</xdr:rowOff>
    </xdr:to>
    <xdr:pic>
      <xdr:nvPicPr>
        <xdr:cNvPr id="2" name="Picture 26">
          <a:extLst>
            <a:ext uri="{FF2B5EF4-FFF2-40B4-BE49-F238E27FC236}">
              <a16:creationId xmlns:a16="http://schemas.microsoft.com/office/drawing/2014/main" id="{F107CCA4-E5DD-4849-83E0-9E98B7DAE3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766" y="239182"/>
          <a:ext cx="2019460" cy="5758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154782</xdr:colOff>
      <xdr:row>1</xdr:row>
      <xdr:rowOff>0</xdr:rowOff>
    </xdr:from>
    <xdr:to>
      <xdr:col>2</xdr:col>
      <xdr:colOff>923360</xdr:colOff>
      <xdr:row>3</xdr:row>
      <xdr:rowOff>102736</xdr:rowOff>
    </xdr:to>
    <xdr:pic>
      <xdr:nvPicPr>
        <xdr:cNvPr id="9" name="Picture 26">
          <a:extLst>
            <a:ext uri="{FF2B5EF4-FFF2-40B4-BE49-F238E27FC236}">
              <a16:creationId xmlns:a16="http://schemas.microsoft.com/office/drawing/2014/main" id="{D83C435B-8A09-41CF-8347-2780EB1BFC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82" y="166688"/>
          <a:ext cx="2027465" cy="599623"/>
        </a:xfrm>
        <a:prstGeom prst="rect">
          <a:avLst/>
        </a:prstGeom>
      </xdr:spPr>
    </xdr:pic>
    <xdr:clientData/>
  </xdr:twoCellAnchor>
  <xdr:twoCellAnchor editAs="oneCell">
    <xdr:from>
      <xdr:col>1</xdr:col>
      <xdr:colOff>154782</xdr:colOff>
      <xdr:row>1</xdr:row>
      <xdr:rowOff>0</xdr:rowOff>
    </xdr:from>
    <xdr:to>
      <xdr:col>2</xdr:col>
      <xdr:colOff>923360</xdr:colOff>
      <xdr:row>3</xdr:row>
      <xdr:rowOff>102736</xdr:rowOff>
    </xdr:to>
    <xdr:pic>
      <xdr:nvPicPr>
        <xdr:cNvPr id="3" name="Picture 26">
          <a:extLst>
            <a:ext uri="{FF2B5EF4-FFF2-40B4-BE49-F238E27FC236}">
              <a16:creationId xmlns:a16="http://schemas.microsoft.com/office/drawing/2014/main" id="{3D21AFCF-C7A4-400E-BC9A-8EFA536C4A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107" y="161925"/>
          <a:ext cx="2022703" cy="59486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23819</xdr:colOff>
      <xdr:row>1</xdr:row>
      <xdr:rowOff>3</xdr:rowOff>
    </xdr:from>
    <xdr:to>
      <xdr:col>3</xdr:col>
      <xdr:colOff>638175</xdr:colOff>
      <xdr:row>4</xdr:row>
      <xdr:rowOff>77339</xdr:rowOff>
    </xdr:to>
    <xdr:pic>
      <xdr:nvPicPr>
        <xdr:cNvPr id="2" name="Picture 26">
          <a:extLst>
            <a:ext uri="{FF2B5EF4-FFF2-40B4-BE49-F238E27FC236}">
              <a16:creationId xmlns:a16="http://schemas.microsoft.com/office/drawing/2014/main" id="{AA831AB8-9CF9-4B40-80D1-8AE4C0961B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519" y="165103"/>
          <a:ext cx="2439981" cy="73456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201084</xdr:colOff>
      <xdr:row>1</xdr:row>
      <xdr:rowOff>74081</xdr:rowOff>
    </xdr:from>
    <xdr:to>
      <xdr:col>5</xdr:col>
      <xdr:colOff>379044</xdr:colOff>
      <xdr:row>4</xdr:row>
      <xdr:rowOff>2185</xdr:rowOff>
    </xdr:to>
    <xdr:pic>
      <xdr:nvPicPr>
        <xdr:cNvPr id="2" name="Picture 26">
          <a:extLst>
            <a:ext uri="{FF2B5EF4-FFF2-40B4-BE49-F238E27FC236}">
              <a16:creationId xmlns:a16="http://schemas.microsoft.com/office/drawing/2014/main" id="{853D1EA4-F2A5-4B33-A2F5-DF2B8F0688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4984" y="302681"/>
          <a:ext cx="2006760" cy="5758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47625</xdr:colOff>
      <xdr:row>1</xdr:row>
      <xdr:rowOff>23812</xdr:rowOff>
    </xdr:from>
    <xdr:to>
      <xdr:col>2</xdr:col>
      <xdr:colOff>2075090</xdr:colOff>
      <xdr:row>2</xdr:row>
      <xdr:rowOff>9866</xdr:rowOff>
    </xdr:to>
    <xdr:pic>
      <xdr:nvPicPr>
        <xdr:cNvPr id="7" name="Picture 26">
          <a:extLst>
            <a:ext uri="{FF2B5EF4-FFF2-40B4-BE49-F238E27FC236}">
              <a16:creationId xmlns:a16="http://schemas.microsoft.com/office/drawing/2014/main" id="{2C13836C-27E5-4FE2-B35E-90DAC72326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4" y="190500"/>
          <a:ext cx="2027465" cy="637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38097</xdr:colOff>
      <xdr:row>1</xdr:row>
      <xdr:rowOff>26987</xdr:rowOff>
    </xdr:from>
    <xdr:to>
      <xdr:col>2</xdr:col>
      <xdr:colOff>2066355</xdr:colOff>
      <xdr:row>2</xdr:row>
      <xdr:rowOff>6691</xdr:rowOff>
    </xdr:to>
    <xdr:pic>
      <xdr:nvPicPr>
        <xdr:cNvPr id="6" name="Picture 26">
          <a:extLst>
            <a:ext uri="{FF2B5EF4-FFF2-40B4-BE49-F238E27FC236}">
              <a16:creationId xmlns:a16="http://schemas.microsoft.com/office/drawing/2014/main" id="{7F0F9DBC-E7AB-46B7-BB0D-CC4315B7D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3378" y="205581"/>
          <a:ext cx="2031433" cy="6313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37042</xdr:colOff>
      <xdr:row>1</xdr:row>
      <xdr:rowOff>23812</xdr:rowOff>
    </xdr:from>
    <xdr:to>
      <xdr:col>2</xdr:col>
      <xdr:colOff>2067682</xdr:colOff>
      <xdr:row>2</xdr:row>
      <xdr:rowOff>9865</xdr:rowOff>
    </xdr:to>
    <xdr:pic>
      <xdr:nvPicPr>
        <xdr:cNvPr id="8" name="Picture 26">
          <a:extLst>
            <a:ext uri="{FF2B5EF4-FFF2-40B4-BE49-F238E27FC236}">
              <a16:creationId xmlns:a16="http://schemas.microsoft.com/office/drawing/2014/main" id="{F0070913-D6A8-4D49-AD0A-262DC75C5B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625" y="881062"/>
          <a:ext cx="2027465" cy="6401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148167</xdr:colOff>
      <xdr:row>3</xdr:row>
      <xdr:rowOff>179917</xdr:rowOff>
    </xdr:to>
    <xdr:grpSp>
      <xdr:nvGrpSpPr>
        <xdr:cNvPr id="5" name="Grupo 4">
          <a:extLst>
            <a:ext uri="{FF2B5EF4-FFF2-40B4-BE49-F238E27FC236}">
              <a16:creationId xmlns:a16="http://schemas.microsoft.com/office/drawing/2014/main" id="{00000000-0008-0000-0600-000005000000}"/>
            </a:ext>
          </a:extLst>
        </xdr:cNvPr>
        <xdr:cNvGrpSpPr/>
      </xdr:nvGrpSpPr>
      <xdr:grpSpPr>
        <a:xfrm>
          <a:off x="0" y="0"/>
          <a:ext cx="14541500" cy="772584"/>
          <a:chOff x="0" y="0"/>
          <a:chExt cx="11010900" cy="561975"/>
        </a:xfrm>
      </xdr:grpSpPr>
      <xdr:sp macro="" textlink="">
        <xdr:nvSpPr>
          <xdr:cNvPr id="6" name="Retângulo 5">
            <a:extLst>
              <a:ext uri="{FF2B5EF4-FFF2-40B4-BE49-F238E27FC236}">
                <a16:creationId xmlns:a16="http://schemas.microsoft.com/office/drawing/2014/main" id="{00000000-0008-0000-0600-000006000000}"/>
              </a:ext>
            </a:extLst>
          </xdr:cNvPr>
          <xdr:cNvSpPr/>
        </xdr:nvSpPr>
        <xdr:spPr>
          <a:xfrm>
            <a:off x="0" y="0"/>
            <a:ext cx="11010900" cy="561975"/>
          </a:xfrm>
          <a:prstGeom prst="rect">
            <a:avLst/>
          </a:prstGeom>
          <a:solidFill>
            <a:srgbClr val="E41F2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7" name="Imagem 6" descr="http://view.braskem.com.br/ibk-br/Identidade%20Corporativa/Logotipo/LOGO%20BRASKEM%20-%20Preferencial%20RGB.jpg">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1721" y="57150"/>
            <a:ext cx="1370604" cy="41909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144810</xdr:colOff>
      <xdr:row>0</xdr:row>
      <xdr:rowOff>171450</xdr:rowOff>
    </xdr:from>
    <xdr:to>
      <xdr:col>4</xdr:col>
      <xdr:colOff>533400</xdr:colOff>
      <xdr:row>3</xdr:row>
      <xdr:rowOff>38100</xdr:rowOff>
    </xdr:to>
    <xdr:sp macro="" textlink="">
      <xdr:nvSpPr>
        <xdr:cNvPr id="3" name="Text Box 8">
          <a:extLst>
            <a:ext uri="{FF2B5EF4-FFF2-40B4-BE49-F238E27FC236}">
              <a16:creationId xmlns:a16="http://schemas.microsoft.com/office/drawing/2014/main" id="{00000000-0008-0000-0600-000003000000}"/>
            </a:ext>
          </a:extLst>
        </xdr:cNvPr>
        <xdr:cNvSpPr txBox="1">
          <a:spLocks noChangeArrowheads="1"/>
        </xdr:cNvSpPr>
      </xdr:nvSpPr>
      <xdr:spPr bwMode="auto">
        <a:xfrm>
          <a:off x="3688110" y="171450"/>
          <a:ext cx="5017740" cy="466725"/>
        </a:xfrm>
        <a:prstGeom prst="rect">
          <a:avLst/>
        </a:prstGeom>
        <a:noFill/>
        <a:ln w="9525">
          <a:noFill/>
          <a:miter lim="800000"/>
          <a:headEnd/>
          <a:tailEnd/>
        </a:ln>
      </xdr:spPr>
      <xdr:txBody>
        <a:bodyPr vertOverflow="clip" wrap="square" lIns="45720" tIns="36576" rIns="0" bIns="0" anchor="t" upright="1"/>
        <a:lstStyle/>
        <a:p>
          <a:pPr algn="l" rtl="0">
            <a:defRPr sz="1000"/>
          </a:pPr>
          <a:r>
            <a:rPr lang="pt-BR" sz="2200" b="1" i="0" u="none" strike="noStrike" baseline="0">
              <a:solidFill>
                <a:srgbClr val="FFFFFF"/>
              </a:solidFill>
              <a:latin typeface="Tahoma" pitchFamily="34" charset="0"/>
              <a:cs typeface="Tahoma" pitchFamily="34" charset="0"/>
            </a:rPr>
            <a:t>6. Resultado por Segmento</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1</xdr:row>
      <xdr:rowOff>35718</xdr:rowOff>
    </xdr:from>
    <xdr:to>
      <xdr:col>1</xdr:col>
      <xdr:colOff>2075090</xdr:colOff>
      <xdr:row>2</xdr:row>
      <xdr:rowOff>30784</xdr:rowOff>
    </xdr:to>
    <xdr:pic>
      <xdr:nvPicPr>
        <xdr:cNvPr id="6" name="Picture 26">
          <a:extLst>
            <a:ext uri="{FF2B5EF4-FFF2-40B4-BE49-F238E27FC236}">
              <a16:creationId xmlns:a16="http://schemas.microsoft.com/office/drawing/2014/main" id="{589562A3-78DC-4EB2-A67C-F80840965D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906" y="261937"/>
          <a:ext cx="2027465" cy="6475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57150</xdr:colOff>
      <xdr:row>0</xdr:row>
      <xdr:rowOff>180975</xdr:rowOff>
    </xdr:from>
    <xdr:to>
      <xdr:col>1</xdr:col>
      <xdr:colOff>2087790</xdr:colOff>
      <xdr:row>1</xdr:row>
      <xdr:rowOff>638796</xdr:rowOff>
    </xdr:to>
    <xdr:pic>
      <xdr:nvPicPr>
        <xdr:cNvPr id="7" name="Picture 26">
          <a:extLst>
            <a:ext uri="{FF2B5EF4-FFF2-40B4-BE49-F238E27FC236}">
              <a16:creationId xmlns:a16="http://schemas.microsoft.com/office/drawing/2014/main" id="{F07A9585-B019-4E6E-B264-C415129D04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6806" y="180975"/>
          <a:ext cx="2027465" cy="640384"/>
        </a:xfrm>
        <a:prstGeom prst="rect">
          <a:avLst/>
        </a:prstGeom>
      </xdr:spPr>
    </xdr:pic>
    <xdr:clientData/>
  </xdr:twoCellAnchor>
</xdr:wsDr>
</file>

<file path=xl/theme/theme1.xml><?xml version="1.0" encoding="utf-8"?>
<a:theme xmlns:a="http://schemas.openxmlformats.org/drawingml/2006/main" name="Tema do Office">
  <a:themeElements>
    <a:clrScheme name="Personalizada 1">
      <a:dk1>
        <a:sysClr val="windowText" lastClr="000000"/>
      </a:dk1>
      <a:lt1>
        <a:sysClr val="window" lastClr="FFFFFF"/>
      </a:lt1>
      <a:dk2>
        <a:srgbClr val="44546A"/>
      </a:dk2>
      <a:lt2>
        <a:srgbClr val="E7E6E6"/>
      </a:lt2>
      <a:accent1>
        <a:srgbClr val="0057B8"/>
      </a:accent1>
      <a:accent2>
        <a:srgbClr val="FE5000"/>
      </a:accent2>
      <a:accent3>
        <a:srgbClr val="425563"/>
      </a:accent3>
      <a:accent4>
        <a:srgbClr val="FFCD00"/>
      </a:accent4>
      <a:accent5>
        <a:srgbClr val="00A9E0"/>
      </a:accent5>
      <a:accent6>
        <a:srgbClr val="009775"/>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4.xml"/><Relationship Id="rId1" Type="http://schemas.openxmlformats.org/officeDocument/2006/relationships/printerSettings" Target="../printerSettings/printerSettings23.bin"/><Relationship Id="rId4" Type="http://schemas.openxmlformats.org/officeDocument/2006/relationships/comments" Target="../comments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7.xml"/><Relationship Id="rId1" Type="http://schemas.openxmlformats.org/officeDocument/2006/relationships/printerSettings" Target="../printerSettings/printerSettings26.bin"/><Relationship Id="rId4" Type="http://schemas.openxmlformats.org/officeDocument/2006/relationships/comments" Target="../comments2.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7"/>
  <sheetViews>
    <sheetView showGridLines="0" showRowColHeaders="0" tabSelected="1" zoomScale="90" zoomScaleNormal="90" workbookViewId="0"/>
  </sheetViews>
  <sheetFormatPr defaultColWidth="0" defaultRowHeight="22" customHeight="1" zeroHeight="1" x14ac:dyDescent="0.3"/>
  <cols>
    <col min="1" max="12" width="9.1796875" style="86" customWidth="1"/>
    <col min="13" max="13" width="7.26953125" style="86" customWidth="1"/>
    <col min="14" max="14" width="1.26953125" style="86" customWidth="1"/>
    <col min="15" max="15" width="31.26953125" style="86" bestFit="1" customWidth="1"/>
    <col min="16" max="16" width="3.7265625" style="86" customWidth="1"/>
    <col min="17" max="17" width="31.54296875" style="86" bestFit="1" customWidth="1"/>
    <col min="18" max="21" width="9.1796875" style="86" customWidth="1"/>
    <col min="22" max="16384" width="9.1796875" style="86" hidden="1"/>
  </cols>
  <sheetData>
    <row r="1" spans="15:18" ht="22" customHeight="1" x14ac:dyDescent="0.3"/>
    <row r="2" spans="15:18" ht="22" customHeight="1" x14ac:dyDescent="0.6">
      <c r="R2" s="44"/>
    </row>
    <row r="3" spans="15:18" ht="22" customHeight="1" x14ac:dyDescent="0.6">
      <c r="R3" s="44"/>
    </row>
    <row r="4" spans="15:18" ht="20.149999999999999" customHeight="1" x14ac:dyDescent="0.3"/>
    <row r="5" spans="15:18" ht="18" customHeight="1" x14ac:dyDescent="0.3">
      <c r="O5" s="320" t="s">
        <v>130</v>
      </c>
      <c r="P5" s="321"/>
      <c r="Q5" s="320" t="s">
        <v>784</v>
      </c>
      <c r="R5" s="321"/>
    </row>
    <row r="6" spans="15:18" ht="6" customHeight="1" x14ac:dyDescent="0.3">
      <c r="O6" s="321"/>
      <c r="P6" s="321"/>
      <c r="R6" s="321"/>
    </row>
    <row r="7" spans="15:18" ht="18" customHeight="1" x14ac:dyDescent="0.3">
      <c r="O7" s="320" t="s">
        <v>131</v>
      </c>
      <c r="P7" s="321"/>
      <c r="Q7" s="320" t="s">
        <v>799</v>
      </c>
      <c r="R7" s="321"/>
    </row>
    <row r="8" spans="15:18" ht="6" customHeight="1" x14ac:dyDescent="0.3">
      <c r="O8" s="321"/>
      <c r="P8" s="321"/>
      <c r="Q8" s="321"/>
      <c r="R8" s="321"/>
    </row>
    <row r="9" spans="15:18" ht="18" customHeight="1" x14ac:dyDescent="0.3">
      <c r="O9" s="320" t="s">
        <v>161</v>
      </c>
      <c r="P9" s="321"/>
      <c r="Q9" s="320" t="s">
        <v>786</v>
      </c>
      <c r="R9" s="321"/>
    </row>
    <row r="10" spans="15:18" ht="6" customHeight="1" x14ac:dyDescent="0.3">
      <c r="O10" s="321"/>
      <c r="P10" s="321"/>
      <c r="Q10" s="321"/>
      <c r="R10" s="321"/>
    </row>
    <row r="11" spans="15:18" ht="18" customHeight="1" x14ac:dyDescent="0.3">
      <c r="O11" s="320" t="s">
        <v>210</v>
      </c>
      <c r="P11" s="321"/>
      <c r="Q11" s="320" t="s">
        <v>787</v>
      </c>
      <c r="R11" s="321"/>
    </row>
    <row r="12" spans="15:18" ht="6" customHeight="1" x14ac:dyDescent="0.3">
      <c r="O12" s="321"/>
      <c r="P12" s="321"/>
      <c r="Q12" s="321"/>
      <c r="R12" s="321"/>
    </row>
    <row r="13" spans="15:18" ht="18" customHeight="1" x14ac:dyDescent="0.3">
      <c r="O13" s="320" t="s">
        <v>213</v>
      </c>
      <c r="P13" s="321"/>
      <c r="Q13" s="320" t="s">
        <v>788</v>
      </c>
      <c r="R13" s="321"/>
    </row>
    <row r="14" spans="15:18" ht="6" customHeight="1" x14ac:dyDescent="0.3">
      <c r="O14" s="321"/>
      <c r="P14" s="321"/>
      <c r="Q14" s="321"/>
      <c r="R14" s="321"/>
    </row>
    <row r="15" spans="15:18" ht="18" customHeight="1" x14ac:dyDescent="0.3">
      <c r="O15" s="320" t="s">
        <v>220</v>
      </c>
      <c r="P15" s="321"/>
      <c r="Q15" s="320" t="s">
        <v>789</v>
      </c>
      <c r="R15" s="321"/>
    </row>
    <row r="16" spans="15:18" ht="6" customHeight="1" x14ac:dyDescent="0.3">
      <c r="O16" s="321"/>
      <c r="P16" s="321"/>
      <c r="Q16" s="321"/>
      <c r="R16" s="321"/>
    </row>
    <row r="17" spans="15:18" ht="18" customHeight="1" x14ac:dyDescent="0.3">
      <c r="O17" s="320" t="s">
        <v>254</v>
      </c>
      <c r="P17" s="321"/>
      <c r="Q17" s="320" t="s">
        <v>790</v>
      </c>
      <c r="R17" s="321"/>
    </row>
    <row r="18" spans="15:18" ht="6" customHeight="1" x14ac:dyDescent="0.3">
      <c r="O18" s="321"/>
      <c r="P18" s="321"/>
      <c r="Q18" s="321"/>
      <c r="R18" s="321"/>
    </row>
    <row r="19" spans="15:18" ht="18" customHeight="1" x14ac:dyDescent="0.3">
      <c r="O19" s="320" t="s">
        <v>321</v>
      </c>
      <c r="P19" s="321"/>
      <c r="Q19" s="320" t="s">
        <v>800</v>
      </c>
      <c r="R19" s="321"/>
    </row>
    <row r="20" spans="15:18" ht="6" customHeight="1" x14ac:dyDescent="0.3">
      <c r="O20" s="321"/>
      <c r="P20" s="321"/>
      <c r="Q20" s="321"/>
      <c r="R20" s="321"/>
    </row>
    <row r="21" spans="15:18" ht="18" customHeight="1" x14ac:dyDescent="0.3">
      <c r="O21" s="320" t="s">
        <v>488</v>
      </c>
      <c r="P21" s="321"/>
      <c r="Q21" s="320" t="s">
        <v>792</v>
      </c>
      <c r="R21" s="321"/>
    </row>
    <row r="22" spans="15:18" ht="6" customHeight="1" x14ac:dyDescent="0.3">
      <c r="O22" s="321"/>
      <c r="P22" s="321"/>
      <c r="Q22" s="321"/>
      <c r="R22" s="321"/>
    </row>
    <row r="23" spans="15:18" ht="18" customHeight="1" x14ac:dyDescent="0.3">
      <c r="O23" s="320" t="s">
        <v>489</v>
      </c>
      <c r="P23" s="321"/>
      <c r="Q23" s="320" t="s">
        <v>793</v>
      </c>
      <c r="R23" s="321"/>
    </row>
    <row r="24" spans="15:18" ht="6" customHeight="1" x14ac:dyDescent="0.3">
      <c r="O24" s="321"/>
      <c r="P24" s="321"/>
      <c r="Q24" s="321"/>
      <c r="R24" s="321"/>
    </row>
    <row r="25" spans="15:18" ht="18" customHeight="1" x14ac:dyDescent="0.3">
      <c r="O25" s="320" t="s">
        <v>490</v>
      </c>
      <c r="P25" s="321"/>
      <c r="Q25" s="320" t="s">
        <v>794</v>
      </c>
      <c r="R25" s="321"/>
    </row>
    <row r="26" spans="15:18" ht="6" customHeight="1" x14ac:dyDescent="0.3">
      <c r="Q26" s="321"/>
    </row>
    <row r="27" spans="15:18" ht="18" customHeight="1" x14ac:dyDescent="0.3">
      <c r="O27" s="320" t="s">
        <v>796</v>
      </c>
      <c r="Q27" s="320" t="s">
        <v>795</v>
      </c>
    </row>
    <row r="28" spans="15:18" ht="6" customHeight="1" x14ac:dyDescent="0.3"/>
    <row r="29" spans="15:18" ht="22" customHeight="1" x14ac:dyDescent="0.3">
      <c r="O29" s="320" t="s">
        <v>797</v>
      </c>
      <c r="Q29" s="320" t="s">
        <v>801</v>
      </c>
    </row>
    <row r="30" spans="15:18" ht="6" customHeight="1" x14ac:dyDescent="0.3"/>
    <row r="31" spans="15:18" ht="22" customHeight="1" x14ac:dyDescent="0.3">
      <c r="O31" s="320" t="s">
        <v>798</v>
      </c>
      <c r="Q31" s="320" t="s">
        <v>491</v>
      </c>
    </row>
    <row r="32" spans="15:18" ht="6" customHeight="1" x14ac:dyDescent="0.3"/>
    <row r="33" spans="15:17" ht="22" customHeight="1" x14ac:dyDescent="0.3">
      <c r="O33" s="320" t="s">
        <v>783</v>
      </c>
    </row>
    <row r="34" spans="15:17" ht="6" customHeight="1" x14ac:dyDescent="0.3"/>
    <row r="35" spans="15:17" ht="22" customHeight="1" x14ac:dyDescent="0.3"/>
    <row r="36" spans="15:17" ht="22" customHeight="1" x14ac:dyDescent="0.3"/>
    <row r="37" spans="15:17" ht="22" customHeight="1" x14ac:dyDescent="0.35">
      <c r="Q37" s="468"/>
    </row>
  </sheetData>
  <hyperlinks>
    <hyperlink ref="O5" location="'1. Production flowcharts '!A1" tooltip="Jump to Production Flowcharts" display="1. Production Flowcharts" xr:uid="{00000000-0004-0000-0000-000000000000}"/>
    <hyperlink ref="O9" location="'3. Production'!A1" tooltip="Jumo to Production" display="3. Production" xr:uid="{00000000-0004-0000-0000-000002000000}"/>
    <hyperlink ref="O11" location="'4. Sales Volume'!A1" tooltip="Jump to Sales Volume" display="4. Sales Volume" xr:uid="{00000000-0004-0000-0000-000003000000}"/>
    <hyperlink ref="O13" location="'5. Revenue'!A1" tooltip="Jump to Revenue" display="5. Revenue" xr:uid="{00000000-0004-0000-0000-000004000000}"/>
    <hyperlink ref="O15" location="'6. IS Consol'!A1" tooltip="Jump to IS Consol" display="6. Consolidated Income Statement" xr:uid="{00000000-0004-0000-0000-000005000000}"/>
    <hyperlink ref="O17" location="'7. BS Consol'!A1" tooltip="Jump to BS Consol" display="7. Consolidated Balance Sheet" xr:uid="{00000000-0004-0000-0000-000006000000}"/>
    <hyperlink ref="O19" location="'8. Cash Flow Consol'!A1" tooltip="Jump to Consolidated Cash Flow" display="8. Consolidated Cash Flow" xr:uid="{00000000-0004-0000-0000-000007000000}"/>
    <hyperlink ref="O21" location="'9. IS Braskem Idesa'!A1" tooltip="Jump to Braskem Idesa's IS" display="9. Braskem Idesa Income Statement" xr:uid="{00000000-0004-0000-0000-000008000000}"/>
    <hyperlink ref="O23" location="'10. BS Braskem Idesa'!A1" tooltip="Jump to Braskem Idesa BS" display="10. Braskem Idesa Balance Sheet" xr:uid="{00000000-0004-0000-0000-000009000000}"/>
    <hyperlink ref="O25" location="'11. Cash Flow Braskem Idesa'!A1" tooltip="Jump to Braskem Idesa Cash Flow" display="11. Braskem Idesa Cash Flow" xr:uid="{00000000-0004-0000-0000-00000A000000}"/>
    <hyperlink ref="Q7" location="'17. Results by Segment'!A1" tooltip="Jump to Results by Segment BRL" display="17. Results by Segment " xr:uid="{00000000-0004-0000-0000-00000B000000}"/>
    <hyperlink ref="Q9" location="'18. Results by Segment US$'!A1" tooltip="Jump to Results by Segment (USD)" display="18. Results by Segment (US$)" xr:uid="{00000000-0004-0000-0000-00000C000000}"/>
    <hyperlink ref="Q11" location="'19. COGS'!A1" tooltip="Jump to COGS" display="19. COGS" xr:uid="{00000000-0004-0000-0000-00000D000000}"/>
    <hyperlink ref="Q13" location="'20. Corporate Leverage'!A1" tooltip="Jump to Debt" display="20. Corporate Leverage" xr:uid="{00000000-0004-0000-0000-00000E000000}"/>
    <hyperlink ref="Q17" location="'22. Hedge Accounting'!A1" tooltip="Jump to Hedge Accounting" display="22. Hedge Accounting" xr:uid="{00000000-0004-0000-0000-00000F000000}"/>
    <hyperlink ref="Q19" location="'23. Yield'!A1" tooltip="Jump to Yield" display="23. Yield" xr:uid="{00000000-0004-0000-0000-000010000000}"/>
    <hyperlink ref="Q21" location="'24. ESG'!A1" tooltip="Jump to Eco-efficiency" display="24. ESG" xr:uid="{00000000-0004-0000-0000-000011000000}"/>
    <hyperlink ref="Q23" location="'25. Price References'!A1" tooltip="Jump to Price References" display="25. Price References" xr:uid="{00000000-0004-0000-0000-000012000000}"/>
    <hyperlink ref="Q25" location="'26. CAPEX'!A1" tooltip="Jump to CAPEX" display="26. CAPEX" xr:uid="{00000000-0004-0000-0000-000013000000}"/>
    <hyperlink ref="Q27" location="'27. Consensus'!A1" tooltip="Jump to Consensus" display="27. Consensus" xr:uid="{00000000-0004-0000-0000-000014000000}"/>
    <hyperlink ref="Q31" location="Disclaimer!A1" tooltip="Jump to Disclaimer" display="DISCLAIMER" xr:uid="{00000000-0004-0000-0000-000015000000}"/>
    <hyperlink ref="Q5" location="'16. Consolidated Result US$'!A1" tooltip="Jump to Results by Segment BRL" display="16. Consolidated Result (US$)" xr:uid="{160A0049-4949-4355-A6F3-D779EA5B96F2}"/>
    <hyperlink ref="Q15" location="'21. Braskem Idesa Leverage'!A1" tooltip="Jump to Debt" display="21. Leverage Braskem Idesa" xr:uid="{A5972826-7245-47CB-902C-66ED38146993}"/>
    <hyperlink ref="Q29" location="'28. Dividends'!A1" tooltip="Jump to Consensus" display="28. Dividends" xr:uid="{2CCAB517-AA87-4154-8D5D-0F96ED8E254F}"/>
    <hyperlink ref="O27" location="'12. Conciliation Consol-BI - IS'!A1" tooltip="Jump to Braskem Idesa Cash Flow" display="12. Conciliation Consol-BI - IS" xr:uid="{AB4FE11C-1CF2-4931-8EC2-C0BB885D8F9F}"/>
    <hyperlink ref="O33" location="'15. Consolidated Result'!A1" tooltip="Jump to Braskem Idesa Cash Flow" display="15. Consolidated Result" xr:uid="{834D4A71-CBAD-44B5-8ADC-3924E62B17C8}"/>
    <hyperlink ref="O29" location="'13. Conciliation Consol-BI - BS'!A1" display="13. Conciliation Consol-BI - BS" xr:uid="{8951B92F-5EF0-4975-A259-B54CAACC0D82}"/>
    <hyperlink ref="O31" location="'14. Conciliation Consol-BI - CF'!A1" display="14. Conciliation Consol-BI - CF" xr:uid="{F4E9E3BA-C100-4DAF-A12C-49EC991703C4}"/>
    <hyperlink ref="O7" location="'2. Capacity'!A1" tooltip="Jump to Capacity" display="2. Capacity" xr:uid="{00000000-0004-0000-0000-000001000000}"/>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dimension ref="B1:BE76"/>
  <sheetViews>
    <sheetView showGridLines="0" zoomScale="80" zoomScaleNormal="80" workbookViewId="0">
      <pane xSplit="2" ySplit="6" topLeftCell="AK7" activePane="bottomRight" state="frozen"/>
      <selection activeCell="AN33" sqref="AN33"/>
      <selection pane="topRight" activeCell="AN33" sqref="AN33"/>
      <selection pane="bottomLeft" activeCell="AN33" sqref="AN33"/>
      <selection pane="bottomRight"/>
    </sheetView>
  </sheetViews>
  <sheetFormatPr defaultColWidth="9.1796875" defaultRowHeight="18" customHeight="1" outlineLevelCol="1" x14ac:dyDescent="0.35"/>
  <cols>
    <col min="1" max="1" width="3.54296875" style="138" customWidth="1"/>
    <col min="2" max="2" width="64.81640625" style="138" customWidth="1"/>
    <col min="3" max="3" width="1.26953125" style="138" customWidth="1"/>
    <col min="4" max="15" width="10.90625" style="138" customWidth="1" outlineLevel="1"/>
    <col min="16" max="16" width="10.90625" style="138" customWidth="1" outlineLevel="1" collapsed="1"/>
    <col min="17" max="23" width="10.90625" style="138" customWidth="1" outlineLevel="1"/>
    <col min="24" max="44" width="10.90625" style="138" customWidth="1"/>
    <col min="45" max="45" width="5.08984375" customWidth="1"/>
    <col min="46" max="57" width="12" style="138" customWidth="1"/>
    <col min="58" max="16384" width="9.1796875" style="138"/>
  </cols>
  <sheetData>
    <row r="1" spans="2:57" s="93" customFormat="1" ht="12.75" customHeight="1" x14ac:dyDescent="0.35">
      <c r="AS1"/>
    </row>
    <row r="2" spans="2:57" s="93" customFormat="1" ht="52" customHeight="1" x14ac:dyDescent="0.35">
      <c r="AS2" s="98"/>
      <c r="AT2" s="98"/>
      <c r="AU2" s="98"/>
      <c r="AV2" s="98"/>
      <c r="AW2" s="98"/>
      <c r="AX2" s="98"/>
      <c r="AY2" s="98"/>
      <c r="AZ2" s="98"/>
      <c r="BA2" s="98"/>
      <c r="BB2"/>
    </row>
    <row r="3" spans="2:57" s="46" customFormat="1" ht="26" x14ac:dyDescent="0.35">
      <c r="B3" s="94" t="s">
        <v>321</v>
      </c>
      <c r="C3" s="94"/>
      <c r="Y3" s="497"/>
      <c r="AS3"/>
    </row>
    <row r="4" spans="2:57" s="46" customFormat="1" ht="14.5" x14ac:dyDescent="0.35">
      <c r="B4" s="322" t="s">
        <v>492</v>
      </c>
      <c r="C4" s="497"/>
      <c r="Y4" s="497"/>
      <c r="AS4"/>
    </row>
    <row r="5" spans="2:57" s="137" customFormat="1" ht="18" customHeight="1" x14ac:dyDescent="0.35">
      <c r="C5" s="138"/>
      <c r="AS5"/>
    </row>
    <row r="6" spans="2:57" s="139" customFormat="1" ht="18" customHeight="1" x14ac:dyDescent="0.35">
      <c r="B6" s="48" t="s">
        <v>322</v>
      </c>
      <c r="C6" s="499"/>
      <c r="D6" s="84" t="s">
        <v>171</v>
      </c>
      <c r="E6" s="84" t="s">
        <v>172</v>
      </c>
      <c r="F6" s="84" t="s">
        <v>173</v>
      </c>
      <c r="G6" s="84" t="s">
        <v>174</v>
      </c>
      <c r="H6" s="84" t="s">
        <v>73</v>
      </c>
      <c r="I6" s="84" t="s">
        <v>74</v>
      </c>
      <c r="J6" s="84" t="s">
        <v>75</v>
      </c>
      <c r="K6" s="84" t="s">
        <v>175</v>
      </c>
      <c r="L6" s="84" t="s">
        <v>176</v>
      </c>
      <c r="M6" s="84" t="s">
        <v>177</v>
      </c>
      <c r="N6" s="84" t="s">
        <v>178</v>
      </c>
      <c r="O6" s="84" t="s">
        <v>179</v>
      </c>
      <c r="P6" s="84" t="s">
        <v>180</v>
      </c>
      <c r="Q6" s="84" t="s">
        <v>181</v>
      </c>
      <c r="R6" s="84" t="s">
        <v>182</v>
      </c>
      <c r="S6" s="84" t="s">
        <v>183</v>
      </c>
      <c r="T6" s="84" t="s">
        <v>184</v>
      </c>
      <c r="U6" s="84" t="s">
        <v>404</v>
      </c>
      <c r="V6" s="84" t="s">
        <v>405</v>
      </c>
      <c r="W6" s="84" t="s">
        <v>406</v>
      </c>
      <c r="X6" s="84" t="s">
        <v>519</v>
      </c>
      <c r="Y6" s="84" t="s">
        <v>520</v>
      </c>
      <c r="Z6" s="84" t="s">
        <v>521</v>
      </c>
      <c r="AA6" s="84" t="s">
        <v>522</v>
      </c>
      <c r="AB6" s="84" t="s">
        <v>677</v>
      </c>
      <c r="AC6" s="84" t="s">
        <v>678</v>
      </c>
      <c r="AD6" s="84" t="s">
        <v>679</v>
      </c>
      <c r="AE6" s="84" t="s">
        <v>676</v>
      </c>
      <c r="AF6" s="84" t="s">
        <v>704</v>
      </c>
      <c r="AG6" s="84" t="s">
        <v>705</v>
      </c>
      <c r="AH6" s="84" t="s">
        <v>706</v>
      </c>
      <c r="AI6" s="84" t="s">
        <v>707</v>
      </c>
      <c r="AJ6" s="84" t="s">
        <v>823</v>
      </c>
      <c r="AK6" s="84" t="s">
        <v>827</v>
      </c>
      <c r="AL6" s="84" t="s">
        <v>828</v>
      </c>
      <c r="AM6" s="84" t="s">
        <v>822</v>
      </c>
      <c r="AN6" s="84" t="s">
        <v>872</v>
      </c>
      <c r="AO6" s="84" t="s">
        <v>875</v>
      </c>
      <c r="AP6" s="84" t="s">
        <v>874</v>
      </c>
      <c r="AQ6" s="84" t="s">
        <v>871</v>
      </c>
      <c r="AR6" s="84" t="s">
        <v>941</v>
      </c>
      <c r="AS6"/>
      <c r="AT6" s="84">
        <v>2014</v>
      </c>
      <c r="AU6" s="84">
        <v>2015</v>
      </c>
      <c r="AV6" s="84">
        <v>2016</v>
      </c>
      <c r="AW6" s="84">
        <v>2017</v>
      </c>
      <c r="AX6" s="84">
        <v>2018</v>
      </c>
      <c r="AY6" s="84">
        <v>2019</v>
      </c>
      <c r="AZ6" s="84">
        <v>2020</v>
      </c>
      <c r="BA6" s="84">
        <v>2021</v>
      </c>
      <c r="BB6" s="84">
        <v>2022</v>
      </c>
      <c r="BC6" s="84">
        <v>2023</v>
      </c>
      <c r="BD6" s="303">
        <v>2024</v>
      </c>
      <c r="BE6" s="303">
        <v>2025</v>
      </c>
    </row>
    <row r="7" spans="2:57" ht="10" customHeight="1" x14ac:dyDescent="0.35"/>
    <row r="8" spans="2:57" s="181" customFormat="1" ht="29.25" customHeight="1" x14ac:dyDescent="0.35">
      <c r="B8" s="190" t="s">
        <v>323</v>
      </c>
      <c r="C8" s="190"/>
      <c r="D8" s="178">
        <v>1061.787</v>
      </c>
      <c r="E8" s="178">
        <v>1161.1479999999999</v>
      </c>
      <c r="F8" s="178">
        <v>1161.1479999999999</v>
      </c>
      <c r="G8" s="178">
        <v>-2802.8110000000001</v>
      </c>
      <c r="H8" s="178">
        <v>2522.7739999999999</v>
      </c>
      <c r="I8" s="178">
        <v>1633.9839999999999</v>
      </c>
      <c r="J8" s="178">
        <v>991.46600000000001</v>
      </c>
      <c r="K8" s="178">
        <v>268.48899999999998</v>
      </c>
      <c r="L8" s="178">
        <v>1427.0419999999999</v>
      </c>
      <c r="M8" s="178">
        <v>294.86200000000002</v>
      </c>
      <c r="N8" s="178">
        <v>1859.0650000000001</v>
      </c>
      <c r="O8" s="178">
        <v>71.531999999999996</v>
      </c>
      <c r="P8" s="178">
        <v>1192.29</v>
      </c>
      <c r="Q8" s="178">
        <v>-75.95</v>
      </c>
      <c r="R8" s="178">
        <v>-1473.846</v>
      </c>
      <c r="S8" s="178">
        <v>-4445.4629999999997</v>
      </c>
      <c r="T8" s="178">
        <v>-5876.9560000000001</v>
      </c>
      <c r="U8" s="178">
        <v>-3419.4769999999999</v>
      </c>
      <c r="V8" s="178">
        <v>-2416.2080000000001</v>
      </c>
      <c r="W8" s="178">
        <v>2028.857</v>
      </c>
      <c r="X8" s="178">
        <v>3276.5320000000002</v>
      </c>
      <c r="Y8" s="178">
        <v>10020.512000000001</v>
      </c>
      <c r="Z8" s="178">
        <v>3415.7559999999999</v>
      </c>
      <c r="AA8" s="178">
        <v>1248.223</v>
      </c>
      <c r="AB8" s="178">
        <v>5017.683</v>
      </c>
      <c r="AC8" s="178">
        <v>-1738.021</v>
      </c>
      <c r="AD8" s="178">
        <v>-1005.396</v>
      </c>
      <c r="AE8" s="178">
        <v>-2226.922</v>
      </c>
      <c r="AF8" s="178">
        <v>144.155</v>
      </c>
      <c r="AG8" s="178">
        <v>-1479.558</v>
      </c>
      <c r="AH8" s="178">
        <v>-3030.1819999999998</v>
      </c>
      <c r="AI8" s="178">
        <v>-1826.5540000000001</v>
      </c>
      <c r="AJ8" s="178">
        <v>-2070.8690000000001</v>
      </c>
      <c r="AK8" s="178">
        <v>-6020.7160000000003</v>
      </c>
      <c r="AL8" s="178">
        <v>-1311.9580000000001</v>
      </c>
      <c r="AM8" s="178">
        <v>-8330.0010000000002</v>
      </c>
      <c r="AN8" s="178">
        <v>816.84900000000005</v>
      </c>
      <c r="AO8" s="178">
        <v>-531.20899999999995</v>
      </c>
      <c r="AP8" s="178">
        <v>-2590.7730000000001</v>
      </c>
      <c r="AQ8" s="178">
        <v>-539.15499999999997</v>
      </c>
      <c r="AR8" s="178">
        <v>952.54700000000003</v>
      </c>
      <c r="AS8"/>
      <c r="AT8" s="178">
        <v>1065.2180000000001</v>
      </c>
      <c r="AU8" s="178">
        <v>4430.9880000000003</v>
      </c>
      <c r="AV8" s="178">
        <v>-99.25</v>
      </c>
      <c r="AW8" s="178">
        <v>5416.7129999999997</v>
      </c>
      <c r="AX8" s="178">
        <v>3652.5010000000002</v>
      </c>
      <c r="AY8" s="178">
        <v>-4802.9690000000001</v>
      </c>
      <c r="AZ8" s="178">
        <v>-9683.7839999999997</v>
      </c>
      <c r="BA8" s="178">
        <v>17961.023000000001</v>
      </c>
      <c r="BB8" s="178">
        <v>47.344000000000506</v>
      </c>
      <c r="BC8" s="178">
        <v>-6192.1390000000001</v>
      </c>
      <c r="BD8" s="178">
        <v>-17733.544000000002</v>
      </c>
      <c r="BE8" s="178">
        <v>-2844.2879999999996</v>
      </c>
    </row>
    <row r="9" spans="2:57" s="182" customFormat="1" ht="18" customHeight="1" x14ac:dyDescent="0.35">
      <c r="B9" s="186" t="s">
        <v>324</v>
      </c>
      <c r="C9" s="186"/>
      <c r="D9" s="178">
        <v>571.10299999999995</v>
      </c>
      <c r="E9" s="178">
        <v>711.06600000000003</v>
      </c>
      <c r="F9" s="178">
        <v>711.06600000000003</v>
      </c>
      <c r="G9" s="178">
        <v>728.05899999999997</v>
      </c>
      <c r="H9" s="178">
        <v>702.12199999999996</v>
      </c>
      <c r="I9" s="178">
        <v>722.08</v>
      </c>
      <c r="J9" s="178">
        <v>744.93899999999996</v>
      </c>
      <c r="K9" s="178">
        <v>759.71400000000006</v>
      </c>
      <c r="L9" s="178">
        <v>739.952</v>
      </c>
      <c r="M9" s="178">
        <v>720.90599999999995</v>
      </c>
      <c r="N9" s="178">
        <v>788.15499999999997</v>
      </c>
      <c r="O9" s="178">
        <v>741.56399999999996</v>
      </c>
      <c r="P9" s="178">
        <v>861.70699999999999</v>
      </c>
      <c r="Q9" s="178">
        <v>869.32100000000003</v>
      </c>
      <c r="R9" s="178">
        <v>876.83199999999999</v>
      </c>
      <c r="S9" s="178">
        <v>1024.405</v>
      </c>
      <c r="T9" s="178">
        <v>973.48900000000003</v>
      </c>
      <c r="U9" s="178">
        <v>969.36300000000006</v>
      </c>
      <c r="V9" s="178">
        <v>1058.7370000000001</v>
      </c>
      <c r="W9" s="178">
        <v>1046.492</v>
      </c>
      <c r="X9" s="178">
        <v>931.62199999999996</v>
      </c>
      <c r="Y9" s="178">
        <v>922.50400000000002</v>
      </c>
      <c r="Z9" s="178">
        <v>958.63199999999995</v>
      </c>
      <c r="AA9" s="178">
        <v>1365.675</v>
      </c>
      <c r="AB9" s="178">
        <v>1009.944</v>
      </c>
      <c r="AC9" s="178">
        <v>1115.6590000000001</v>
      </c>
      <c r="AD9" s="178">
        <v>1176.3130000000001</v>
      </c>
      <c r="AE9" s="178">
        <v>1431.249</v>
      </c>
      <c r="AF9" s="178">
        <v>1230.4359999999999</v>
      </c>
      <c r="AG9" s="178">
        <v>1304.08</v>
      </c>
      <c r="AH9" s="178">
        <v>1285.4480000000001</v>
      </c>
      <c r="AI9" s="178">
        <v>1386.377</v>
      </c>
      <c r="AJ9" s="178">
        <v>1229.33</v>
      </c>
      <c r="AK9" s="178">
        <v>1287.883</v>
      </c>
      <c r="AL9" s="178">
        <v>1292.53</v>
      </c>
      <c r="AM9" s="178">
        <v>1140.681</v>
      </c>
      <c r="AN9" s="178">
        <v>1191.1389999999999</v>
      </c>
      <c r="AO9" s="178">
        <v>1237.0820000000001</v>
      </c>
      <c r="AP9" s="178">
        <v>1085.1020000000001</v>
      </c>
      <c r="AQ9" s="178">
        <v>1159.347</v>
      </c>
      <c r="AR9" s="178">
        <v>1173.4680000000001</v>
      </c>
      <c r="AS9"/>
      <c r="AT9" s="178">
        <v>2059.4499999999998</v>
      </c>
      <c r="AU9" s="178">
        <v>2125.7959999999998</v>
      </c>
      <c r="AV9" s="178">
        <v>2683.1</v>
      </c>
      <c r="AW9" s="178">
        <v>2928.855</v>
      </c>
      <c r="AX9" s="178">
        <v>2990.5770000000002</v>
      </c>
      <c r="AY9" s="178">
        <v>3632.2649999999999</v>
      </c>
      <c r="AZ9" s="178">
        <v>4048.0810000000001</v>
      </c>
      <c r="BA9" s="178">
        <v>4178.433</v>
      </c>
      <c r="BB9" s="178">
        <v>4733.165</v>
      </c>
      <c r="BC9" s="178">
        <v>5206.3410000000003</v>
      </c>
      <c r="BD9" s="178">
        <v>4950.4239999999991</v>
      </c>
      <c r="BE9" s="178">
        <v>4672.67</v>
      </c>
    </row>
    <row r="10" spans="2:57" s="179" customFormat="1" ht="18" customHeight="1" x14ac:dyDescent="0.35">
      <c r="B10" s="186" t="s">
        <v>227</v>
      </c>
      <c r="C10" s="186"/>
      <c r="D10" s="178">
        <v>-1.6870000000000001</v>
      </c>
      <c r="E10" s="178">
        <v>-9.8000000000000007</v>
      </c>
      <c r="F10" s="178">
        <v>-9.8000000000000007</v>
      </c>
      <c r="G10" s="178">
        <v>-6.9009999999999998</v>
      </c>
      <c r="H10" s="178">
        <v>-12.209</v>
      </c>
      <c r="I10" s="178">
        <v>-10.641999999999999</v>
      </c>
      <c r="J10" s="178">
        <v>-6.4740000000000002</v>
      </c>
      <c r="K10" s="178">
        <v>-10.631</v>
      </c>
      <c r="L10" s="178">
        <v>-4.2000000000000003E-2</v>
      </c>
      <c r="M10" s="178">
        <v>1.5129999999999999</v>
      </c>
      <c r="N10" s="178">
        <v>-1.0569999999999999</v>
      </c>
      <c r="O10" s="178">
        <v>0.47399999999999998</v>
      </c>
      <c r="P10" s="178">
        <v>3.3780000000000001</v>
      </c>
      <c r="Q10" s="178">
        <v>-2.923</v>
      </c>
      <c r="R10" s="178">
        <v>2.718</v>
      </c>
      <c r="S10" s="178">
        <v>-13.391</v>
      </c>
      <c r="T10" s="178">
        <v>7.7779999999999996</v>
      </c>
      <c r="U10" s="178">
        <v>14.429</v>
      </c>
      <c r="V10" s="178">
        <v>-2.3140000000000001</v>
      </c>
      <c r="W10" s="178">
        <v>-0.495</v>
      </c>
      <c r="X10" s="178">
        <v>-2.37</v>
      </c>
      <c r="Y10" s="178">
        <v>-0.622</v>
      </c>
      <c r="Z10" s="178">
        <v>4.0890000000000004</v>
      </c>
      <c r="AA10" s="178">
        <v>-5.7409999999999997</v>
      </c>
      <c r="AB10" s="178">
        <v>-16.594000000000001</v>
      </c>
      <c r="AC10" s="178">
        <v>-9.93</v>
      </c>
      <c r="AD10" s="178">
        <v>0.217</v>
      </c>
      <c r="AE10" s="178">
        <v>-8.5410000000000004</v>
      </c>
      <c r="AF10" s="178">
        <v>-12.949</v>
      </c>
      <c r="AG10" s="178">
        <v>1.8480000000000001</v>
      </c>
      <c r="AH10" s="178">
        <v>3.149</v>
      </c>
      <c r="AI10" s="178">
        <v>0.83</v>
      </c>
      <c r="AJ10" s="178">
        <v>4.9130000000000003</v>
      </c>
      <c r="AK10" s="178">
        <v>22.45</v>
      </c>
      <c r="AL10" s="178">
        <v>-8.5579999999999998</v>
      </c>
      <c r="AM10" s="178">
        <v>2.13</v>
      </c>
      <c r="AN10" s="178">
        <v>7.4189999999999996</v>
      </c>
      <c r="AO10" s="178">
        <v>-14.747999999999999</v>
      </c>
      <c r="AP10" s="178">
        <v>17.033000000000001</v>
      </c>
      <c r="AQ10" s="178">
        <v>-18.707999999999998</v>
      </c>
      <c r="AR10" s="178">
        <v>113.642</v>
      </c>
      <c r="AS10"/>
      <c r="AT10" s="178">
        <v>-3.9289999999999998</v>
      </c>
      <c r="AU10" s="178">
        <v>-2.2189999999999999</v>
      </c>
      <c r="AV10" s="178">
        <v>-30.077999999999999</v>
      </c>
      <c r="AW10" s="178">
        <v>-39.956000000000003</v>
      </c>
      <c r="AX10" s="178">
        <v>0.88800000000000001</v>
      </c>
      <c r="AY10" s="178">
        <v>-10.218</v>
      </c>
      <c r="AZ10" s="178">
        <v>19.398</v>
      </c>
      <c r="BA10" s="178">
        <v>-4.6439999999999992</v>
      </c>
      <c r="BB10" s="178">
        <v>-34.847999999999999</v>
      </c>
      <c r="BC10" s="178">
        <v>-7.121999999999999</v>
      </c>
      <c r="BD10" s="178">
        <v>20.934999999999999</v>
      </c>
      <c r="BE10" s="178">
        <v>-9.0039999999999978</v>
      </c>
    </row>
    <row r="11" spans="2:57" s="179" customFormat="1" ht="18" customHeight="1" x14ac:dyDescent="0.35">
      <c r="B11" s="186" t="s">
        <v>325</v>
      </c>
      <c r="C11" s="186"/>
      <c r="D11" s="178">
        <v>364.70600000000002</v>
      </c>
      <c r="E11" s="178">
        <v>1066.741</v>
      </c>
      <c r="F11" s="178">
        <v>1066.741</v>
      </c>
      <c r="G11" s="178">
        <v>1027.558</v>
      </c>
      <c r="H11" s="178">
        <v>214.93100000000001</v>
      </c>
      <c r="I11" s="178">
        <v>1077.287</v>
      </c>
      <c r="J11" s="178">
        <v>281.35300000000001</v>
      </c>
      <c r="K11" s="178">
        <v>2124.143</v>
      </c>
      <c r="L11" s="178">
        <v>501.03399999999999</v>
      </c>
      <c r="M11" s="178">
        <v>3630.7939999999999</v>
      </c>
      <c r="N11" s="178">
        <v>1423.2639999999999</v>
      </c>
      <c r="O11" s="178">
        <v>434.81200000000001</v>
      </c>
      <c r="P11" s="178">
        <v>779.17600000000004</v>
      </c>
      <c r="Q11" s="178">
        <v>659.31</v>
      </c>
      <c r="R11" s="178">
        <v>2447.277</v>
      </c>
      <c r="S11" s="178">
        <v>248.98699999999999</v>
      </c>
      <c r="T11" s="178">
        <v>7695.0720000000001</v>
      </c>
      <c r="U11" s="178">
        <v>2448.2820000000002</v>
      </c>
      <c r="V11" s="178">
        <v>1632.36</v>
      </c>
      <c r="W11" s="178">
        <v>-1318.442</v>
      </c>
      <c r="X11" s="178">
        <v>3452.848</v>
      </c>
      <c r="Y11" s="178">
        <v>-2503.9720000000002</v>
      </c>
      <c r="Z11" s="178">
        <v>3343.625</v>
      </c>
      <c r="AA11" s="178">
        <v>2018.93</v>
      </c>
      <c r="AB11" s="178">
        <v>-2587.3049999999998</v>
      </c>
      <c r="AC11" s="178">
        <v>3679.3429999999998</v>
      </c>
      <c r="AD11" s="178">
        <v>1894.81</v>
      </c>
      <c r="AE11" s="178">
        <v>-284.21199999999999</v>
      </c>
      <c r="AF11" s="178">
        <v>11.521000000000001</v>
      </c>
      <c r="AG11" s="178">
        <v>-448.88600000000002</v>
      </c>
      <c r="AH11" s="178">
        <v>2478.127</v>
      </c>
      <c r="AI11" s="178">
        <v>642.37900000000002</v>
      </c>
      <c r="AJ11" s="178">
        <v>2190.0100000000002</v>
      </c>
      <c r="AK11" s="178">
        <v>6257.924</v>
      </c>
      <c r="AL11" s="178">
        <v>2186.0140000000001</v>
      </c>
      <c r="AM11" s="178">
        <v>6921.4409999999998</v>
      </c>
      <c r="AN11" s="178">
        <v>-1213.17</v>
      </c>
      <c r="AO11" s="178">
        <v>-391.59300000000002</v>
      </c>
      <c r="AP11" s="178">
        <v>755.08500000000004</v>
      </c>
      <c r="AQ11" s="178">
        <v>1964.6120000000001</v>
      </c>
      <c r="AR11" s="178">
        <v>-2033.7498956900001</v>
      </c>
      <c r="AS11"/>
      <c r="AT11" s="178">
        <v>1566.1590000000001</v>
      </c>
      <c r="AU11" s="178">
        <v>3182.5770000000002</v>
      </c>
      <c r="AV11" s="178">
        <v>3026.0079999999998</v>
      </c>
      <c r="AW11" s="178">
        <v>3697.7139999999999</v>
      </c>
      <c r="AX11" s="178">
        <v>5989.9040000000005</v>
      </c>
      <c r="AY11" s="178">
        <v>4134.75</v>
      </c>
      <c r="AZ11" s="178">
        <v>10457.272000000001</v>
      </c>
      <c r="BA11" s="178">
        <v>6311.4310000000005</v>
      </c>
      <c r="BB11" s="178">
        <v>2702.636</v>
      </c>
      <c r="BC11" s="178">
        <v>2683.1410000000001</v>
      </c>
      <c r="BD11" s="178">
        <v>17555.388999999999</v>
      </c>
      <c r="BE11" s="178">
        <v>1114.934</v>
      </c>
    </row>
    <row r="12" spans="2:57" s="179" customFormat="1" ht="18" customHeight="1" x14ac:dyDescent="0.35">
      <c r="B12" s="186" t="s">
        <v>326</v>
      </c>
      <c r="C12" s="186"/>
      <c r="D12" s="178">
        <v>0</v>
      </c>
      <c r="E12" s="178">
        <v>0</v>
      </c>
      <c r="F12" s="178">
        <v>0</v>
      </c>
      <c r="G12" s="178">
        <v>0</v>
      </c>
      <c r="H12" s="178">
        <v>0</v>
      </c>
      <c r="I12" s="178">
        <v>0</v>
      </c>
      <c r="J12" s="178">
        <v>0</v>
      </c>
      <c r="K12" s="178">
        <v>0</v>
      </c>
      <c r="L12" s="178">
        <v>0</v>
      </c>
      <c r="M12" s="178">
        <v>0</v>
      </c>
      <c r="N12" s="178">
        <v>0</v>
      </c>
      <c r="O12" s="178">
        <v>0</v>
      </c>
      <c r="P12" s="178">
        <v>-352.84300000000002</v>
      </c>
      <c r="Q12" s="178">
        <v>6.6289999999999996</v>
      </c>
      <c r="R12" s="178">
        <v>72.296999999999997</v>
      </c>
      <c r="S12" s="178">
        <v>394.74</v>
      </c>
      <c r="T12" s="178">
        <v>-4.59</v>
      </c>
      <c r="U12" s="178">
        <v>97.332999999999998</v>
      </c>
      <c r="V12" s="178">
        <v>-86.744</v>
      </c>
      <c r="W12" s="178">
        <v>330.839</v>
      </c>
      <c r="X12" s="178">
        <v>56.51</v>
      </c>
      <c r="Y12" s="178">
        <v>-22.015000000000001</v>
      </c>
      <c r="Z12" s="178">
        <v>512.18899999999996</v>
      </c>
      <c r="AA12" s="178">
        <v>272.44600000000003</v>
      </c>
      <c r="AB12" s="178">
        <v>9.9139999999999997</v>
      </c>
      <c r="AC12" s="178">
        <v>22.102</v>
      </c>
      <c r="AD12" s="178">
        <v>94.137</v>
      </c>
      <c r="AE12" s="178">
        <v>244</v>
      </c>
      <c r="AF12" s="178">
        <v>-244.505</v>
      </c>
      <c r="AG12" s="178">
        <v>128.35900000000001</v>
      </c>
      <c r="AH12" s="178">
        <v>-87.072999999999993</v>
      </c>
      <c r="AI12" s="178">
        <v>8.2439999999999998</v>
      </c>
      <c r="AJ12" s="178">
        <v>-117.578</v>
      </c>
      <c r="AK12" s="178">
        <v>155.63800000000001</v>
      </c>
      <c r="AL12" s="178">
        <v>-58.784999999999997</v>
      </c>
      <c r="AM12" s="178">
        <v>244.96</v>
      </c>
      <c r="AN12" s="178">
        <v>33.072000000000003</v>
      </c>
      <c r="AO12" s="178">
        <v>-18.559999999999999</v>
      </c>
      <c r="AP12" s="178">
        <v>98.602000000000004</v>
      </c>
      <c r="AQ12" s="178">
        <v>318.065</v>
      </c>
      <c r="AR12" s="178">
        <v>-65.524000000000001</v>
      </c>
      <c r="AS12"/>
      <c r="AT12" s="178"/>
      <c r="AU12" s="178"/>
      <c r="AV12" s="178"/>
      <c r="AW12" s="178"/>
      <c r="AX12" s="178"/>
      <c r="AY12" s="178">
        <v>120.82299999999999</v>
      </c>
      <c r="AZ12" s="178">
        <v>336.83800000000002</v>
      </c>
      <c r="BA12" s="178">
        <v>819.13</v>
      </c>
      <c r="BB12" s="178">
        <v>370.15300000000002</v>
      </c>
      <c r="BC12" s="178">
        <v>-194.97499999999999</v>
      </c>
      <c r="BD12" s="178">
        <v>224.23500000000001</v>
      </c>
      <c r="BE12" s="178">
        <v>431.17899999999997</v>
      </c>
    </row>
    <row r="13" spans="2:57" s="179" customFormat="1" ht="18" customHeight="1" x14ac:dyDescent="0.35">
      <c r="B13" s="186" t="s">
        <v>297</v>
      </c>
      <c r="C13" s="186"/>
      <c r="D13" s="178">
        <v>0</v>
      </c>
      <c r="E13" s="178">
        <v>0</v>
      </c>
      <c r="F13" s="178">
        <v>0</v>
      </c>
      <c r="G13" s="178">
        <v>2853.23</v>
      </c>
      <c r="H13" s="178">
        <v>0</v>
      </c>
      <c r="I13" s="178">
        <v>0</v>
      </c>
      <c r="J13" s="178">
        <v>0</v>
      </c>
      <c r="K13" s="178">
        <v>0</v>
      </c>
      <c r="L13" s="178">
        <v>0</v>
      </c>
      <c r="M13" s="178">
        <v>0</v>
      </c>
      <c r="N13" s="178">
        <v>0</v>
      </c>
      <c r="O13" s="178">
        <v>0</v>
      </c>
      <c r="P13" s="178">
        <v>409.87700000000001</v>
      </c>
      <c r="Q13" s="178">
        <v>0</v>
      </c>
      <c r="R13" s="178">
        <v>0</v>
      </c>
      <c r="S13" s="178">
        <v>0</v>
      </c>
      <c r="T13" s="178">
        <v>0</v>
      </c>
      <c r="U13" s="178">
        <v>0</v>
      </c>
      <c r="V13" s="178">
        <v>0</v>
      </c>
      <c r="W13" s="178">
        <v>0</v>
      </c>
      <c r="X13" s="178">
        <v>0</v>
      </c>
      <c r="Y13" s="178">
        <v>0</v>
      </c>
      <c r="Z13" s="178">
        <v>0</v>
      </c>
      <c r="AA13" s="178">
        <v>0</v>
      </c>
      <c r="AB13" s="178">
        <v>0</v>
      </c>
      <c r="AC13" s="178">
        <v>0</v>
      </c>
      <c r="AD13" s="178">
        <v>0</v>
      </c>
      <c r="AE13" s="178">
        <v>0</v>
      </c>
      <c r="AF13" s="178">
        <v>0</v>
      </c>
      <c r="AG13" s="178">
        <v>0</v>
      </c>
      <c r="AH13" s="178">
        <v>0</v>
      </c>
      <c r="AI13" s="178">
        <v>0</v>
      </c>
      <c r="AJ13" s="178">
        <v>0</v>
      </c>
      <c r="AK13" s="178">
        <v>0</v>
      </c>
      <c r="AL13" s="178">
        <v>0</v>
      </c>
      <c r="AM13" s="178">
        <v>-46.262999999999998</v>
      </c>
      <c r="AN13" s="178">
        <v>0</v>
      </c>
      <c r="AO13" s="178">
        <v>0</v>
      </c>
      <c r="AP13" s="178">
        <v>783.59199999999998</v>
      </c>
      <c r="AQ13" s="178">
        <v>0</v>
      </c>
      <c r="AR13" s="178">
        <v>0</v>
      </c>
      <c r="AS13"/>
      <c r="AT13" s="178">
        <v>-277.33800000000002</v>
      </c>
      <c r="AU13" s="178">
        <v>0</v>
      </c>
      <c r="AV13" s="178">
        <v>2853.23</v>
      </c>
      <c r="AW13" s="178">
        <v>0</v>
      </c>
      <c r="AX13" s="178">
        <v>0</v>
      </c>
      <c r="AY13" s="178">
        <v>409.87700000000001</v>
      </c>
      <c r="AZ13" s="178">
        <v>0</v>
      </c>
      <c r="BA13" s="178">
        <v>0</v>
      </c>
      <c r="BB13" s="178">
        <v>0</v>
      </c>
      <c r="BC13" s="178">
        <v>0</v>
      </c>
      <c r="BD13" s="178">
        <v>-46.262999999999998</v>
      </c>
      <c r="BE13" s="178">
        <v>783.59199999999998</v>
      </c>
    </row>
    <row r="14" spans="2:57" s="179" customFormat="1" ht="18" customHeight="1" x14ac:dyDescent="0.35">
      <c r="B14" s="186" t="s">
        <v>927</v>
      </c>
      <c r="C14" s="186"/>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v>-2.407</v>
      </c>
      <c r="AR14" s="178">
        <v>0</v>
      </c>
      <c r="AS14"/>
      <c r="AT14" s="178"/>
      <c r="AU14" s="178"/>
      <c r="AV14" s="178"/>
      <c r="AW14" s="178"/>
      <c r="AX14" s="178"/>
      <c r="AY14" s="178"/>
      <c r="AZ14" s="178"/>
      <c r="BA14" s="178"/>
      <c r="BB14" s="178"/>
      <c r="BC14" s="178"/>
      <c r="BD14" s="178"/>
      <c r="BE14" s="178">
        <v>-2.407</v>
      </c>
    </row>
    <row r="15" spans="2:57" s="179" customFormat="1" ht="18" customHeight="1" x14ac:dyDescent="0.35">
      <c r="B15" s="186" t="s">
        <v>329</v>
      </c>
      <c r="C15" s="186"/>
      <c r="D15" s="178">
        <v>0</v>
      </c>
      <c r="E15" s="178">
        <v>0</v>
      </c>
      <c r="F15" s="178">
        <v>0</v>
      </c>
      <c r="G15" s="178">
        <v>0</v>
      </c>
      <c r="H15" s="178">
        <v>0</v>
      </c>
      <c r="I15" s="178">
        <v>0</v>
      </c>
      <c r="J15" s="178">
        <v>0</v>
      </c>
      <c r="K15" s="178">
        <v>0</v>
      </c>
      <c r="L15" s="178">
        <v>0</v>
      </c>
      <c r="M15" s="178">
        <v>0</v>
      </c>
      <c r="N15" s="178">
        <v>0</v>
      </c>
      <c r="O15" s="178">
        <v>-519.83000000000004</v>
      </c>
      <c r="P15" s="178">
        <v>-1707.8610000000001</v>
      </c>
      <c r="Q15" s="178">
        <v>-143.10400000000001</v>
      </c>
      <c r="R15" s="178">
        <v>0.71099999999999997</v>
      </c>
      <c r="S15" s="178">
        <v>-53.951999999999998</v>
      </c>
      <c r="T15" s="178">
        <v>0</v>
      </c>
      <c r="U15" s="178">
        <v>-9.7319999999999993</v>
      </c>
      <c r="V15" s="178">
        <v>-190.09399999999999</v>
      </c>
      <c r="W15" s="178">
        <v>-110.73099999999999</v>
      </c>
      <c r="X15" s="178">
        <v>-557.89700000000005</v>
      </c>
      <c r="Y15" s="178">
        <v>-473.202</v>
      </c>
      <c r="Z15" s="178">
        <v>0</v>
      </c>
      <c r="AA15" s="178">
        <v>0</v>
      </c>
      <c r="AB15" s="178">
        <v>0</v>
      </c>
      <c r="AC15" s="178">
        <v>0</v>
      </c>
      <c r="AD15" s="178">
        <v>0</v>
      </c>
      <c r="AE15" s="178">
        <v>0</v>
      </c>
      <c r="AF15" s="178">
        <v>0</v>
      </c>
      <c r="AG15" s="178">
        <v>0</v>
      </c>
      <c r="AH15" s="178">
        <v>0</v>
      </c>
      <c r="AI15" s="178">
        <v>0</v>
      </c>
      <c r="AJ15" s="178">
        <v>0</v>
      </c>
      <c r="AK15" s="178">
        <v>0</v>
      </c>
      <c r="AL15" s="178">
        <v>0</v>
      </c>
      <c r="AM15" s="178">
        <v>0</v>
      </c>
      <c r="AN15" s="178">
        <v>0</v>
      </c>
      <c r="AO15" s="178">
        <v>-292.60599999999999</v>
      </c>
      <c r="AP15" s="178">
        <v>0</v>
      </c>
      <c r="AQ15" s="178">
        <v>-3532.0010000000002</v>
      </c>
      <c r="AR15" s="178">
        <v>0</v>
      </c>
      <c r="AS15"/>
      <c r="AT15" s="178"/>
      <c r="AU15" s="178"/>
      <c r="AV15" s="178"/>
      <c r="AW15" s="178"/>
      <c r="AX15" s="178">
        <v>-519.83000000000004</v>
      </c>
      <c r="AY15" s="178">
        <v>-1904.2059999999999</v>
      </c>
      <c r="AZ15" s="178">
        <v>-310.55700000000002</v>
      </c>
      <c r="BA15" s="178">
        <v>-1031.0990000000002</v>
      </c>
      <c r="BB15" s="178">
        <v>0</v>
      </c>
      <c r="BC15" s="178">
        <v>0</v>
      </c>
      <c r="BD15" s="178">
        <v>0</v>
      </c>
      <c r="BE15" s="178">
        <v>-3824.607</v>
      </c>
    </row>
    <row r="16" spans="2:57" s="179" customFormat="1" ht="18" customHeight="1" x14ac:dyDescent="0.35">
      <c r="B16" s="186" t="s">
        <v>327</v>
      </c>
      <c r="C16" s="186"/>
      <c r="D16" s="178">
        <v>0</v>
      </c>
      <c r="E16" s="178">
        <v>0</v>
      </c>
      <c r="F16" s="178">
        <v>0</v>
      </c>
      <c r="G16" s="178">
        <v>0</v>
      </c>
      <c r="H16" s="178">
        <v>0</v>
      </c>
      <c r="I16" s="178">
        <v>0</v>
      </c>
      <c r="J16" s="178">
        <v>0</v>
      </c>
      <c r="K16" s="178">
        <v>0</v>
      </c>
      <c r="L16" s="178">
        <v>0</v>
      </c>
      <c r="M16" s="178">
        <v>0</v>
      </c>
      <c r="N16" s="178">
        <v>0</v>
      </c>
      <c r="O16" s="178">
        <v>0</v>
      </c>
      <c r="P16" s="178">
        <v>0</v>
      </c>
      <c r="Q16" s="178">
        <v>0</v>
      </c>
      <c r="R16" s="178">
        <v>0</v>
      </c>
      <c r="S16" s="178">
        <v>3383.067</v>
      </c>
      <c r="T16" s="178">
        <v>-55.393000000000001</v>
      </c>
      <c r="U16" s="178">
        <v>1636.5609999999999</v>
      </c>
      <c r="V16" s="178">
        <v>3562.2269999999999</v>
      </c>
      <c r="W16" s="178">
        <v>1758.433</v>
      </c>
      <c r="X16" s="178">
        <v>-139.155</v>
      </c>
      <c r="Y16" s="178">
        <v>-72.47</v>
      </c>
      <c r="Z16" s="178">
        <v>142.495</v>
      </c>
      <c r="AA16" s="178">
        <v>1408.895</v>
      </c>
      <c r="AB16" s="178">
        <v>87.864000000000004</v>
      </c>
      <c r="AC16" s="178">
        <v>1165.5899999999999</v>
      </c>
      <c r="AD16" s="178">
        <v>160.07599999999999</v>
      </c>
      <c r="AE16" s="178">
        <v>106.489</v>
      </c>
      <c r="AF16" s="178">
        <v>103.17700000000001</v>
      </c>
      <c r="AG16" s="178">
        <v>1045.8789999999999</v>
      </c>
      <c r="AH16" s="178">
        <v>110.812</v>
      </c>
      <c r="AI16" s="178">
        <v>1047.4090000000001</v>
      </c>
      <c r="AJ16" s="178">
        <v>37.67</v>
      </c>
      <c r="AK16" s="178">
        <v>350.80700000000002</v>
      </c>
      <c r="AL16" s="178">
        <v>444.887</v>
      </c>
      <c r="AM16" s="178">
        <v>1289.028</v>
      </c>
      <c r="AN16" s="178">
        <v>-51.063000000000002</v>
      </c>
      <c r="AO16" s="178">
        <v>-72.962999999999994</v>
      </c>
      <c r="AP16" s="178">
        <v>524.13800000000003</v>
      </c>
      <c r="AQ16" s="178">
        <v>-80.674000000000007</v>
      </c>
      <c r="AR16" s="178">
        <v>87.593999999999994</v>
      </c>
      <c r="AS16"/>
      <c r="AT16" s="178"/>
      <c r="AU16" s="178"/>
      <c r="AV16" s="178"/>
      <c r="AW16" s="178"/>
      <c r="AX16" s="178"/>
      <c r="AY16" s="178">
        <v>3383.067</v>
      </c>
      <c r="AZ16" s="178">
        <v>6901.8280000000004</v>
      </c>
      <c r="BA16" s="178">
        <v>1339.7649999999999</v>
      </c>
      <c r="BB16" s="178">
        <v>1520.019</v>
      </c>
      <c r="BC16" s="178">
        <v>2307.277</v>
      </c>
      <c r="BD16" s="178">
        <v>2122.3919999999998</v>
      </c>
      <c r="BE16" s="178">
        <v>319.43799999999999</v>
      </c>
    </row>
    <row r="17" spans="2:57" s="179" customFormat="1" ht="18" customHeight="1" x14ac:dyDescent="0.35">
      <c r="B17" s="186" t="s">
        <v>859</v>
      </c>
      <c r="C17" s="186"/>
      <c r="D17" s="178">
        <v>0</v>
      </c>
      <c r="E17" s="178">
        <v>0</v>
      </c>
      <c r="F17" s="178">
        <v>0</v>
      </c>
      <c r="G17" s="178">
        <v>0</v>
      </c>
      <c r="H17" s="178">
        <v>0</v>
      </c>
      <c r="I17" s="178">
        <v>0</v>
      </c>
      <c r="J17" s="178">
        <v>0</v>
      </c>
      <c r="K17" s="178">
        <v>0</v>
      </c>
      <c r="L17" s="178">
        <v>0</v>
      </c>
      <c r="M17" s="178">
        <v>0</v>
      </c>
      <c r="N17" s="178">
        <v>0</v>
      </c>
      <c r="O17" s="178">
        <v>0</v>
      </c>
      <c r="P17" s="178">
        <v>0</v>
      </c>
      <c r="Q17" s="178">
        <v>0</v>
      </c>
      <c r="R17" s="178">
        <v>0</v>
      </c>
      <c r="S17" s="178">
        <v>0</v>
      </c>
      <c r="T17" s="178">
        <v>0</v>
      </c>
      <c r="U17" s="178">
        <v>0</v>
      </c>
      <c r="V17" s="178">
        <v>0</v>
      </c>
      <c r="W17" s="178">
        <v>0</v>
      </c>
      <c r="X17" s="178">
        <v>0</v>
      </c>
      <c r="Y17" s="178">
        <v>0</v>
      </c>
      <c r="Z17" s="178">
        <v>0</v>
      </c>
      <c r="AA17" s="178">
        <v>0</v>
      </c>
      <c r="AB17" s="178">
        <v>0</v>
      </c>
      <c r="AC17" s="178">
        <v>0</v>
      </c>
      <c r="AD17" s="178">
        <v>0</v>
      </c>
      <c r="AE17" s="178">
        <v>0</v>
      </c>
      <c r="AF17" s="178">
        <v>0</v>
      </c>
      <c r="AG17" s="178">
        <v>0</v>
      </c>
      <c r="AH17" s="178">
        <v>0</v>
      </c>
      <c r="AI17" s="178">
        <v>0</v>
      </c>
      <c r="AJ17" s="178">
        <v>0</v>
      </c>
      <c r="AK17" s="178">
        <v>0</v>
      </c>
      <c r="AL17" s="178">
        <v>-447.25400000000002</v>
      </c>
      <c r="AM17" s="178">
        <v>22.832000000000001</v>
      </c>
      <c r="AN17" s="178">
        <v>-23.960999999999999</v>
      </c>
      <c r="AO17" s="178">
        <v>98.611000000000004</v>
      </c>
      <c r="AP17" s="178">
        <v>0</v>
      </c>
      <c r="AQ17" s="178">
        <v>-98.611000000000004</v>
      </c>
      <c r="AR17" s="178">
        <v>0</v>
      </c>
      <c r="AS17"/>
      <c r="AT17" s="178"/>
      <c r="AU17" s="178"/>
      <c r="AV17" s="178">
        <v>0</v>
      </c>
      <c r="AW17" s="178">
        <v>-276.81599999999997</v>
      </c>
      <c r="AX17" s="178"/>
      <c r="AY17" s="178"/>
      <c r="AZ17" s="178"/>
      <c r="BA17" s="178">
        <v>0</v>
      </c>
      <c r="BB17" s="178">
        <v>0</v>
      </c>
      <c r="BC17" s="178">
        <v>0</v>
      </c>
      <c r="BD17" s="178">
        <v>-424.42200000000003</v>
      </c>
      <c r="BE17" s="178">
        <v>-23.960999999999999</v>
      </c>
    </row>
    <row r="18" spans="2:57" s="179" customFormat="1" ht="18" customHeight="1" x14ac:dyDescent="0.35">
      <c r="B18" s="186" t="s">
        <v>328</v>
      </c>
      <c r="C18" s="186"/>
      <c r="D18" s="178">
        <v>0</v>
      </c>
      <c r="E18" s="178">
        <v>0</v>
      </c>
      <c r="F18" s="178">
        <v>0</v>
      </c>
      <c r="G18" s="178">
        <v>0</v>
      </c>
      <c r="H18" s="178">
        <v>0</v>
      </c>
      <c r="I18" s="178">
        <v>-276.81599999999997</v>
      </c>
      <c r="J18" s="178">
        <v>0</v>
      </c>
      <c r="K18" s="178">
        <v>0</v>
      </c>
      <c r="L18" s="178">
        <v>0</v>
      </c>
      <c r="M18" s="178">
        <v>0</v>
      </c>
      <c r="N18" s="178">
        <v>0</v>
      </c>
      <c r="O18" s="178">
        <v>0</v>
      </c>
      <c r="P18" s="178">
        <v>0</v>
      </c>
      <c r="Q18" s="178">
        <v>0</v>
      </c>
      <c r="R18" s="178">
        <v>0</v>
      </c>
      <c r="S18" s="178">
        <v>0</v>
      </c>
      <c r="T18" s="178">
        <v>0</v>
      </c>
      <c r="U18" s="178">
        <v>0</v>
      </c>
      <c r="V18" s="178">
        <v>0</v>
      </c>
      <c r="W18" s="178">
        <v>0</v>
      </c>
      <c r="X18" s="178">
        <v>0</v>
      </c>
      <c r="Y18" s="178">
        <v>0</v>
      </c>
      <c r="Z18" s="178">
        <v>0</v>
      </c>
      <c r="AA18" s="178">
        <v>0</v>
      </c>
      <c r="AB18" s="178">
        <v>0</v>
      </c>
      <c r="AC18" s="178">
        <v>0</v>
      </c>
      <c r="AD18" s="178">
        <v>0</v>
      </c>
      <c r="AE18" s="178">
        <v>0</v>
      </c>
      <c r="AF18" s="178">
        <v>0</v>
      </c>
      <c r="AG18" s="178">
        <v>0</v>
      </c>
      <c r="AH18" s="178">
        <v>0</v>
      </c>
      <c r="AI18" s="178">
        <v>0</v>
      </c>
      <c r="AJ18" s="178">
        <v>0</v>
      </c>
      <c r="AK18" s="178">
        <v>0</v>
      </c>
      <c r="AL18" s="178">
        <v>0</v>
      </c>
      <c r="AM18" s="178">
        <v>0</v>
      </c>
      <c r="AN18" s="178">
        <v>0</v>
      </c>
      <c r="AO18" s="178">
        <v>0</v>
      </c>
      <c r="AP18" s="178">
        <v>0</v>
      </c>
      <c r="AQ18" s="178">
        <v>0</v>
      </c>
      <c r="AR18" s="178">
        <v>0</v>
      </c>
      <c r="AS18"/>
      <c r="AT18" s="178"/>
      <c r="AU18" s="178"/>
      <c r="AV18" s="178"/>
      <c r="AW18" s="178"/>
      <c r="AX18" s="178"/>
      <c r="AY18" s="178"/>
      <c r="AZ18" s="178"/>
      <c r="BA18" s="178"/>
      <c r="BB18" s="178"/>
      <c r="BC18" s="178"/>
      <c r="BD18" s="178"/>
      <c r="BE18" s="178">
        <v>0</v>
      </c>
    </row>
    <row r="19" spans="2:57" s="179" customFormat="1" ht="18" customHeight="1" x14ac:dyDescent="0.35">
      <c r="B19" s="186" t="s">
        <v>802</v>
      </c>
      <c r="C19" s="186"/>
      <c r="D19" s="178">
        <v>0</v>
      </c>
      <c r="E19" s="178">
        <v>0</v>
      </c>
      <c r="F19" s="178">
        <v>0</v>
      </c>
      <c r="G19" s="178">
        <v>0</v>
      </c>
      <c r="H19" s="178">
        <v>0</v>
      </c>
      <c r="I19" s="178">
        <v>0</v>
      </c>
      <c r="J19" s="178">
        <v>0</v>
      </c>
      <c r="K19" s="178">
        <v>0</v>
      </c>
      <c r="L19" s="178">
        <v>-6.4790000000000001</v>
      </c>
      <c r="M19" s="178">
        <v>-87.724000000000004</v>
      </c>
      <c r="N19" s="178">
        <v>2.72</v>
      </c>
      <c r="O19" s="178">
        <v>47.761000000000003</v>
      </c>
      <c r="P19" s="178">
        <v>16.510999999999999</v>
      </c>
      <c r="Q19" s="178">
        <v>-15.872999999999999</v>
      </c>
      <c r="R19" s="178">
        <v>6.3319999999999999</v>
      </c>
      <c r="S19" s="178">
        <v>9.9000000000000005E-2</v>
      </c>
      <c r="T19" s="178">
        <v>3.62</v>
      </c>
      <c r="U19" s="178">
        <v>3.62</v>
      </c>
      <c r="V19" s="178">
        <v>7.7960000000000003</v>
      </c>
      <c r="W19" s="178">
        <v>40.216000000000001</v>
      </c>
      <c r="X19" s="178">
        <v>-1.5620000000000001</v>
      </c>
      <c r="Y19" s="178">
        <v>-3.625</v>
      </c>
      <c r="Z19" s="178">
        <v>2.262</v>
      </c>
      <c r="AA19" s="178">
        <v>11.839</v>
      </c>
      <c r="AB19" s="178">
        <v>9.1560000000000006</v>
      </c>
      <c r="AC19" s="178">
        <v>12.615</v>
      </c>
      <c r="AD19" s="178">
        <v>-0.38100000000000001</v>
      </c>
      <c r="AE19" s="178">
        <v>17.036000000000001</v>
      </c>
      <c r="AF19" s="178">
        <v>12.519</v>
      </c>
      <c r="AG19" s="178">
        <v>35.201999999999998</v>
      </c>
      <c r="AH19" s="178">
        <v>-11.548</v>
      </c>
      <c r="AI19" s="178">
        <v>46.561999999999998</v>
      </c>
      <c r="AJ19" s="178">
        <v>43.179000000000002</v>
      </c>
      <c r="AK19" s="178">
        <v>-98.873999999999995</v>
      </c>
      <c r="AL19" s="178">
        <v>-45.89</v>
      </c>
      <c r="AM19" s="178">
        <v>-6.4580000000000002</v>
      </c>
      <c r="AN19" s="178">
        <v>1.976</v>
      </c>
      <c r="AO19" s="178">
        <v>-2.02</v>
      </c>
      <c r="AP19" s="178">
        <v>130.96700000000001</v>
      </c>
      <c r="AQ19" s="178">
        <v>-5.4619999999999997</v>
      </c>
      <c r="AR19" s="178">
        <v>-0.90800000000000003</v>
      </c>
      <c r="AS19"/>
      <c r="AT19" s="178"/>
      <c r="AU19" s="178"/>
      <c r="AV19" s="178"/>
      <c r="AW19" s="178"/>
      <c r="AX19" s="178"/>
      <c r="AY19" s="178">
        <v>7.069</v>
      </c>
      <c r="AZ19" s="178">
        <v>55.252000000000002</v>
      </c>
      <c r="BA19" s="178">
        <v>8.9139999999999997</v>
      </c>
      <c r="BB19" s="178">
        <v>38.426000000000002</v>
      </c>
      <c r="BC19" s="178">
        <v>82.734999999999985</v>
      </c>
      <c r="BD19" s="178">
        <v>-108.04299999999999</v>
      </c>
      <c r="BE19" s="178">
        <v>125.461</v>
      </c>
    </row>
    <row r="20" spans="2:57" s="179" customFormat="1" ht="18" customHeight="1" x14ac:dyDescent="0.35">
      <c r="B20" s="186" t="s">
        <v>928</v>
      </c>
      <c r="C20" s="186"/>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v>1446.1559999999999</v>
      </c>
      <c r="AR20" s="178">
        <v>0</v>
      </c>
      <c r="AS20"/>
      <c r="AT20" s="178"/>
      <c r="AU20" s="178"/>
      <c r="AV20" s="178"/>
      <c r="AW20" s="178"/>
      <c r="AX20" s="178"/>
      <c r="AY20" s="178"/>
      <c r="AZ20" s="178"/>
      <c r="BA20" s="178"/>
      <c r="BB20" s="178"/>
      <c r="BC20" s="178"/>
      <c r="BD20" s="178"/>
      <c r="BE20" s="178">
        <v>1446.1559999999999</v>
      </c>
    </row>
    <row r="21" spans="2:57" s="179" customFormat="1" ht="18" customHeight="1" x14ac:dyDescent="0.35">
      <c r="B21" s="186" t="s">
        <v>803</v>
      </c>
      <c r="C21" s="186"/>
      <c r="D21" s="178">
        <v>19.584</v>
      </c>
      <c r="E21" s="178">
        <v>3.6509999999999998</v>
      </c>
      <c r="F21" s="178">
        <v>3.6509999999999998</v>
      </c>
      <c r="G21" s="178">
        <v>24.405999999999999</v>
      </c>
      <c r="H21" s="178">
        <v>9.1980000000000004</v>
      </c>
      <c r="I21" s="178">
        <v>16.533999999999999</v>
      </c>
      <c r="J21" s="178">
        <v>90.248000000000005</v>
      </c>
      <c r="K21" s="178">
        <v>97.203999999999994</v>
      </c>
      <c r="L21" s="178">
        <v>4.5469999999999997</v>
      </c>
      <c r="M21" s="178">
        <v>45.930999999999997</v>
      </c>
      <c r="N21" s="178">
        <v>3.7829999999999999</v>
      </c>
      <c r="O21" s="178">
        <v>18.209</v>
      </c>
      <c r="P21" s="178">
        <v>2.839</v>
      </c>
      <c r="Q21" s="178">
        <v>1.464</v>
      </c>
      <c r="R21" s="178">
        <v>109.038</v>
      </c>
      <c r="S21" s="178">
        <v>111.863</v>
      </c>
      <c r="T21" s="178">
        <v>1.9990000000000001</v>
      </c>
      <c r="U21" s="178">
        <v>-11.79</v>
      </c>
      <c r="V21" s="178">
        <v>-7.5179999999999998</v>
      </c>
      <c r="W21" s="178">
        <v>26.103000000000002</v>
      </c>
      <c r="X21" s="178">
        <v>-8.6069999999999993</v>
      </c>
      <c r="Y21" s="178">
        <v>-33.328000000000003</v>
      </c>
      <c r="Z21" s="178">
        <v>13.818</v>
      </c>
      <c r="AA21" s="178">
        <v>143.304</v>
      </c>
      <c r="AB21" s="178">
        <v>-5.8819999999999997</v>
      </c>
      <c r="AC21" s="178">
        <v>1.2999999999999999E-2</v>
      </c>
      <c r="AD21" s="178">
        <v>24.748999999999999</v>
      </c>
      <c r="AE21" s="178">
        <v>112.11499999999999</v>
      </c>
      <c r="AF21" s="178">
        <v>1.804</v>
      </c>
      <c r="AG21" s="178">
        <v>53.875</v>
      </c>
      <c r="AH21" s="178">
        <v>225.61500000000001</v>
      </c>
      <c r="AI21" s="178">
        <v>-85.881</v>
      </c>
      <c r="AJ21" s="178">
        <v>-3.74</v>
      </c>
      <c r="AK21" s="178">
        <v>103.218</v>
      </c>
      <c r="AL21" s="178">
        <v>29.405000000000001</v>
      </c>
      <c r="AM21" s="178">
        <v>83.887</v>
      </c>
      <c r="AN21" s="178">
        <v>124.622</v>
      </c>
      <c r="AO21" s="178">
        <v>-22.277000000000001</v>
      </c>
      <c r="AP21" s="178">
        <v>-116.52800000000001</v>
      </c>
      <c r="AQ21" s="178">
        <v>5.81</v>
      </c>
      <c r="AR21" s="178">
        <v>-7.1870000000000003</v>
      </c>
      <c r="AS21"/>
      <c r="AT21" s="178">
        <v>9.8049999999999997</v>
      </c>
      <c r="AU21" s="178">
        <v>130.75800000000001</v>
      </c>
      <c r="AV21" s="178">
        <v>41.015999999999998</v>
      </c>
      <c r="AW21" s="178">
        <v>213.184</v>
      </c>
      <c r="AX21" s="178">
        <v>72.47</v>
      </c>
      <c r="AY21" s="178">
        <v>225.20400000000001</v>
      </c>
      <c r="AZ21" s="178">
        <v>8.7940000000000005</v>
      </c>
      <c r="BA21" s="178">
        <v>115.187</v>
      </c>
      <c r="BB21" s="178">
        <v>130.995</v>
      </c>
      <c r="BC21" s="178">
        <v>195.41299999999998</v>
      </c>
      <c r="BD21" s="178">
        <v>212.77</v>
      </c>
      <c r="BE21" s="178">
        <v>-8.3730000000000082</v>
      </c>
    </row>
    <row r="22" spans="2:57" s="179" customFormat="1" ht="18" customHeight="1" x14ac:dyDescent="0.35">
      <c r="B22" s="109" t="s">
        <v>330</v>
      </c>
      <c r="C22" s="112"/>
      <c r="D22" s="333">
        <v>2015.4930000000002</v>
      </c>
      <c r="E22" s="333">
        <v>2932.8059999999996</v>
      </c>
      <c r="F22" s="333">
        <v>2932.8059999999996</v>
      </c>
      <c r="G22" s="333">
        <v>1823.5409999999997</v>
      </c>
      <c r="H22" s="333">
        <v>3436.8159999999998</v>
      </c>
      <c r="I22" s="333">
        <v>3162.4270000000001</v>
      </c>
      <c r="J22" s="333">
        <v>2101.5320000000002</v>
      </c>
      <c r="K22" s="333">
        <v>3238.9190000000003</v>
      </c>
      <c r="L22" s="333">
        <v>2666.0540000000001</v>
      </c>
      <c r="M22" s="333">
        <v>4606.2820000000002</v>
      </c>
      <c r="N22" s="333">
        <v>4075.93</v>
      </c>
      <c r="O22" s="333">
        <v>794.52200000000005</v>
      </c>
      <c r="P22" s="333">
        <v>1205.0740000000001</v>
      </c>
      <c r="Q22" s="333">
        <v>1298.874</v>
      </c>
      <c r="R22" s="333">
        <v>2041.3589999999999</v>
      </c>
      <c r="S22" s="333">
        <v>650.35500000000002</v>
      </c>
      <c r="T22" s="333">
        <v>2745.0189999999998</v>
      </c>
      <c r="U22" s="333">
        <v>1728.5889999999999</v>
      </c>
      <c r="V22" s="333">
        <v>3558.2420000000002</v>
      </c>
      <c r="W22" s="333">
        <v>3801.2719999999999</v>
      </c>
      <c r="X22" s="333">
        <v>7007.9210000000003</v>
      </c>
      <c r="Y22" s="333">
        <v>7833.7820000000002</v>
      </c>
      <c r="Z22" s="333">
        <v>8392.866</v>
      </c>
      <c r="AA22" s="333">
        <v>6463.5709999999999</v>
      </c>
      <c r="AB22" s="333">
        <v>3524.78</v>
      </c>
      <c r="AC22" s="333">
        <v>4247.3710000000001</v>
      </c>
      <c r="AD22" s="333">
        <v>2344.5250000000001</v>
      </c>
      <c r="AE22" s="333">
        <v>-608.78599999999994</v>
      </c>
      <c r="AF22" s="333">
        <v>1246.1579999999999</v>
      </c>
      <c r="AG22" s="333">
        <v>640.79899999999998</v>
      </c>
      <c r="AH22" s="333">
        <v>974.34799999999996</v>
      </c>
      <c r="AI22" s="333">
        <v>1219.366</v>
      </c>
      <c r="AJ22" s="333">
        <v>1312.915</v>
      </c>
      <c r="AK22" s="333">
        <v>2058.33</v>
      </c>
      <c r="AL22" s="333">
        <v>2080.3910000000001</v>
      </c>
      <c r="AM22" s="333">
        <v>1322.2370000000001</v>
      </c>
      <c r="AN22" s="333">
        <v>886.88300000000004</v>
      </c>
      <c r="AO22" s="333">
        <v>-10.282999999999999</v>
      </c>
      <c r="AP22" s="333">
        <v>687.21799999999996</v>
      </c>
      <c r="AQ22" s="333">
        <v>616.97199999999998</v>
      </c>
      <c r="AR22" s="333">
        <v>219.88210430999985</v>
      </c>
      <c r="AS22"/>
      <c r="AT22" s="333">
        <v>4419.3649999999998</v>
      </c>
      <c r="AU22" s="333">
        <v>9867.9</v>
      </c>
      <c r="AV22" s="333">
        <v>8474.0259999999998</v>
      </c>
      <c r="AW22" s="333">
        <v>11939.693999999998</v>
      </c>
      <c r="AX22" s="333">
        <v>12186.51</v>
      </c>
      <c r="AY22" s="333">
        <v>5195.6620000000003</v>
      </c>
      <c r="AZ22" s="333">
        <v>11833.121999999999</v>
      </c>
      <c r="BA22" s="333">
        <v>29698.140000000003</v>
      </c>
      <c r="BB22" s="333">
        <v>9507.89</v>
      </c>
      <c r="BC22" s="333">
        <v>4080.6709999999998</v>
      </c>
      <c r="BD22" s="333">
        <v>6773.8730000000005</v>
      </c>
      <c r="BE22" s="333">
        <v>2180.79</v>
      </c>
    </row>
    <row r="23" spans="2:57" s="182" customFormat="1" ht="18" customHeight="1" x14ac:dyDescent="0.35">
      <c r="B23" s="186" t="s">
        <v>331</v>
      </c>
      <c r="C23" s="186"/>
      <c r="D23" s="178">
        <v>0</v>
      </c>
      <c r="E23" s="178">
        <v>0</v>
      </c>
      <c r="F23" s="178">
        <v>0</v>
      </c>
      <c r="G23" s="178">
        <v>0</v>
      </c>
      <c r="H23" s="178">
        <v>0</v>
      </c>
      <c r="I23" s="178">
        <v>0</v>
      </c>
      <c r="J23" s="178">
        <v>0</v>
      </c>
      <c r="K23" s="178">
        <v>0</v>
      </c>
      <c r="L23" s="178">
        <v>0</v>
      </c>
      <c r="M23" s="178">
        <v>0</v>
      </c>
      <c r="N23" s="178">
        <v>0</v>
      </c>
      <c r="O23" s="178">
        <v>0</v>
      </c>
      <c r="P23" s="178">
        <v>0</v>
      </c>
      <c r="Q23" s="178">
        <v>0</v>
      </c>
      <c r="R23" s="178">
        <v>0</v>
      </c>
      <c r="S23" s="178">
        <v>0</v>
      </c>
      <c r="T23" s="178">
        <v>0</v>
      </c>
      <c r="U23" s="178">
        <v>0</v>
      </c>
      <c r="V23" s="178">
        <v>0</v>
      </c>
      <c r="W23" s="178">
        <v>0</v>
      </c>
      <c r="X23" s="178">
        <v>0</v>
      </c>
      <c r="Y23" s="178">
        <v>0</v>
      </c>
      <c r="Z23" s="178">
        <v>0</v>
      </c>
      <c r="AA23" s="178">
        <v>0</v>
      </c>
      <c r="AB23" s="178">
        <v>0</v>
      </c>
      <c r="AC23" s="178">
        <v>0</v>
      </c>
      <c r="AD23" s="178">
        <v>0</v>
      </c>
      <c r="AE23" s="178">
        <v>0</v>
      </c>
      <c r="AF23" s="178">
        <v>0</v>
      </c>
      <c r="AG23" s="178">
        <v>0</v>
      </c>
      <c r="AH23" s="178">
        <v>0</v>
      </c>
      <c r="AI23" s="178">
        <v>0</v>
      </c>
      <c r="AJ23" s="178">
        <v>0</v>
      </c>
      <c r="AK23" s="178">
        <v>0</v>
      </c>
      <c r="AL23" s="178">
        <v>0</v>
      </c>
      <c r="AM23" s="178">
        <v>0</v>
      </c>
      <c r="AN23" s="178">
        <v>0</v>
      </c>
      <c r="AO23" s="178">
        <v>0</v>
      </c>
      <c r="AP23" s="178"/>
      <c r="AQ23" s="178"/>
      <c r="AR23" s="178"/>
      <c r="AS23"/>
      <c r="AT23" s="178">
        <v>-68.67</v>
      </c>
      <c r="AU23" s="178"/>
      <c r="AV23" s="178">
        <v>-427.68799999999999</v>
      </c>
      <c r="AW23" s="178">
        <v>0</v>
      </c>
      <c r="AX23" s="178"/>
      <c r="AY23" s="178"/>
      <c r="AZ23" s="178"/>
      <c r="BA23" s="178"/>
      <c r="BB23" s="178"/>
      <c r="BC23" s="178"/>
      <c r="BD23" s="178"/>
      <c r="BE23" s="178">
        <v>0</v>
      </c>
    </row>
    <row r="24" spans="2:57" s="182" customFormat="1" ht="18" customHeight="1" x14ac:dyDescent="0.35">
      <c r="B24" s="186" t="s">
        <v>332</v>
      </c>
      <c r="C24" s="186"/>
      <c r="D24" s="178">
        <v>0</v>
      </c>
      <c r="E24" s="178">
        <v>0</v>
      </c>
      <c r="F24" s="178">
        <v>0</v>
      </c>
      <c r="G24" s="178">
        <v>0</v>
      </c>
      <c r="H24" s="178">
        <v>0</v>
      </c>
      <c r="I24" s="178">
        <v>0</v>
      </c>
      <c r="J24" s="178">
        <v>0</v>
      </c>
      <c r="K24" s="178">
        <v>0</v>
      </c>
      <c r="L24" s="178">
        <v>0</v>
      </c>
      <c r="M24" s="178">
        <v>0</v>
      </c>
      <c r="N24" s="178">
        <v>0</v>
      </c>
      <c r="O24" s="178">
        <v>0</v>
      </c>
      <c r="P24" s="178">
        <v>0</v>
      </c>
      <c r="Q24" s="178">
        <v>-3680.46</v>
      </c>
      <c r="R24" s="178">
        <v>0</v>
      </c>
      <c r="S24" s="178">
        <v>0</v>
      </c>
      <c r="T24" s="178">
        <v>3746.107</v>
      </c>
      <c r="U24" s="178">
        <v>0</v>
      </c>
      <c r="V24" s="178">
        <v>0</v>
      </c>
      <c r="W24" s="178">
        <v>0</v>
      </c>
      <c r="X24" s="178">
        <v>0</v>
      </c>
      <c r="Y24" s="178">
        <v>0</v>
      </c>
      <c r="Z24" s="178">
        <v>0</v>
      </c>
      <c r="AA24" s="178">
        <v>0</v>
      </c>
      <c r="AB24" s="178">
        <v>0</v>
      </c>
      <c r="AC24" s="178">
        <v>0</v>
      </c>
      <c r="AD24" s="178">
        <v>0</v>
      </c>
      <c r="AE24" s="178">
        <v>0</v>
      </c>
      <c r="AF24" s="178">
        <v>0</v>
      </c>
      <c r="AG24" s="178">
        <v>0</v>
      </c>
      <c r="AH24" s="178">
        <v>0</v>
      </c>
      <c r="AI24" s="178">
        <v>0</v>
      </c>
      <c r="AJ24" s="178">
        <v>0</v>
      </c>
      <c r="AK24" s="178">
        <v>0</v>
      </c>
      <c r="AL24" s="178">
        <v>0</v>
      </c>
      <c r="AM24" s="178">
        <v>0</v>
      </c>
      <c r="AN24" s="178">
        <v>0</v>
      </c>
      <c r="AO24" s="178">
        <v>0</v>
      </c>
      <c r="AP24" s="178">
        <v>0</v>
      </c>
      <c r="AQ24" s="178">
        <v>0</v>
      </c>
      <c r="AR24" s="178">
        <v>0</v>
      </c>
      <c r="AS24"/>
      <c r="AT24" s="178"/>
      <c r="AU24" s="178"/>
      <c r="AV24" s="178"/>
      <c r="AW24" s="178"/>
      <c r="AX24" s="178"/>
      <c r="AY24" s="178">
        <v>-3680.46</v>
      </c>
      <c r="AZ24" s="178">
        <v>3746.107</v>
      </c>
      <c r="BA24" s="178">
        <v>0</v>
      </c>
      <c r="BB24" s="178">
        <v>0</v>
      </c>
      <c r="BC24" s="178">
        <v>0</v>
      </c>
      <c r="BD24" s="178">
        <v>0</v>
      </c>
      <c r="BE24" s="178">
        <v>0</v>
      </c>
    </row>
    <row r="25" spans="2:57" s="179" customFormat="1" ht="18" customHeight="1" x14ac:dyDescent="0.35">
      <c r="B25" s="186" t="s">
        <v>333</v>
      </c>
      <c r="C25" s="186"/>
      <c r="D25" s="178">
        <v>525.10799999999995</v>
      </c>
      <c r="E25" s="178">
        <v>-96.135999999999996</v>
      </c>
      <c r="F25" s="178">
        <v>-96.135999999999996</v>
      </c>
      <c r="G25" s="178">
        <v>371.35500000000002</v>
      </c>
      <c r="H25" s="178">
        <v>-604.10900000000004</v>
      </c>
      <c r="I25" s="178">
        <v>-216.197</v>
      </c>
      <c r="J25" s="178">
        <v>-284.99299999999999</v>
      </c>
      <c r="K25" s="178">
        <v>-493.09300000000002</v>
      </c>
      <c r="L25" s="178">
        <v>-36.805999999999997</v>
      </c>
      <c r="M25" s="178">
        <v>104.392</v>
      </c>
      <c r="N25" s="178">
        <v>-1264.8910000000001</v>
      </c>
      <c r="O25" s="178">
        <v>1420.723</v>
      </c>
      <c r="P25" s="178">
        <v>1.1779999999999999</v>
      </c>
      <c r="Q25" s="178">
        <v>517.27499999999998</v>
      </c>
      <c r="R25" s="178">
        <v>-68.849000000000004</v>
      </c>
      <c r="S25" s="178">
        <v>445.44200000000001</v>
      </c>
      <c r="T25" s="178">
        <v>-279.56799999999998</v>
      </c>
      <c r="U25" s="178">
        <v>-60.046999999999997</v>
      </c>
      <c r="V25" s="178">
        <v>-532.02700000000004</v>
      </c>
      <c r="W25" s="178">
        <v>-1316.184</v>
      </c>
      <c r="X25" s="178">
        <v>-1812.183</v>
      </c>
      <c r="Y25" s="178">
        <v>-1734.9839999999999</v>
      </c>
      <c r="Z25" s="178">
        <v>461.43700000000001</v>
      </c>
      <c r="AA25" s="178">
        <v>910.44500000000005</v>
      </c>
      <c r="AB25" s="178">
        <v>-656.96799999999996</v>
      </c>
      <c r="AC25" s="178">
        <v>429.92899999999997</v>
      </c>
      <c r="AD25" s="178">
        <v>696.846</v>
      </c>
      <c r="AE25" s="178">
        <v>3191.46</v>
      </c>
      <c r="AF25" s="178">
        <v>-1166.3320000000001</v>
      </c>
      <c r="AG25" s="178">
        <v>1188.3800000000001</v>
      </c>
      <c r="AH25" s="178">
        <v>-486.54199999999997</v>
      </c>
      <c r="AI25" s="178">
        <v>536.14499999999998</v>
      </c>
      <c r="AJ25" s="178">
        <v>-470.02</v>
      </c>
      <c r="AK25" s="178">
        <v>227.708</v>
      </c>
      <c r="AL25" s="178">
        <v>-7.7359999999999998</v>
      </c>
      <c r="AM25" s="178">
        <v>250.11500000000001</v>
      </c>
      <c r="AN25" s="178">
        <v>-7.343</v>
      </c>
      <c r="AO25" s="178">
        <v>-179.149</v>
      </c>
      <c r="AP25" s="178">
        <v>242.83199999999999</v>
      </c>
      <c r="AQ25" s="178">
        <v>-296.00900000000001</v>
      </c>
      <c r="AR25" s="178">
        <v>-559.654</v>
      </c>
      <c r="AS25"/>
      <c r="AT25" s="178">
        <v>409.37</v>
      </c>
      <c r="AU25" s="178">
        <v>-342.61599999999999</v>
      </c>
      <c r="AV25" s="178">
        <v>1007.875</v>
      </c>
      <c r="AW25" s="178">
        <v>-1598.3920000000001</v>
      </c>
      <c r="AX25" s="178">
        <v>130.113</v>
      </c>
      <c r="AY25" s="178">
        <v>895.04600000000005</v>
      </c>
      <c r="AZ25" s="178">
        <v>-2187.826</v>
      </c>
      <c r="BA25" s="178">
        <v>-2175.2849999999999</v>
      </c>
      <c r="BB25" s="178">
        <v>3661.2669999999998</v>
      </c>
      <c r="BC25" s="178">
        <v>71.65100000000001</v>
      </c>
      <c r="BD25" s="178">
        <v>6.7000000000035698E-2</v>
      </c>
      <c r="BE25" s="178">
        <v>-239.66900000000001</v>
      </c>
    </row>
    <row r="26" spans="2:57" s="179" customFormat="1" ht="18" customHeight="1" x14ac:dyDescent="0.35">
      <c r="B26" s="186" t="s">
        <v>265</v>
      </c>
      <c r="C26" s="186"/>
      <c r="D26" s="178">
        <v>277.61799999999999</v>
      </c>
      <c r="E26" s="178">
        <v>192.364</v>
      </c>
      <c r="F26" s="178">
        <v>192.364</v>
      </c>
      <c r="G26" s="178">
        <v>296.02800000000002</v>
      </c>
      <c r="H26" s="178">
        <v>-316.471</v>
      </c>
      <c r="I26" s="178">
        <v>-347.38400000000001</v>
      </c>
      <c r="J26" s="178">
        <v>170.09700000000001</v>
      </c>
      <c r="K26" s="178">
        <v>-1064.144</v>
      </c>
      <c r="L26" s="178">
        <v>183.523</v>
      </c>
      <c r="M26" s="178">
        <v>-1396.395</v>
      </c>
      <c r="N26" s="178">
        <v>-817.346</v>
      </c>
      <c r="O26" s="178">
        <v>492.928</v>
      </c>
      <c r="P26" s="178">
        <v>364.63900000000001</v>
      </c>
      <c r="Q26" s="178">
        <v>-207.23500000000001</v>
      </c>
      <c r="R26" s="178">
        <v>556.06600000000003</v>
      </c>
      <c r="S26" s="178">
        <v>154.34700000000001</v>
      </c>
      <c r="T26" s="178">
        <v>288.93299999999999</v>
      </c>
      <c r="U26" s="178">
        <v>611.03499999999997</v>
      </c>
      <c r="V26" s="178">
        <v>-583.81700000000001</v>
      </c>
      <c r="W26" s="178">
        <v>-568.68499999999995</v>
      </c>
      <c r="X26" s="178">
        <v>-3267.54</v>
      </c>
      <c r="Y26" s="178">
        <v>-1101.011</v>
      </c>
      <c r="Z26" s="178">
        <v>-1414.0940000000001</v>
      </c>
      <c r="AA26" s="178">
        <v>-1791.64</v>
      </c>
      <c r="AB26" s="178">
        <v>-1257.9849999999999</v>
      </c>
      <c r="AC26" s="178">
        <v>388.11500000000001</v>
      </c>
      <c r="AD26" s="178">
        <v>2143.6030000000001</v>
      </c>
      <c r="AE26" s="178">
        <v>864.428</v>
      </c>
      <c r="AF26" s="178">
        <v>560.40599999999995</v>
      </c>
      <c r="AG26" s="178">
        <v>524.10500000000002</v>
      </c>
      <c r="AH26" s="178">
        <v>735.84900000000005</v>
      </c>
      <c r="AI26" s="178">
        <v>-9.1530000000000005</v>
      </c>
      <c r="AJ26" s="178">
        <v>-526.00800000000004</v>
      </c>
      <c r="AK26" s="178">
        <v>48.087000000000003</v>
      </c>
      <c r="AL26" s="178">
        <v>-453.41399999999999</v>
      </c>
      <c r="AM26" s="178">
        <v>750.75</v>
      </c>
      <c r="AN26" s="178">
        <v>-984.53099999999995</v>
      </c>
      <c r="AO26" s="178">
        <v>764.65899999999999</v>
      </c>
      <c r="AP26" s="178">
        <v>763.13499999999999</v>
      </c>
      <c r="AQ26" s="178">
        <v>2396.1938448000001</v>
      </c>
      <c r="AR26" s="178">
        <v>-1002.045</v>
      </c>
      <c r="AS26"/>
      <c r="AT26" s="178">
        <v>-499.44</v>
      </c>
      <c r="AU26" s="178">
        <v>-501.73399999999998</v>
      </c>
      <c r="AV26" s="178">
        <v>862.33799999999997</v>
      </c>
      <c r="AW26" s="178">
        <v>-1557.902</v>
      </c>
      <c r="AX26" s="178">
        <v>-1537.29</v>
      </c>
      <c r="AY26" s="178">
        <v>867.81700000000001</v>
      </c>
      <c r="AZ26" s="178">
        <v>-252.53399999999999</v>
      </c>
      <c r="BA26" s="178">
        <v>-7574.2849999999999</v>
      </c>
      <c r="BB26" s="178">
        <v>2138.1610000000001</v>
      </c>
      <c r="BC26" s="178">
        <v>1811.2070000000001</v>
      </c>
      <c r="BD26" s="178">
        <v>-180.58500000000004</v>
      </c>
      <c r="BE26" s="178">
        <v>2939.4568448</v>
      </c>
    </row>
    <row r="27" spans="2:57" s="179" customFormat="1" ht="18" customHeight="1" x14ac:dyDescent="0.35">
      <c r="B27" s="186" t="s">
        <v>334</v>
      </c>
      <c r="C27" s="186"/>
      <c r="D27" s="178">
        <v>316.15300000000002</v>
      </c>
      <c r="E27" s="178">
        <v>306.44600000000003</v>
      </c>
      <c r="F27" s="178">
        <v>306.44600000000003</v>
      </c>
      <c r="G27" s="178">
        <v>64.881</v>
      </c>
      <c r="H27" s="178">
        <v>206.32599999999999</v>
      </c>
      <c r="I27" s="178">
        <v>-22.286000000000001</v>
      </c>
      <c r="J27" s="178">
        <v>73.540000000000006</v>
      </c>
      <c r="K27" s="178">
        <v>213.78200000000001</v>
      </c>
      <c r="L27" s="178">
        <v>747.471</v>
      </c>
      <c r="M27" s="178">
        <v>218.40199999999999</v>
      </c>
      <c r="N27" s="178">
        <v>88.843000000000004</v>
      </c>
      <c r="O27" s="178">
        <v>-32.473999999999997</v>
      </c>
      <c r="P27" s="178">
        <v>499.839</v>
      </c>
      <c r="Q27" s="178">
        <v>199.33199999999999</v>
      </c>
      <c r="R27" s="178">
        <v>434.92899999999997</v>
      </c>
      <c r="S27" s="178">
        <v>61.326999999999998</v>
      </c>
      <c r="T27" s="178">
        <v>505.81099999999998</v>
      </c>
      <c r="U27" s="178">
        <v>347.202</v>
      </c>
      <c r="V27" s="178">
        <v>908.08699999999999</v>
      </c>
      <c r="W27" s="178">
        <v>-228.54599999999999</v>
      </c>
      <c r="X27" s="178">
        <v>1077.066</v>
      </c>
      <c r="Y27" s="178">
        <v>298.99400000000003</v>
      </c>
      <c r="Z27" s="178">
        <v>699.86599999999999</v>
      </c>
      <c r="AA27" s="178">
        <v>2887.6610000000001</v>
      </c>
      <c r="AB27" s="178">
        <v>-137.756</v>
      </c>
      <c r="AC27" s="178">
        <v>1318.9839999999999</v>
      </c>
      <c r="AD27" s="178">
        <v>-336.49099999999999</v>
      </c>
      <c r="AE27" s="178">
        <v>-162.28</v>
      </c>
      <c r="AF27" s="178">
        <v>184.047</v>
      </c>
      <c r="AG27" s="178">
        <v>-336.39600000000002</v>
      </c>
      <c r="AH27" s="178">
        <v>398.85899999999998</v>
      </c>
      <c r="AI27" s="178">
        <v>35.405000000000001</v>
      </c>
      <c r="AJ27" s="178">
        <v>346.78399999999999</v>
      </c>
      <c r="AK27" s="178">
        <v>-239.09399999999999</v>
      </c>
      <c r="AL27" s="178">
        <v>194.93299999999999</v>
      </c>
      <c r="AM27" s="178">
        <v>-120.027</v>
      </c>
      <c r="AN27" s="178">
        <v>-445.88200000000001</v>
      </c>
      <c r="AO27" s="178">
        <v>-244.25399999999999</v>
      </c>
      <c r="AP27" s="178">
        <v>674.06600000000003</v>
      </c>
      <c r="AQ27" s="178">
        <v>1196.8030000000001</v>
      </c>
      <c r="AR27" s="178">
        <v>-122.438</v>
      </c>
      <c r="AS27"/>
      <c r="AT27" s="178">
        <v>484.24799999999999</v>
      </c>
      <c r="AU27" s="178">
        <v>841.90800000000002</v>
      </c>
      <c r="AV27" s="178">
        <v>1058.104</v>
      </c>
      <c r="AW27" s="178">
        <v>471.36200000000002</v>
      </c>
      <c r="AX27" s="178">
        <v>1022.242</v>
      </c>
      <c r="AY27" s="178">
        <v>1195.4269999999999</v>
      </c>
      <c r="AZ27" s="178">
        <v>1532.5540000000001</v>
      </c>
      <c r="BA27" s="178">
        <v>4963.5869999999995</v>
      </c>
      <c r="BB27" s="178">
        <v>682.45699999999988</v>
      </c>
      <c r="BC27" s="178">
        <v>281.91499999999996</v>
      </c>
      <c r="BD27" s="178">
        <v>182.596</v>
      </c>
      <c r="BE27" s="178">
        <v>1180.7330000000002</v>
      </c>
    </row>
    <row r="28" spans="2:57" s="179" customFormat="1" ht="18" customHeight="1" x14ac:dyDescent="0.35">
      <c r="B28" s="186" t="s">
        <v>335</v>
      </c>
      <c r="C28" s="186"/>
      <c r="D28" s="178">
        <v>8.2690000000000001</v>
      </c>
      <c r="E28" s="178">
        <v>17.943999999999999</v>
      </c>
      <c r="F28" s="178">
        <v>17.943999999999999</v>
      </c>
      <c r="G28" s="178">
        <v>38.162999999999997</v>
      </c>
      <c r="H28" s="178">
        <v>27.966999999999999</v>
      </c>
      <c r="I28" s="178">
        <v>-130.66399999999999</v>
      </c>
      <c r="J28" s="178">
        <v>14.962</v>
      </c>
      <c r="K28" s="178">
        <v>57.213999999999999</v>
      </c>
      <c r="L28" s="178">
        <v>12.263999999999999</v>
      </c>
      <c r="M28" s="178">
        <v>-18.861999999999998</v>
      </c>
      <c r="N28" s="178">
        <v>29.286000000000001</v>
      </c>
      <c r="O28" s="178">
        <v>-127.851</v>
      </c>
      <c r="P28" s="178">
        <v>1.355</v>
      </c>
      <c r="Q28" s="178">
        <v>45.667000000000002</v>
      </c>
      <c r="R28" s="178">
        <v>106.434</v>
      </c>
      <c r="S28" s="178">
        <v>49.276000000000003</v>
      </c>
      <c r="T28" s="178">
        <v>77.143000000000001</v>
      </c>
      <c r="U28" s="178">
        <v>-85.501000000000005</v>
      </c>
      <c r="V28" s="178">
        <v>152.84700000000001</v>
      </c>
      <c r="W28" s="178">
        <v>149.29599999999999</v>
      </c>
      <c r="X28" s="178">
        <v>158.43199999999999</v>
      </c>
      <c r="Y28" s="178">
        <v>-107.297</v>
      </c>
      <c r="Z28" s="178">
        <v>139.34399999999999</v>
      </c>
      <c r="AA28" s="178">
        <v>-171.15700000000001</v>
      </c>
      <c r="AB28" s="178">
        <v>-248.29900000000001</v>
      </c>
      <c r="AC28" s="178">
        <v>190.863</v>
      </c>
      <c r="AD28" s="178">
        <v>37.674999999999997</v>
      </c>
      <c r="AE28" s="178">
        <v>75.680000000000007</v>
      </c>
      <c r="AF28" s="178">
        <v>28.895</v>
      </c>
      <c r="AG28" s="178">
        <v>-152.70699999999999</v>
      </c>
      <c r="AH28" s="178">
        <v>-7.0919999999999996</v>
      </c>
      <c r="AI28" s="178">
        <v>10.999000000000001</v>
      </c>
      <c r="AJ28" s="178">
        <v>0</v>
      </c>
      <c r="AK28" s="178">
        <v>0</v>
      </c>
      <c r="AL28" s="178">
        <v>0</v>
      </c>
      <c r="AM28" s="178">
        <v>0</v>
      </c>
      <c r="AN28" s="178">
        <v>0</v>
      </c>
      <c r="AO28" s="178">
        <v>0</v>
      </c>
      <c r="AP28" s="178">
        <v>0</v>
      </c>
      <c r="AQ28" s="178">
        <v>0</v>
      </c>
      <c r="AR28" s="178">
        <v>0</v>
      </c>
      <c r="AS28"/>
      <c r="AT28" s="178">
        <v>-36.472000000000001</v>
      </c>
      <c r="AU28" s="178">
        <v>-66.700999999999993</v>
      </c>
      <c r="AV28" s="178">
        <v>64.028999999999996</v>
      </c>
      <c r="AW28" s="178">
        <v>-30.521000000000001</v>
      </c>
      <c r="AX28" s="178">
        <v>-105.163</v>
      </c>
      <c r="AY28" s="178">
        <v>202.732</v>
      </c>
      <c r="AZ28" s="178">
        <v>293.78500000000003</v>
      </c>
      <c r="BA28" s="178">
        <v>19.321999999999974</v>
      </c>
      <c r="BB28" s="178">
        <v>55.918999999999997</v>
      </c>
      <c r="BC28" s="178">
        <v>-119.905</v>
      </c>
      <c r="BD28" s="178">
        <v>0</v>
      </c>
      <c r="BE28" s="178">
        <v>0</v>
      </c>
    </row>
    <row r="29" spans="2:57" s="179" customFormat="1" ht="18" customHeight="1" x14ac:dyDescent="0.35">
      <c r="B29" s="186" t="s">
        <v>273</v>
      </c>
      <c r="C29" s="186"/>
      <c r="D29" s="178">
        <v>-8.4789999999999992</v>
      </c>
      <c r="E29" s="178">
        <v>-41.557000000000002</v>
      </c>
      <c r="F29" s="178">
        <v>-41.557000000000002</v>
      </c>
      <c r="G29" s="178">
        <v>420.94499999999999</v>
      </c>
      <c r="H29" s="178">
        <v>3.851</v>
      </c>
      <c r="I29" s="178">
        <v>-50.526000000000003</v>
      </c>
      <c r="J29" s="178">
        <v>63.311999999999998</v>
      </c>
      <c r="K29" s="178">
        <v>9.1649999999999991</v>
      </c>
      <c r="L29" s="178">
        <v>-85.870999999999995</v>
      </c>
      <c r="M29" s="178">
        <v>-52.139000000000003</v>
      </c>
      <c r="N29" s="178">
        <v>39.218000000000004</v>
      </c>
      <c r="O29" s="178">
        <v>-193.482</v>
      </c>
      <c r="P29" s="178">
        <v>-140.71600000000001</v>
      </c>
      <c r="Q29" s="178">
        <v>-156.739</v>
      </c>
      <c r="R29" s="178">
        <v>17.245999999999999</v>
      </c>
      <c r="S29" s="178">
        <v>6.5439999999999996</v>
      </c>
      <c r="T29" s="178">
        <v>95.082999999999998</v>
      </c>
      <c r="U29" s="178">
        <v>-289.22899999999998</v>
      </c>
      <c r="V29" s="178">
        <v>-180.99</v>
      </c>
      <c r="W29" s="178">
        <v>772.23900000000003</v>
      </c>
      <c r="X29" s="178">
        <v>-191.155</v>
      </c>
      <c r="Y29" s="178">
        <v>-47.225000000000001</v>
      </c>
      <c r="Z29" s="178">
        <v>-145.096</v>
      </c>
      <c r="AA29" s="178">
        <v>165.59800000000001</v>
      </c>
      <c r="AB29" s="178">
        <v>-15.189</v>
      </c>
      <c r="AC29" s="178">
        <v>-110.57299999999999</v>
      </c>
      <c r="AD29" s="178">
        <v>231.23599999999999</v>
      </c>
      <c r="AE29" s="178">
        <v>149.39599999999999</v>
      </c>
      <c r="AF29" s="178">
        <v>-61.841999999999999</v>
      </c>
      <c r="AG29" s="178">
        <v>-81.256</v>
      </c>
      <c r="AH29" s="178">
        <v>173.851</v>
      </c>
      <c r="AI29" s="178">
        <v>-127.011</v>
      </c>
      <c r="AJ29" s="178">
        <v>87.899000000000001</v>
      </c>
      <c r="AK29" s="178">
        <v>283.69499999999999</v>
      </c>
      <c r="AL29" s="178">
        <v>37.173000000000002</v>
      </c>
      <c r="AM29" s="178">
        <v>17.010999999999999</v>
      </c>
      <c r="AN29" s="178">
        <v>25.45</v>
      </c>
      <c r="AO29" s="178">
        <v>-186.98699999999999</v>
      </c>
      <c r="AP29" s="178">
        <v>-109.95</v>
      </c>
      <c r="AQ29" s="178">
        <v>-341.79300000000001</v>
      </c>
      <c r="AR29" s="178">
        <v>-594.09</v>
      </c>
      <c r="AS29"/>
      <c r="AT29" s="178">
        <v>35.095999999999997</v>
      </c>
      <c r="AU29" s="178">
        <v>-10.173999999999999</v>
      </c>
      <c r="AV29" s="178">
        <v>353.98099999999999</v>
      </c>
      <c r="AW29" s="178">
        <v>25.802</v>
      </c>
      <c r="AX29" s="178">
        <v>-242.691</v>
      </c>
      <c r="AY29" s="178">
        <v>-273.66500000000002</v>
      </c>
      <c r="AZ29" s="178">
        <v>397.10300000000001</v>
      </c>
      <c r="BA29" s="178">
        <v>-217.87799999999999</v>
      </c>
      <c r="BB29" s="178">
        <v>254.86999999999998</v>
      </c>
      <c r="BC29" s="178">
        <v>-96.25800000000001</v>
      </c>
      <c r="BD29" s="178">
        <v>425.77800000000002</v>
      </c>
      <c r="BE29" s="178">
        <v>-613.28</v>
      </c>
    </row>
    <row r="30" spans="2:57" s="179" customFormat="1" ht="18" customHeight="1" x14ac:dyDescent="0.35">
      <c r="B30" s="186" t="s">
        <v>290</v>
      </c>
      <c r="C30" s="186"/>
      <c r="D30" s="178">
        <v>-1883.587</v>
      </c>
      <c r="E30" s="178">
        <v>-648.62400000000002</v>
      </c>
      <c r="F30" s="178">
        <v>-648.62400000000002</v>
      </c>
      <c r="G30" s="178">
        <v>-1241.5989999999999</v>
      </c>
      <c r="H30" s="178">
        <v>-1283.309</v>
      </c>
      <c r="I30" s="178">
        <v>-62.725000000000001</v>
      </c>
      <c r="J30" s="178">
        <v>-122.14400000000001</v>
      </c>
      <c r="K30" s="178">
        <v>32.402999999999999</v>
      </c>
      <c r="L30" s="178">
        <v>354.483</v>
      </c>
      <c r="M30" s="178">
        <v>916.14200000000005</v>
      </c>
      <c r="N30" s="178">
        <v>673.98</v>
      </c>
      <c r="O30" s="178">
        <v>-601.23</v>
      </c>
      <c r="P30" s="178">
        <v>-87.700999999999993</v>
      </c>
      <c r="Q30" s="178">
        <v>1053.0029999999999</v>
      </c>
      <c r="R30" s="178">
        <v>-946.09100000000001</v>
      </c>
      <c r="S30" s="178">
        <v>263.23399999999998</v>
      </c>
      <c r="T30" s="178">
        <v>-2938.3879999999999</v>
      </c>
      <c r="U30" s="178">
        <v>-1967.25</v>
      </c>
      <c r="V30" s="178">
        <v>-134.017</v>
      </c>
      <c r="W30" s="178">
        <v>2038.0909999999999</v>
      </c>
      <c r="X30" s="178">
        <v>2468.558</v>
      </c>
      <c r="Y30" s="178">
        <v>-1210.6110000000001</v>
      </c>
      <c r="Z30" s="178">
        <v>-1281.7460000000001</v>
      </c>
      <c r="AA30" s="178">
        <v>1223.413</v>
      </c>
      <c r="AB30" s="178">
        <v>1868.934</v>
      </c>
      <c r="AC30" s="178">
        <v>-682.72400000000005</v>
      </c>
      <c r="AD30" s="178">
        <v>-318.53199999999998</v>
      </c>
      <c r="AE30" s="178">
        <v>-353.59899999999999</v>
      </c>
      <c r="AF30" s="178">
        <v>432.476</v>
      </c>
      <c r="AG30" s="178">
        <v>207.21600000000001</v>
      </c>
      <c r="AH30" s="178">
        <v>978.13900000000001</v>
      </c>
      <c r="AI30" s="178">
        <v>332.54199999999997</v>
      </c>
      <c r="AJ30" s="178">
        <v>1388.261</v>
      </c>
      <c r="AK30" s="178">
        <v>207.149</v>
      </c>
      <c r="AL30" s="178">
        <v>-718.95699999999999</v>
      </c>
      <c r="AM30" s="178">
        <v>-492.84899999999999</v>
      </c>
      <c r="AN30" s="178">
        <v>84.400999999999996</v>
      </c>
      <c r="AO30" s="178">
        <v>428.67599999999999</v>
      </c>
      <c r="AP30" s="178">
        <v>-1207.575</v>
      </c>
      <c r="AQ30" s="178">
        <v>-1648.3</v>
      </c>
      <c r="AR30" s="178">
        <v>-1171.087</v>
      </c>
      <c r="AS30"/>
      <c r="AT30" s="178">
        <v>-420.79300000000001</v>
      </c>
      <c r="AU30" s="178">
        <v>-1518.288</v>
      </c>
      <c r="AV30" s="178">
        <v>-4254.5749999999998</v>
      </c>
      <c r="AW30" s="178">
        <v>-1435.7750000000001</v>
      </c>
      <c r="AX30" s="178">
        <v>1343.375</v>
      </c>
      <c r="AY30" s="178">
        <v>282.44499999999999</v>
      </c>
      <c r="AZ30" s="178">
        <v>-3001.5639999999999</v>
      </c>
      <c r="BA30" s="178">
        <v>1199.6139999999998</v>
      </c>
      <c r="BB30" s="178">
        <v>514.07900000000018</v>
      </c>
      <c r="BC30" s="178">
        <v>1950.373</v>
      </c>
      <c r="BD30" s="178">
        <v>383.60399999999987</v>
      </c>
      <c r="BE30" s="178">
        <v>-2342.7979999999998</v>
      </c>
    </row>
    <row r="31" spans="2:57" s="179" customFormat="1" ht="18" customHeight="1" x14ac:dyDescent="0.35">
      <c r="B31" s="186" t="s">
        <v>295</v>
      </c>
      <c r="C31" s="186"/>
      <c r="D31" s="178">
        <v>-202.68100000000001</v>
      </c>
      <c r="E31" s="178">
        <v>164.04499999999999</v>
      </c>
      <c r="F31" s="178">
        <v>164.04499999999999</v>
      </c>
      <c r="G31" s="178">
        <v>-446.36099999999999</v>
      </c>
      <c r="H31" s="178">
        <v>25.687999999999999</v>
      </c>
      <c r="I31" s="178">
        <v>-202.90100000000001</v>
      </c>
      <c r="J31" s="178">
        <v>168.286</v>
      </c>
      <c r="K31" s="178">
        <v>-208.65600000000001</v>
      </c>
      <c r="L31" s="178">
        <v>-675.13900000000001</v>
      </c>
      <c r="M31" s="178">
        <v>-143.166</v>
      </c>
      <c r="N31" s="178">
        <v>-93.869</v>
      </c>
      <c r="O31" s="178">
        <v>-65.073999999999998</v>
      </c>
      <c r="P31" s="178">
        <v>-381.887</v>
      </c>
      <c r="Q31" s="178">
        <v>-150.50200000000001</v>
      </c>
      <c r="R31" s="178">
        <v>-129.08799999999999</v>
      </c>
      <c r="S31" s="178">
        <v>91.683999999999997</v>
      </c>
      <c r="T31" s="178">
        <v>-198.05099999999999</v>
      </c>
      <c r="U31" s="178">
        <v>-110.917</v>
      </c>
      <c r="V31" s="178">
        <v>-315.91199999999998</v>
      </c>
      <c r="W31" s="178">
        <v>1074.6410000000001</v>
      </c>
      <c r="X31" s="178">
        <v>-252.596</v>
      </c>
      <c r="Y31" s="178">
        <v>704.09</v>
      </c>
      <c r="Z31" s="178">
        <v>-329.875</v>
      </c>
      <c r="AA31" s="178">
        <v>-3129.107</v>
      </c>
      <c r="AB31" s="178">
        <v>493.697</v>
      </c>
      <c r="AC31" s="178">
        <v>-801.02</v>
      </c>
      <c r="AD31" s="178">
        <v>-266.04000000000002</v>
      </c>
      <c r="AE31" s="178">
        <v>-435.99299999999999</v>
      </c>
      <c r="AF31" s="178">
        <v>94.47</v>
      </c>
      <c r="AG31" s="178">
        <v>169.65199999999999</v>
      </c>
      <c r="AH31" s="178">
        <v>-408.44299999999998</v>
      </c>
      <c r="AI31" s="178">
        <v>-64.269000000000005</v>
      </c>
      <c r="AJ31" s="178">
        <v>-104.36799999999999</v>
      </c>
      <c r="AK31" s="178">
        <v>-70.614000000000004</v>
      </c>
      <c r="AL31" s="178">
        <v>1.56</v>
      </c>
      <c r="AM31" s="178">
        <v>-137.49700000000001</v>
      </c>
      <c r="AN31" s="178">
        <v>577.84100000000001</v>
      </c>
      <c r="AO31" s="178">
        <v>77.945999999999998</v>
      </c>
      <c r="AP31" s="178">
        <v>30.586752399999998</v>
      </c>
      <c r="AQ31" s="178">
        <v>-862.95251127000006</v>
      </c>
      <c r="AR31" s="178">
        <v>500.08600000000001</v>
      </c>
      <c r="AS31"/>
      <c r="AT31" s="178">
        <v>-476.06200000000001</v>
      </c>
      <c r="AU31" s="178">
        <v>220.226</v>
      </c>
      <c r="AV31" s="178">
        <v>-292.13099999999997</v>
      </c>
      <c r="AW31" s="178">
        <v>-217.583</v>
      </c>
      <c r="AX31" s="178">
        <v>-977.24800000000005</v>
      </c>
      <c r="AY31" s="178">
        <v>-569.79300000000001</v>
      </c>
      <c r="AZ31" s="178">
        <v>449.76100000000002</v>
      </c>
      <c r="BA31" s="178">
        <v>-3007.4879999999998</v>
      </c>
      <c r="BB31" s="178">
        <v>-1009.356</v>
      </c>
      <c r="BC31" s="178">
        <v>-208.59000000000003</v>
      </c>
      <c r="BD31" s="178">
        <v>-310.91899999999998</v>
      </c>
      <c r="BE31" s="178">
        <v>-176.57875887</v>
      </c>
    </row>
    <row r="32" spans="2:57" s="179" customFormat="1" ht="18" customHeight="1" x14ac:dyDescent="0.35">
      <c r="B32" s="186" t="s">
        <v>296</v>
      </c>
      <c r="C32" s="186"/>
      <c r="D32" s="178">
        <v>-5.3360000000000003</v>
      </c>
      <c r="E32" s="178">
        <v>302.67099999999999</v>
      </c>
      <c r="F32" s="178">
        <v>302.67099999999999</v>
      </c>
      <c r="G32" s="178">
        <v>-38.673000000000002</v>
      </c>
      <c r="H32" s="178">
        <v>-31.11</v>
      </c>
      <c r="I32" s="178">
        <v>-40.607999999999997</v>
      </c>
      <c r="J32" s="178">
        <v>69.471000000000004</v>
      </c>
      <c r="K32" s="178">
        <v>-11.265000000000001</v>
      </c>
      <c r="L32" s="178">
        <v>-128.923</v>
      </c>
      <c r="M32" s="178">
        <v>-23.06</v>
      </c>
      <c r="N32" s="178">
        <v>-12.593999999999999</v>
      </c>
      <c r="O32" s="178">
        <v>-35.381</v>
      </c>
      <c r="P32" s="178">
        <v>124.904</v>
      </c>
      <c r="Q32" s="178">
        <v>-27.416</v>
      </c>
      <c r="R32" s="178">
        <v>-0.65800000000000003</v>
      </c>
      <c r="S32" s="178">
        <v>101.13500000000001</v>
      </c>
      <c r="T32" s="178">
        <v>347.21600000000001</v>
      </c>
      <c r="U32" s="178">
        <v>-75.251000000000005</v>
      </c>
      <c r="V32" s="178">
        <v>34.003999999999998</v>
      </c>
      <c r="W32" s="178">
        <v>-106.98099999999999</v>
      </c>
      <c r="X32" s="178">
        <v>39.765999999999998</v>
      </c>
      <c r="Y32" s="178">
        <v>-9.9610000000000003</v>
      </c>
      <c r="Z32" s="178">
        <v>64.369</v>
      </c>
      <c r="AA32" s="178">
        <v>-328.125</v>
      </c>
      <c r="AB32" s="178">
        <v>0</v>
      </c>
      <c r="AC32" s="178">
        <v>0</v>
      </c>
      <c r="AD32" s="178">
        <v>0</v>
      </c>
      <c r="AE32" s="178">
        <v>0</v>
      </c>
      <c r="AF32" s="178">
        <v>0</v>
      </c>
      <c r="AG32" s="178">
        <v>0</v>
      </c>
      <c r="AH32" s="178">
        <v>0</v>
      </c>
      <c r="AI32" s="178">
        <v>0</v>
      </c>
      <c r="AJ32" s="178">
        <v>0</v>
      </c>
      <c r="AK32" s="178">
        <v>0</v>
      </c>
      <c r="AL32" s="178">
        <v>0</v>
      </c>
      <c r="AM32" s="178">
        <v>0</v>
      </c>
      <c r="AN32" s="178">
        <v>0</v>
      </c>
      <c r="AO32" s="178">
        <v>0</v>
      </c>
      <c r="AP32" s="178">
        <v>0</v>
      </c>
      <c r="AQ32" s="178">
        <v>0</v>
      </c>
      <c r="AR32" s="178">
        <v>0</v>
      </c>
      <c r="AS32"/>
      <c r="AT32" s="178">
        <v>-261.88600000000002</v>
      </c>
      <c r="AU32" s="178">
        <v>-37.356000000000002</v>
      </c>
      <c r="AV32" s="178">
        <v>216.85</v>
      </c>
      <c r="AW32" s="178">
        <v>-13.512</v>
      </c>
      <c r="AX32" s="178">
        <v>-199.958</v>
      </c>
      <c r="AY32" s="178">
        <v>197.965</v>
      </c>
      <c r="AZ32" s="178">
        <v>198.988</v>
      </c>
      <c r="BA32" s="178">
        <v>-233.95099999999999</v>
      </c>
      <c r="BB32" s="178">
        <v>0</v>
      </c>
      <c r="BC32" s="178">
        <v>0</v>
      </c>
      <c r="BD32" s="178">
        <v>0</v>
      </c>
      <c r="BE32" s="178">
        <v>0</v>
      </c>
    </row>
    <row r="33" spans="2:57" s="179" customFormat="1" ht="18" customHeight="1" x14ac:dyDescent="0.35">
      <c r="B33" s="186" t="s">
        <v>297</v>
      </c>
      <c r="C33" s="186"/>
      <c r="D33" s="178">
        <v>0</v>
      </c>
      <c r="E33" s="178">
        <v>0</v>
      </c>
      <c r="F33" s="178">
        <v>0</v>
      </c>
      <c r="G33" s="178">
        <v>0</v>
      </c>
      <c r="H33" s="178">
        <v>-296.59100000000001</v>
      </c>
      <c r="I33" s="178">
        <v>-310.767</v>
      </c>
      <c r="J33" s="178">
        <v>-736.44500000000005</v>
      </c>
      <c r="K33" s="178">
        <v>0</v>
      </c>
      <c r="L33" s="178">
        <v>-267.98500000000001</v>
      </c>
      <c r="M33" s="178">
        <v>-62.021000000000001</v>
      </c>
      <c r="N33" s="178">
        <v>0</v>
      </c>
      <c r="O33" s="178">
        <v>0</v>
      </c>
      <c r="P33" s="178">
        <v>-278.03399999999999</v>
      </c>
      <c r="Q33" s="178">
        <v>-63.570999999999998</v>
      </c>
      <c r="R33" s="178">
        <v>0</v>
      </c>
      <c r="S33" s="178">
        <v>0</v>
      </c>
      <c r="T33" s="178">
        <v>-257.25599999999997</v>
      </c>
      <c r="U33" s="178">
        <v>-92.585999999999999</v>
      </c>
      <c r="V33" s="178">
        <v>0</v>
      </c>
      <c r="W33" s="178">
        <v>0</v>
      </c>
      <c r="X33" s="178">
        <v>-302.64</v>
      </c>
      <c r="Y33" s="178">
        <v>-86.447000000000003</v>
      </c>
      <c r="Z33" s="178">
        <v>0</v>
      </c>
      <c r="AA33" s="178">
        <v>0</v>
      </c>
      <c r="AB33" s="178">
        <v>-317.86700000000002</v>
      </c>
      <c r="AC33" s="178">
        <v>0</v>
      </c>
      <c r="AD33" s="178">
        <v>0</v>
      </c>
      <c r="AE33" s="178">
        <v>0</v>
      </c>
      <c r="AF33" s="178">
        <v>-358.459</v>
      </c>
      <c r="AG33" s="178">
        <v>0</v>
      </c>
      <c r="AH33" s="178">
        <v>0</v>
      </c>
      <c r="AI33" s="178">
        <v>358.459</v>
      </c>
      <c r="AJ33" s="178">
        <v>-334.601</v>
      </c>
      <c r="AK33" s="178">
        <v>0</v>
      </c>
      <c r="AL33" s="178">
        <v>0</v>
      </c>
      <c r="AM33" s="178">
        <v>0</v>
      </c>
      <c r="AN33" s="178">
        <v>-35</v>
      </c>
      <c r="AO33" s="178">
        <v>0</v>
      </c>
      <c r="AP33" s="178">
        <v>0</v>
      </c>
      <c r="AQ33" s="178">
        <v>0</v>
      </c>
      <c r="AR33" s="178">
        <v>-42.186</v>
      </c>
      <c r="AS33"/>
      <c r="AT33" s="178"/>
      <c r="AU33" s="178"/>
      <c r="AV33" s="178">
        <v>0</v>
      </c>
      <c r="AW33" s="178">
        <v>-1343.8030000000001</v>
      </c>
      <c r="AX33" s="178">
        <v>-330.00599999999997</v>
      </c>
      <c r="AY33" s="178">
        <v>-341.60500000000002</v>
      </c>
      <c r="AZ33" s="178">
        <v>-349.84199999999998</v>
      </c>
      <c r="BA33" s="178">
        <v>-389.08699999999999</v>
      </c>
      <c r="BB33" s="178">
        <v>-317.86700000000002</v>
      </c>
      <c r="BC33" s="178">
        <v>0</v>
      </c>
      <c r="BD33" s="178">
        <v>-334.601</v>
      </c>
      <c r="BE33" s="178">
        <v>-35</v>
      </c>
    </row>
    <row r="34" spans="2:57" s="179" customFormat="1" ht="18" customHeight="1" x14ac:dyDescent="0.35">
      <c r="B34" s="186" t="s">
        <v>298</v>
      </c>
      <c r="C34" s="186"/>
      <c r="D34" s="178">
        <v>-5.0030000000000001</v>
      </c>
      <c r="E34" s="178">
        <v>112.167</v>
      </c>
      <c r="F34" s="178">
        <v>112.167</v>
      </c>
      <c r="G34" s="178">
        <v>441.02100000000002</v>
      </c>
      <c r="H34" s="178">
        <v>-13.122999999999999</v>
      </c>
      <c r="I34" s="178">
        <v>10.606999999999999</v>
      </c>
      <c r="J34" s="178">
        <v>51.037999999999997</v>
      </c>
      <c r="K34" s="178">
        <v>146.07400000000001</v>
      </c>
      <c r="L34" s="178">
        <v>-37.524999999999999</v>
      </c>
      <c r="M34" s="178">
        <v>-89.31</v>
      </c>
      <c r="N34" s="178">
        <v>-36.75</v>
      </c>
      <c r="O34" s="178">
        <v>47.127000000000002</v>
      </c>
      <c r="P34" s="178">
        <v>-35.439</v>
      </c>
      <c r="Q34" s="178">
        <v>-74.766999999999996</v>
      </c>
      <c r="R34" s="178">
        <v>-45.012</v>
      </c>
      <c r="S34" s="178">
        <v>-60.33</v>
      </c>
      <c r="T34" s="178">
        <v>-75.56</v>
      </c>
      <c r="U34" s="178">
        <v>-24.734000000000002</v>
      </c>
      <c r="V34" s="178">
        <v>6.8029999999999999</v>
      </c>
      <c r="W34" s="178">
        <v>-51.863999999999997</v>
      </c>
      <c r="X34" s="178">
        <v>-94.900999999999996</v>
      </c>
      <c r="Y34" s="178">
        <v>-66.599000000000004</v>
      </c>
      <c r="Z34" s="178">
        <v>-123.93</v>
      </c>
      <c r="AA34" s="178">
        <v>-28.763999999999999</v>
      </c>
      <c r="AB34" s="178">
        <v>-149.911</v>
      </c>
      <c r="AC34" s="178">
        <v>-61.122</v>
      </c>
      <c r="AD34" s="178">
        <v>9.3049999999999997</v>
      </c>
      <c r="AE34" s="178">
        <v>-204.85900000000001</v>
      </c>
      <c r="AF34" s="178">
        <v>-220.453</v>
      </c>
      <c r="AG34" s="178">
        <v>-67.040000000000006</v>
      </c>
      <c r="AH34" s="178">
        <v>-64.998999999999995</v>
      </c>
      <c r="AI34" s="178">
        <v>-123.154</v>
      </c>
      <c r="AJ34" s="178">
        <v>-150.857</v>
      </c>
      <c r="AK34" s="178">
        <v>-72.962000000000003</v>
      </c>
      <c r="AL34" s="178">
        <v>-35.923999999999999</v>
      </c>
      <c r="AM34" s="178">
        <v>-84.301000000000002</v>
      </c>
      <c r="AN34" s="178">
        <v>-4.1900000000000004</v>
      </c>
      <c r="AO34" s="178">
        <v>23.846</v>
      </c>
      <c r="AP34" s="178">
        <v>-141.42500000000001</v>
      </c>
      <c r="AQ34" s="178">
        <v>-89.085999999999999</v>
      </c>
      <c r="AR34" s="178">
        <v>-81.304000000000002</v>
      </c>
      <c r="AS34"/>
      <c r="AT34" s="178">
        <v>38.673999999999999</v>
      </c>
      <c r="AU34" s="178">
        <v>153.69</v>
      </c>
      <c r="AV34" s="178">
        <v>558.23099999999999</v>
      </c>
      <c r="AW34" s="178">
        <v>194.596</v>
      </c>
      <c r="AX34" s="178">
        <v>-116.458</v>
      </c>
      <c r="AY34" s="178">
        <v>-215.548</v>
      </c>
      <c r="AZ34" s="178">
        <v>-145.35499999999999</v>
      </c>
      <c r="BA34" s="178">
        <v>-314.19400000000002</v>
      </c>
      <c r="BB34" s="178">
        <v>-406.58699999999999</v>
      </c>
      <c r="BC34" s="178">
        <v>-475.64599999999996</v>
      </c>
      <c r="BD34" s="178">
        <v>-344.04399999999998</v>
      </c>
      <c r="BE34" s="178">
        <v>-210.85500000000002</v>
      </c>
    </row>
    <row r="35" spans="2:57" s="179" customFormat="1" ht="18" customHeight="1" x14ac:dyDescent="0.35">
      <c r="B35" s="186" t="s">
        <v>675</v>
      </c>
      <c r="C35" s="186"/>
      <c r="D35" s="178">
        <v>0</v>
      </c>
      <c r="E35" s="178">
        <v>0</v>
      </c>
      <c r="F35" s="178">
        <v>0</v>
      </c>
      <c r="G35" s="178">
        <v>0</v>
      </c>
      <c r="H35" s="178">
        <v>0</v>
      </c>
      <c r="I35" s="178">
        <v>0</v>
      </c>
      <c r="J35" s="178">
        <v>0</v>
      </c>
      <c r="K35" s="178">
        <v>0</v>
      </c>
      <c r="L35" s="178">
        <v>0</v>
      </c>
      <c r="M35" s="178">
        <v>0</v>
      </c>
      <c r="N35" s="178">
        <v>0</v>
      </c>
      <c r="O35" s="178">
        <v>0</v>
      </c>
      <c r="P35" s="178">
        <v>0</v>
      </c>
      <c r="Q35" s="178">
        <v>0</v>
      </c>
      <c r="R35" s="178">
        <v>0</v>
      </c>
      <c r="S35" s="178">
        <v>0</v>
      </c>
      <c r="T35" s="178">
        <v>-155.95099999999999</v>
      </c>
      <c r="U35" s="178">
        <v>-224.75399999999999</v>
      </c>
      <c r="V35" s="178">
        <v>-288.85192889999973</v>
      </c>
      <c r="W35" s="178">
        <v>-512.37407110000026</v>
      </c>
      <c r="X35" s="178">
        <v>-597.24</v>
      </c>
      <c r="Y35" s="178">
        <v>-732.29300000000001</v>
      </c>
      <c r="Z35" s="178">
        <v>-688.58500000000004</v>
      </c>
      <c r="AA35" s="178">
        <v>-909.96299999999997</v>
      </c>
      <c r="AB35" s="178">
        <v>-643.00400000000002</v>
      </c>
      <c r="AC35" s="178">
        <v>-665.37</v>
      </c>
      <c r="AD35" s="178">
        <v>-667.70899999999995</v>
      </c>
      <c r="AE35" s="178">
        <v>-766.70799999999997</v>
      </c>
      <c r="AF35" s="178">
        <v>-680.96500000000003</v>
      </c>
      <c r="AG35" s="178">
        <v>-627.46799999999996</v>
      </c>
      <c r="AH35" s="178">
        <v>-1058.8900000000001</v>
      </c>
      <c r="AI35" s="178">
        <v>-319.08199999999999</v>
      </c>
      <c r="AJ35" s="178">
        <v>-437.43</v>
      </c>
      <c r="AK35" s="178">
        <v>-482.18900000000002</v>
      </c>
      <c r="AL35" s="178">
        <v>-566.19399999999996</v>
      </c>
      <c r="AM35" s="178">
        <v>-565.43899999999996</v>
      </c>
      <c r="AN35" s="178">
        <v>-467.93</v>
      </c>
      <c r="AO35" s="178">
        <v>-408.62799999999999</v>
      </c>
      <c r="AP35" s="178">
        <v>-1399.442</v>
      </c>
      <c r="AQ35" s="178">
        <v>-312.82799999999997</v>
      </c>
      <c r="AR35" s="178">
        <v>-278.18910430999983</v>
      </c>
      <c r="AS35"/>
      <c r="AT35" s="178"/>
      <c r="AU35" s="178"/>
      <c r="AV35" s="178"/>
      <c r="AW35" s="178"/>
      <c r="AX35" s="178"/>
      <c r="AY35" s="178">
        <v>0</v>
      </c>
      <c r="AZ35" s="178">
        <v>-1181.931</v>
      </c>
      <c r="BA35" s="178">
        <v>-2928.0810000000001</v>
      </c>
      <c r="BB35" s="178">
        <v>-2742.7910000000002</v>
      </c>
      <c r="BC35" s="178">
        <v>-2686.4050000000002</v>
      </c>
      <c r="BD35" s="178">
        <v>-2051.252</v>
      </c>
      <c r="BE35" s="178">
        <v>-2588.828</v>
      </c>
    </row>
    <row r="36" spans="2:57" s="179" customFormat="1" ht="18" customHeight="1" x14ac:dyDescent="0.35">
      <c r="B36" s="186" t="s">
        <v>309</v>
      </c>
      <c r="C36" s="186"/>
      <c r="D36" s="178">
        <v>32.170999999999999</v>
      </c>
      <c r="E36" s="178">
        <v>161.11500000000001</v>
      </c>
      <c r="F36" s="178">
        <v>161.11500000000001</v>
      </c>
      <c r="G36" s="178">
        <v>56.521999999999998</v>
      </c>
      <c r="H36" s="178">
        <v>-262.911</v>
      </c>
      <c r="I36" s="178">
        <v>35.595999999999997</v>
      </c>
      <c r="J36" s="178">
        <v>31.866</v>
      </c>
      <c r="K36" s="178">
        <v>250.99</v>
      </c>
      <c r="L36" s="178">
        <v>-193.059</v>
      </c>
      <c r="M36" s="178">
        <v>636.13199999999995</v>
      </c>
      <c r="N36" s="178">
        <v>277.73899999999998</v>
      </c>
      <c r="O36" s="178">
        <v>112.41500000000001</v>
      </c>
      <c r="P36" s="178">
        <v>-299.88499999999999</v>
      </c>
      <c r="Q36" s="178">
        <v>294.48399999999998</v>
      </c>
      <c r="R36" s="178">
        <v>168.78800000000001</v>
      </c>
      <c r="S36" s="178">
        <v>198.816</v>
      </c>
      <c r="T36" s="178">
        <v>290.983</v>
      </c>
      <c r="U36" s="178">
        <v>-4.5490000000000004</v>
      </c>
      <c r="V36" s="178">
        <v>58.482928899999706</v>
      </c>
      <c r="W36" s="178">
        <v>-529.10392889999969</v>
      </c>
      <c r="X36" s="178">
        <v>-256.44799999999998</v>
      </c>
      <c r="Y36" s="178">
        <v>173.03800000000001</v>
      </c>
      <c r="Z36" s="178">
        <v>846.90200000000004</v>
      </c>
      <c r="AA36" s="178">
        <v>275.911</v>
      </c>
      <c r="AB36" s="178">
        <v>-761.61199999999997</v>
      </c>
      <c r="AC36" s="178">
        <v>-138.19999999999999</v>
      </c>
      <c r="AD36" s="178">
        <v>87.3</v>
      </c>
      <c r="AE36" s="178">
        <v>421.78500000000003</v>
      </c>
      <c r="AF36" s="178">
        <v>-46.307000000000002</v>
      </c>
      <c r="AG36" s="178">
        <v>-206.21700000000001</v>
      </c>
      <c r="AH36" s="178">
        <v>240.19399999999999</v>
      </c>
      <c r="AI36" s="178">
        <v>-173.91900000000001</v>
      </c>
      <c r="AJ36" s="178">
        <v>278.18200000000002</v>
      </c>
      <c r="AK36" s="178">
        <v>-586.94799999999998</v>
      </c>
      <c r="AL36" s="178">
        <v>-293.89699999999999</v>
      </c>
      <c r="AM36" s="178">
        <v>63.524999999999999</v>
      </c>
      <c r="AN36" s="178">
        <v>-483.029</v>
      </c>
      <c r="AO36" s="178">
        <v>-346.815</v>
      </c>
      <c r="AP36" s="178">
        <v>916.84400000000005</v>
      </c>
      <c r="AQ36" s="178">
        <v>-351.92500000000001</v>
      </c>
      <c r="AR36" s="178">
        <v>-84.742999999999995</v>
      </c>
      <c r="AS36"/>
      <c r="AT36" s="178">
        <v>749.15599999999995</v>
      </c>
      <c r="AU36" s="178">
        <v>734.351</v>
      </c>
      <c r="AV36" s="178">
        <v>38.463999999999999</v>
      </c>
      <c r="AW36" s="178">
        <v>55.540999999999997</v>
      </c>
      <c r="AX36" s="178">
        <v>833.22699999999998</v>
      </c>
      <c r="AY36" s="178">
        <v>362.20299999999997</v>
      </c>
      <c r="AZ36" s="178">
        <v>-184.18699999999995</v>
      </c>
      <c r="BA36" s="178">
        <v>1039.403</v>
      </c>
      <c r="BB36" s="178">
        <v>-390.72699999999992</v>
      </c>
      <c r="BC36" s="178">
        <v>-186.24900000000002</v>
      </c>
      <c r="BD36" s="178">
        <v>-539.13800000000003</v>
      </c>
      <c r="BE36" s="178">
        <v>-264.92500000000001</v>
      </c>
    </row>
    <row r="37" spans="2:57" s="179" customFormat="1" ht="18" customHeight="1" x14ac:dyDescent="0.35">
      <c r="B37" s="109" t="s">
        <v>336</v>
      </c>
      <c r="C37" s="112"/>
      <c r="D37" s="333">
        <v>1069.7260000000003</v>
      </c>
      <c r="E37" s="333">
        <v>3403.2409999999991</v>
      </c>
      <c r="F37" s="333">
        <v>3403.2409999999991</v>
      </c>
      <c r="G37" s="333">
        <v>1785.8229999999999</v>
      </c>
      <c r="H37" s="333">
        <v>893.02400000000034</v>
      </c>
      <c r="I37" s="333">
        <v>1824.5719999999999</v>
      </c>
      <c r="J37" s="333">
        <v>1600.5219999999999</v>
      </c>
      <c r="K37" s="333">
        <v>2538.4870000000001</v>
      </c>
      <c r="L37" s="333">
        <v>2538.4870000000001</v>
      </c>
      <c r="M37" s="333">
        <v>4696.3969999999999</v>
      </c>
      <c r="N37" s="333">
        <v>2959.5459999999998</v>
      </c>
      <c r="O37" s="333">
        <v>1812.223</v>
      </c>
      <c r="P37" s="333">
        <v>973.327</v>
      </c>
      <c r="Q37" s="333">
        <v>-952.05499999999995</v>
      </c>
      <c r="R37" s="333">
        <v>2135.1239999999998</v>
      </c>
      <c r="S37" s="333">
        <v>1961.83</v>
      </c>
      <c r="T37" s="333">
        <v>4191.5209999999988</v>
      </c>
      <c r="U37" s="333">
        <v>-247.99200000000047</v>
      </c>
      <c r="V37" s="333">
        <v>2682.8510000000006</v>
      </c>
      <c r="W37" s="333">
        <v>4521.8010000000004</v>
      </c>
      <c r="X37" s="333">
        <v>3977.0400000000004</v>
      </c>
      <c r="Y37" s="333">
        <v>3913.4759999999997</v>
      </c>
      <c r="Z37" s="333">
        <v>6621.4579999999996</v>
      </c>
      <c r="AA37" s="333">
        <v>5567.8430000000017</v>
      </c>
      <c r="AB37" s="333">
        <v>1698.8200000000002</v>
      </c>
      <c r="AC37" s="333">
        <v>4116.2529999999997</v>
      </c>
      <c r="AD37" s="333">
        <v>3961.7180000000008</v>
      </c>
      <c r="AE37" s="333">
        <v>2170.5239999999994</v>
      </c>
      <c r="AF37" s="333">
        <v>12.093999999999724</v>
      </c>
      <c r="AG37" s="333">
        <v>1259.0680000000002</v>
      </c>
      <c r="AH37" s="333">
        <v>1475.2740000000001</v>
      </c>
      <c r="AI37" s="333">
        <v>1676.3279999999997</v>
      </c>
      <c r="AJ37" s="333">
        <v>1390.7570000000001</v>
      </c>
      <c r="AK37" s="333">
        <v>1373.1619999999998</v>
      </c>
      <c r="AL37" s="333">
        <v>237.93500000000034</v>
      </c>
      <c r="AM37" s="333">
        <v>1003.5249999999999</v>
      </c>
      <c r="AN37" s="333">
        <v>-853.3299999999997</v>
      </c>
      <c r="AO37" s="333">
        <v>-80.989000000000033</v>
      </c>
      <c r="AP37" s="333">
        <v>456.28975240000045</v>
      </c>
      <c r="AQ37" s="333">
        <v>307.07533352999957</v>
      </c>
      <c r="AR37" s="333">
        <v>-3215.7680000000005</v>
      </c>
      <c r="AS37"/>
      <c r="AT37" s="333">
        <v>4372.5860000000002</v>
      </c>
      <c r="AU37" s="333">
        <v>9341.2060000000001</v>
      </c>
      <c r="AV37" s="333">
        <v>7659.503999999999</v>
      </c>
      <c r="AW37" s="333">
        <v>6489.5069999999969</v>
      </c>
      <c r="AX37" s="333">
        <v>12006.653</v>
      </c>
      <c r="AY37" s="333">
        <v>4118.2259999999997</v>
      </c>
      <c r="AZ37" s="333">
        <v>11148.180999999997</v>
      </c>
      <c r="BA37" s="333">
        <v>20079.816999999999</v>
      </c>
      <c r="BB37" s="333">
        <v>11947.315000000001</v>
      </c>
      <c r="BC37" s="333">
        <v>4422.7640000000001</v>
      </c>
      <c r="BD37" s="333">
        <v>4005.3789999999999</v>
      </c>
      <c r="BE37" s="333">
        <v>-170.95391406999971</v>
      </c>
    </row>
    <row r="38" spans="2:57" s="181" customFormat="1" ht="18" customHeight="1" x14ac:dyDescent="0.35">
      <c r="B38" s="186" t="s">
        <v>337</v>
      </c>
      <c r="C38" s="186"/>
      <c r="D38" s="178">
        <v>-278.82600000000002</v>
      </c>
      <c r="E38" s="178">
        <v>-437.20299999999997</v>
      </c>
      <c r="F38" s="178">
        <v>-437.20299999999997</v>
      </c>
      <c r="G38" s="178">
        <v>254.166</v>
      </c>
      <c r="H38" s="178">
        <v>188.49799999999999</v>
      </c>
      <c r="I38" s="178">
        <v>-1618.8810000000001</v>
      </c>
      <c r="J38" s="178">
        <v>413.39100000000002</v>
      </c>
      <c r="K38" s="178">
        <v>63.764000000000003</v>
      </c>
      <c r="L38" s="178">
        <v>-103.13500000000001</v>
      </c>
      <c r="M38" s="178">
        <v>435.14100000000002</v>
      </c>
      <c r="N38" s="178">
        <v>9.9250000000000007</v>
      </c>
      <c r="O38" s="178">
        <v>-243.58199999999999</v>
      </c>
      <c r="P38" s="178">
        <v>668.76199999999994</v>
      </c>
      <c r="Q38" s="178">
        <v>1097.9269999999999</v>
      </c>
      <c r="R38" s="178">
        <v>-600.56799999999998</v>
      </c>
      <c r="S38" s="178">
        <v>-368.67599999999999</v>
      </c>
      <c r="T38" s="178">
        <v>-1455.2639999999999</v>
      </c>
      <c r="U38" s="178">
        <v>176.749</v>
      </c>
      <c r="V38" s="178">
        <v>-498.35300000000001</v>
      </c>
      <c r="W38" s="178">
        <v>-83.959000000000003</v>
      </c>
      <c r="X38" s="178">
        <v>-224.14699999999999</v>
      </c>
      <c r="Y38" s="178">
        <v>89.504000000000005</v>
      </c>
      <c r="Z38" s="178">
        <v>918.67</v>
      </c>
      <c r="AA38" s="178">
        <v>-487.07</v>
      </c>
      <c r="AB38" s="178">
        <v>1463.0219999999999</v>
      </c>
      <c r="AC38" s="178">
        <v>-1657.8910000000001</v>
      </c>
      <c r="AD38" s="178">
        <v>1456.3869999999999</v>
      </c>
      <c r="AE38" s="178">
        <v>268.53199999999998</v>
      </c>
      <c r="AF38" s="178">
        <v>-1455.6969999999999</v>
      </c>
      <c r="AG38" s="178">
        <v>1544.3910000000001</v>
      </c>
      <c r="AH38" s="178">
        <v>-2606.0169999999998</v>
      </c>
      <c r="AI38" s="178">
        <v>238.512</v>
      </c>
      <c r="AJ38" s="178">
        <v>1046.7339999999999</v>
      </c>
      <c r="AK38" s="178">
        <v>880.84199999999998</v>
      </c>
      <c r="AL38" s="178">
        <v>705.17600000000004</v>
      </c>
      <c r="AM38" s="178">
        <v>692.46199999999999</v>
      </c>
      <c r="AN38" s="178">
        <v>78.152000000000001</v>
      </c>
      <c r="AO38" s="178">
        <v>617.88599999999997</v>
      </c>
      <c r="AP38" s="178">
        <v>390.18799999999999</v>
      </c>
      <c r="AQ38" s="178">
        <v>-471.92599999999999</v>
      </c>
      <c r="AR38" s="178">
        <v>85.555000000000007</v>
      </c>
      <c r="AS38"/>
      <c r="AT38" s="178"/>
      <c r="AU38" s="178">
        <v>-144.95500000000001</v>
      </c>
      <c r="AV38" s="178">
        <v>-221.84700000000001</v>
      </c>
      <c r="AW38" s="178">
        <v>-953.22799999999995</v>
      </c>
      <c r="AX38" s="178">
        <v>98.349000000000004</v>
      </c>
      <c r="AY38" s="178">
        <v>797.44500000000005</v>
      </c>
      <c r="AZ38" s="178">
        <v>-1860.827</v>
      </c>
      <c r="BA38" s="178">
        <v>296.95700000000005</v>
      </c>
      <c r="BB38" s="178">
        <v>1530.0499999999997</v>
      </c>
      <c r="BC38" s="178">
        <v>-2278.8109999999992</v>
      </c>
      <c r="BD38" s="178">
        <v>3325.2139999999999</v>
      </c>
      <c r="BE38" s="178">
        <v>614.30000000000018</v>
      </c>
    </row>
    <row r="39" spans="2:57" s="179" customFormat="1" ht="18" customHeight="1" x14ac:dyDescent="0.35">
      <c r="B39" s="109" t="s">
        <v>338</v>
      </c>
      <c r="C39" s="112"/>
      <c r="D39" s="333">
        <v>790.90000000000032</v>
      </c>
      <c r="E39" s="333">
        <v>2966.0379999999991</v>
      </c>
      <c r="F39" s="333">
        <v>2966.0379999999991</v>
      </c>
      <c r="G39" s="333">
        <v>2039.9889999999998</v>
      </c>
      <c r="H39" s="333">
        <v>1081.5220000000004</v>
      </c>
      <c r="I39" s="333">
        <v>205.6909999999998</v>
      </c>
      <c r="J39" s="333">
        <v>2013.913</v>
      </c>
      <c r="K39" s="333">
        <v>2435.3519999999999</v>
      </c>
      <c r="L39" s="333">
        <v>2435.3519999999999</v>
      </c>
      <c r="M39" s="333">
        <v>5131.5379999999996</v>
      </c>
      <c r="N39" s="333">
        <v>2969.471</v>
      </c>
      <c r="O39" s="333">
        <v>1568.6410000000001</v>
      </c>
      <c r="P39" s="333">
        <v>1642.0889999999999</v>
      </c>
      <c r="Q39" s="333">
        <v>145.87200000000001</v>
      </c>
      <c r="R39" s="333">
        <v>1534.556</v>
      </c>
      <c r="S39" s="333">
        <v>1593.154</v>
      </c>
      <c r="T39" s="333">
        <v>2736.2570000000001</v>
      </c>
      <c r="U39" s="333">
        <v>-71.242999999999995</v>
      </c>
      <c r="V39" s="333">
        <v>2184.498</v>
      </c>
      <c r="W39" s="333">
        <v>4437.8419999999996</v>
      </c>
      <c r="X39" s="333">
        <v>3752.893</v>
      </c>
      <c r="Y39" s="333">
        <v>4002.98</v>
      </c>
      <c r="Z39" s="333">
        <v>7540.1279999999997</v>
      </c>
      <c r="AA39" s="333">
        <v>5080.7730000000001</v>
      </c>
      <c r="AB39" s="333">
        <v>3161.8420000000001</v>
      </c>
      <c r="AC39" s="333">
        <v>2458.3620000000001</v>
      </c>
      <c r="AD39" s="333">
        <v>5418.1049999999996</v>
      </c>
      <c r="AE39" s="333">
        <v>2439.056</v>
      </c>
      <c r="AF39" s="333">
        <v>-1443.6030000000001</v>
      </c>
      <c r="AG39" s="333">
        <v>2803.4589999999998</v>
      </c>
      <c r="AH39" s="333">
        <v>-1130.7429999999999</v>
      </c>
      <c r="AI39" s="333">
        <v>1914.84</v>
      </c>
      <c r="AJ39" s="333">
        <v>2437.491</v>
      </c>
      <c r="AK39" s="333">
        <v>2254.0039999999999</v>
      </c>
      <c r="AL39" s="333">
        <v>943.11099999999999</v>
      </c>
      <c r="AM39" s="333">
        <v>1695.9870000000001</v>
      </c>
      <c r="AN39" s="333">
        <v>-775.178</v>
      </c>
      <c r="AO39" s="333">
        <v>536.89700000000005</v>
      </c>
      <c r="AP39" s="333">
        <v>846.4777524000001</v>
      </c>
      <c r="AQ39" s="333">
        <v>-164.85066646999994</v>
      </c>
      <c r="AR39" s="333">
        <v>-3130.2130000000002</v>
      </c>
      <c r="AS39"/>
      <c r="AT39" s="333">
        <v>4372.5860000000002</v>
      </c>
      <c r="AU39" s="333">
        <v>9196.2510000000002</v>
      </c>
      <c r="AV39" s="333">
        <v>7437.6569999999992</v>
      </c>
      <c r="AW39" s="333">
        <v>5536.2789999999968</v>
      </c>
      <c r="AX39" s="333">
        <v>12105.002</v>
      </c>
      <c r="AY39" s="333">
        <v>4915.6710000000003</v>
      </c>
      <c r="AZ39" s="333">
        <v>9287.3539999999994</v>
      </c>
      <c r="BA39" s="333">
        <v>20376.774000000001</v>
      </c>
      <c r="BB39" s="333">
        <v>13477.365</v>
      </c>
      <c r="BC39" s="333">
        <v>2143.9529999999995</v>
      </c>
      <c r="BD39" s="333">
        <v>7330.5929999999998</v>
      </c>
      <c r="BE39" s="333">
        <v>443.34608593000019</v>
      </c>
    </row>
    <row r="40" spans="2:57" s="179" customFormat="1" ht="18" customHeight="1" x14ac:dyDescent="0.35">
      <c r="B40" s="186" t="s">
        <v>339</v>
      </c>
      <c r="C40" s="186"/>
      <c r="D40" s="178">
        <v>-447.767</v>
      </c>
      <c r="E40" s="178">
        <v>-425.14499999999998</v>
      </c>
      <c r="F40" s="178">
        <v>-425.14499999999998</v>
      </c>
      <c r="G40" s="178">
        <v>-462.82900000000001</v>
      </c>
      <c r="H40" s="178">
        <v>-472.00599999999997</v>
      </c>
      <c r="I40" s="178">
        <v>-552.93600000000004</v>
      </c>
      <c r="J40" s="178">
        <v>-467.767</v>
      </c>
      <c r="K40" s="178">
        <v>-661.34400000000005</v>
      </c>
      <c r="L40" s="178">
        <v>-452.66699999999997</v>
      </c>
      <c r="M40" s="178">
        <v>-425.46699999999998</v>
      </c>
      <c r="N40" s="178">
        <v>-613.02300000000002</v>
      </c>
      <c r="O40" s="178">
        <v>-425.64400000000001</v>
      </c>
      <c r="P40" s="178">
        <v>-534.32500000000005</v>
      </c>
      <c r="Q40" s="178">
        <v>-496.25099999999998</v>
      </c>
      <c r="R40" s="178">
        <v>-562.26900000000001</v>
      </c>
      <c r="S40" s="178">
        <v>-645.6</v>
      </c>
      <c r="T40" s="178">
        <v>-566.529</v>
      </c>
      <c r="U40" s="178">
        <v>-521.69799999999998</v>
      </c>
      <c r="V40" s="178">
        <v>-1118.001</v>
      </c>
      <c r="W40" s="178">
        <v>-530.59299999999996</v>
      </c>
      <c r="X40" s="178">
        <v>-1130.6289999999999</v>
      </c>
      <c r="Y40" s="178">
        <v>-459.024</v>
      </c>
      <c r="Z40" s="178">
        <v>-980.31200000000001</v>
      </c>
      <c r="AA40" s="178">
        <v>-313.46800000000002</v>
      </c>
      <c r="AB40" s="178">
        <v>-1046.7270000000001</v>
      </c>
      <c r="AC40" s="178">
        <v>-354.81900000000002</v>
      </c>
      <c r="AD40" s="178">
        <v>-1068.6990000000001</v>
      </c>
      <c r="AE40" s="178">
        <v>-434.63400000000001</v>
      </c>
      <c r="AF40" s="178">
        <v>-1173.2070000000001</v>
      </c>
      <c r="AG40" s="178">
        <v>-524.47900000000004</v>
      </c>
      <c r="AH40" s="178">
        <v>-1243.7919999999999</v>
      </c>
      <c r="AI40" s="178">
        <v>-609.39599999999996</v>
      </c>
      <c r="AJ40" s="178">
        <v>-1407.8620000000001</v>
      </c>
      <c r="AK40" s="178">
        <v>-621.27099999999996</v>
      </c>
      <c r="AL40" s="178">
        <v>-1564.7260000000001</v>
      </c>
      <c r="AM40" s="178">
        <v>-667.42899999999997</v>
      </c>
      <c r="AN40" s="178">
        <v>-1535.2280000000001</v>
      </c>
      <c r="AO40" s="178">
        <v>-766.32299999999998</v>
      </c>
      <c r="AP40" s="178">
        <v>-1475.604</v>
      </c>
      <c r="AQ40" s="178">
        <v>-650.03099999999995</v>
      </c>
      <c r="AR40" s="178">
        <v>-1156.9480000000001</v>
      </c>
      <c r="AS40"/>
      <c r="AT40" s="178">
        <v>-421.43099999999998</v>
      </c>
      <c r="AU40" s="178">
        <v>-1086.1659999999999</v>
      </c>
      <c r="AV40" s="178">
        <v>-1826.942</v>
      </c>
      <c r="AW40" s="178">
        <v>-2154.0529999999999</v>
      </c>
      <c r="AX40" s="178">
        <v>-1916.8009999999999</v>
      </c>
      <c r="AY40" s="178">
        <v>-2238.4450000000002</v>
      </c>
      <c r="AZ40" s="178">
        <v>-2736.8209999999999</v>
      </c>
      <c r="BA40" s="178">
        <v>-2883.4329999999995</v>
      </c>
      <c r="BB40" s="178">
        <v>-2904.8789999999999</v>
      </c>
      <c r="BC40" s="178">
        <v>-3550.8739999999998</v>
      </c>
      <c r="BD40" s="178">
        <v>-4261.2880000000005</v>
      </c>
      <c r="BE40" s="178">
        <v>-4427.1859999999997</v>
      </c>
    </row>
    <row r="41" spans="2:57" s="181" customFormat="1" ht="18" customHeight="1" x14ac:dyDescent="0.35">
      <c r="B41" s="186" t="s">
        <v>340</v>
      </c>
      <c r="C41" s="186"/>
      <c r="D41" s="178">
        <v>-94.662000000000006</v>
      </c>
      <c r="E41" s="178">
        <v>-178.886</v>
      </c>
      <c r="F41" s="178">
        <v>-178.886</v>
      </c>
      <c r="G41" s="178">
        <v>-305.83499999999998</v>
      </c>
      <c r="H41" s="178">
        <v>-40.953000000000003</v>
      </c>
      <c r="I41" s="178">
        <v>-561.32500000000005</v>
      </c>
      <c r="J41" s="178">
        <v>-74.430000000000007</v>
      </c>
      <c r="K41" s="178">
        <v>-243.898</v>
      </c>
      <c r="L41" s="178">
        <v>-181.92699999999999</v>
      </c>
      <c r="M41" s="178">
        <v>-378.815</v>
      </c>
      <c r="N41" s="178">
        <v>-242.148</v>
      </c>
      <c r="O41" s="178">
        <v>-134.941</v>
      </c>
      <c r="P41" s="178">
        <v>-63.465000000000003</v>
      </c>
      <c r="Q41" s="178">
        <v>-147.745</v>
      </c>
      <c r="R41" s="178">
        <v>-170.261</v>
      </c>
      <c r="S41" s="178">
        <v>-30.48</v>
      </c>
      <c r="T41" s="178">
        <v>-28.311</v>
      </c>
      <c r="U41" s="178">
        <v>-66.253</v>
      </c>
      <c r="V41" s="178">
        <v>-95.263999999999996</v>
      </c>
      <c r="W41" s="178">
        <v>-67.713999999999999</v>
      </c>
      <c r="X41" s="178">
        <v>-318.471</v>
      </c>
      <c r="Y41" s="178">
        <v>-1031.635</v>
      </c>
      <c r="Z41" s="178">
        <v>-822.66300000000001</v>
      </c>
      <c r="AA41" s="178">
        <v>-534.08699999999999</v>
      </c>
      <c r="AB41" s="178">
        <v>-405.91</v>
      </c>
      <c r="AC41" s="178">
        <v>-107.532</v>
      </c>
      <c r="AD41" s="178">
        <v>-1413.6410000000001</v>
      </c>
      <c r="AE41" s="178">
        <v>306.33600000000001</v>
      </c>
      <c r="AF41" s="178">
        <v>-185.029</v>
      </c>
      <c r="AG41" s="178">
        <v>-299.608</v>
      </c>
      <c r="AH41" s="178">
        <v>-89.003</v>
      </c>
      <c r="AI41" s="178">
        <v>-292.33300000000003</v>
      </c>
      <c r="AJ41" s="178">
        <v>-64.308000000000007</v>
      </c>
      <c r="AK41" s="178">
        <v>-189.67599999999999</v>
      </c>
      <c r="AL41" s="178">
        <v>-168.54300000000001</v>
      </c>
      <c r="AM41" s="178">
        <v>-212.67699999999999</v>
      </c>
      <c r="AN41" s="178">
        <v>-21.244</v>
      </c>
      <c r="AO41" s="178">
        <v>-57.167999999999999</v>
      </c>
      <c r="AP41" s="178">
        <v>-53.996752399999998</v>
      </c>
      <c r="AQ41" s="178">
        <v>-82.212488730000004</v>
      </c>
      <c r="AR41" s="178">
        <v>38.198999999999998</v>
      </c>
      <c r="AS41"/>
      <c r="AT41" s="178">
        <v>-138.14400000000001</v>
      </c>
      <c r="AU41" s="178">
        <v>-232.30199999999999</v>
      </c>
      <c r="AV41" s="178">
        <v>-1152.847</v>
      </c>
      <c r="AW41" s="178">
        <v>-920.60599999999999</v>
      </c>
      <c r="AX41" s="178">
        <v>-937.83100000000002</v>
      </c>
      <c r="AY41" s="178">
        <v>-411.95100000000002</v>
      </c>
      <c r="AZ41" s="178">
        <v>-257.54199999999997</v>
      </c>
      <c r="BA41" s="178">
        <v>-2706.8560000000002</v>
      </c>
      <c r="BB41" s="178">
        <v>-1620.7470000000001</v>
      </c>
      <c r="BC41" s="178">
        <v>-865.97299999999996</v>
      </c>
      <c r="BD41" s="178">
        <v>-635.20399999999995</v>
      </c>
      <c r="BE41" s="178">
        <v>-214.62124112999999</v>
      </c>
    </row>
    <row r="42" spans="2:57" s="179" customFormat="1" ht="18" customHeight="1" x14ac:dyDescent="0.35">
      <c r="B42" s="109" t="s">
        <v>850</v>
      </c>
      <c r="C42" s="112"/>
      <c r="D42" s="333">
        <v>248.47100000000032</v>
      </c>
      <c r="E42" s="333">
        <v>2362.0069999999992</v>
      </c>
      <c r="F42" s="333">
        <v>2362.0069999999992</v>
      </c>
      <c r="G42" s="333">
        <v>1271.3249999999998</v>
      </c>
      <c r="H42" s="333">
        <v>568.56300000000044</v>
      </c>
      <c r="I42" s="333">
        <v>-908.57000000000028</v>
      </c>
      <c r="J42" s="333">
        <v>1471.7159999999999</v>
      </c>
      <c r="K42" s="333">
        <v>1800.758</v>
      </c>
      <c r="L42" s="333">
        <v>1800.758</v>
      </c>
      <c r="M42" s="333">
        <v>4327.2560000000003</v>
      </c>
      <c r="N42" s="333">
        <v>2114.3000000000002</v>
      </c>
      <c r="O42" s="333">
        <v>1008.056</v>
      </c>
      <c r="P42" s="333">
        <v>1044.299</v>
      </c>
      <c r="Q42" s="333">
        <v>-498.12400000000002</v>
      </c>
      <c r="R42" s="333">
        <v>802.02599999999995</v>
      </c>
      <c r="S42" s="333">
        <v>917.07399999999996</v>
      </c>
      <c r="T42" s="333">
        <v>2141.4169999999999</v>
      </c>
      <c r="U42" s="333">
        <v>-659.19399999999996</v>
      </c>
      <c r="V42" s="333">
        <v>971.23299999999995</v>
      </c>
      <c r="W42" s="333">
        <v>3839.5349999999999</v>
      </c>
      <c r="X42" s="333">
        <v>2303.7930000000001</v>
      </c>
      <c r="Y42" s="333">
        <v>2512.3209999999999</v>
      </c>
      <c r="Z42" s="333">
        <v>5737.1530000000002</v>
      </c>
      <c r="AA42" s="333">
        <v>4233.2179999999998</v>
      </c>
      <c r="AB42" s="333">
        <v>1709.2049999999999</v>
      </c>
      <c r="AC42" s="333">
        <v>1996.011</v>
      </c>
      <c r="AD42" s="333">
        <v>2935.7649999999999</v>
      </c>
      <c r="AE42" s="333">
        <v>2310.7579999999998</v>
      </c>
      <c r="AF42" s="333">
        <v>-2801.8389999999999</v>
      </c>
      <c r="AG42" s="333">
        <v>1979.3720000000001</v>
      </c>
      <c r="AH42" s="333">
        <v>-2463.538</v>
      </c>
      <c r="AI42" s="333">
        <v>1013.111</v>
      </c>
      <c r="AJ42" s="333">
        <v>965.32100000000003</v>
      </c>
      <c r="AK42" s="333">
        <v>1443.057</v>
      </c>
      <c r="AL42" s="333">
        <v>-790.15800000000002</v>
      </c>
      <c r="AM42" s="333">
        <v>815.88099999999997</v>
      </c>
      <c r="AN42" s="333">
        <v>-2331.65</v>
      </c>
      <c r="AO42" s="333">
        <v>-286.59399999999999</v>
      </c>
      <c r="AP42" s="333">
        <v>-683.12299999999993</v>
      </c>
      <c r="AQ42" s="333">
        <v>-897.09415519999993</v>
      </c>
      <c r="AR42" s="333">
        <v>-4248.9620000000004</v>
      </c>
      <c r="AS42"/>
      <c r="AT42" s="333">
        <v>3813.011</v>
      </c>
      <c r="AU42" s="333">
        <v>7877.7830000000004</v>
      </c>
      <c r="AV42" s="333">
        <v>4457.8679999999995</v>
      </c>
      <c r="AW42" s="333">
        <v>2461.6199999999972</v>
      </c>
      <c r="AX42" s="333">
        <v>9250.3700000000008</v>
      </c>
      <c r="AY42" s="333">
        <v>2265.2750000000001</v>
      </c>
      <c r="AZ42" s="333">
        <v>6292.991</v>
      </c>
      <c r="BA42" s="333">
        <v>14786.485000000001</v>
      </c>
      <c r="BB42" s="333">
        <v>8951.7389999999996</v>
      </c>
      <c r="BC42" s="333">
        <v>-2272.8940000000002</v>
      </c>
      <c r="BD42" s="333">
        <v>2434.1010000000001</v>
      </c>
      <c r="BE42" s="333">
        <v>-4198.4611552000006</v>
      </c>
    </row>
    <row r="43" spans="2:57" s="179" customFormat="1" ht="18" customHeight="1" x14ac:dyDescent="0.35">
      <c r="B43" s="186" t="s">
        <v>342</v>
      </c>
      <c r="C43" s="186"/>
      <c r="D43" s="178">
        <v>9.7000000000000003E-2</v>
      </c>
      <c r="E43" s="178">
        <v>0.317</v>
      </c>
      <c r="F43" s="178">
        <v>0.317</v>
      </c>
      <c r="G43" s="178">
        <v>0.13300000000000001</v>
      </c>
      <c r="H43" s="178">
        <v>0.26300000000000001</v>
      </c>
      <c r="I43" s="178">
        <v>1.2050000000000001</v>
      </c>
      <c r="J43" s="178">
        <v>0.16600000000000001</v>
      </c>
      <c r="K43" s="178">
        <v>38.026000000000003</v>
      </c>
      <c r="L43" s="178">
        <v>0.97699999999999998</v>
      </c>
      <c r="M43" s="178">
        <v>0.20699999999999999</v>
      </c>
      <c r="N43" s="178">
        <v>79.759</v>
      </c>
      <c r="O43" s="178">
        <v>14.19</v>
      </c>
      <c r="P43" s="178">
        <v>6.9000000000000006E-2</v>
      </c>
      <c r="Q43" s="178">
        <v>278.38200000000001</v>
      </c>
      <c r="R43" s="178">
        <v>-276.86</v>
      </c>
      <c r="S43" s="178">
        <v>10.999000000000001</v>
      </c>
      <c r="T43" s="178">
        <v>3.0030000000000001</v>
      </c>
      <c r="U43" s="178">
        <v>10.435</v>
      </c>
      <c r="V43" s="178">
        <v>0</v>
      </c>
      <c r="W43" s="178">
        <v>19.702000000000002</v>
      </c>
      <c r="X43" s="178">
        <v>15.169</v>
      </c>
      <c r="Y43" s="178">
        <v>24.506</v>
      </c>
      <c r="Z43" s="178">
        <v>4.3999999999999997E-2</v>
      </c>
      <c r="AA43" s="178">
        <v>0.63400000000000001</v>
      </c>
      <c r="AB43" s="178">
        <v>0.46500000000000002</v>
      </c>
      <c r="AC43" s="178">
        <v>0.107</v>
      </c>
      <c r="AD43" s="178">
        <v>0.63100000000000001</v>
      </c>
      <c r="AE43" s="178">
        <v>1.2350000000000001</v>
      </c>
      <c r="AF43" s="178">
        <v>1.3759999999999999</v>
      </c>
      <c r="AG43" s="178">
        <v>33.764000000000003</v>
      </c>
      <c r="AH43" s="178">
        <v>0.26100000000000001</v>
      </c>
      <c r="AI43" s="178">
        <v>37.002000000000002</v>
      </c>
      <c r="AJ43" s="178">
        <v>0.20499999999999999</v>
      </c>
      <c r="AK43" s="178">
        <v>53.372</v>
      </c>
      <c r="AL43" s="178">
        <v>1.8740000000000001</v>
      </c>
      <c r="AM43" s="178">
        <v>0.17499999999999999</v>
      </c>
      <c r="AN43" s="178">
        <v>0</v>
      </c>
      <c r="AO43" s="178">
        <v>0</v>
      </c>
      <c r="AP43" s="178">
        <v>0</v>
      </c>
      <c r="AQ43" s="178">
        <v>0</v>
      </c>
      <c r="AR43" s="178">
        <v>0</v>
      </c>
      <c r="AS43"/>
      <c r="AT43" s="178">
        <v>10.646000000000001</v>
      </c>
      <c r="AU43" s="178">
        <v>1.282</v>
      </c>
      <c r="AV43" s="178">
        <v>0.56399999999999995</v>
      </c>
      <c r="AW43" s="178">
        <v>39.659999999999997</v>
      </c>
      <c r="AX43" s="178">
        <v>95.132999999999996</v>
      </c>
      <c r="AY43" s="178">
        <v>12.59</v>
      </c>
      <c r="AZ43" s="178">
        <v>33.14</v>
      </c>
      <c r="BA43" s="178">
        <v>40.352999999999994</v>
      </c>
      <c r="BB43" s="178">
        <v>2.4380000000000002</v>
      </c>
      <c r="BC43" s="178">
        <v>72.403000000000006</v>
      </c>
      <c r="BD43" s="178">
        <v>55.625999999999998</v>
      </c>
      <c r="BE43" s="178">
        <v>0</v>
      </c>
    </row>
    <row r="44" spans="2:57" s="179" customFormat="1" ht="18" customHeight="1" x14ac:dyDescent="0.35">
      <c r="B44" s="186" t="s">
        <v>343</v>
      </c>
      <c r="C44" s="186"/>
      <c r="D44" s="178">
        <v>0</v>
      </c>
      <c r="E44" s="178">
        <v>0</v>
      </c>
      <c r="F44" s="178">
        <v>0</v>
      </c>
      <c r="G44" s="178">
        <v>0</v>
      </c>
      <c r="H44" s="178">
        <v>0</v>
      </c>
      <c r="I44" s="178">
        <v>450</v>
      </c>
      <c r="J44" s="178">
        <v>0</v>
      </c>
      <c r="K44" s="178">
        <v>0</v>
      </c>
      <c r="L44" s="178">
        <v>0</v>
      </c>
      <c r="M44" s="178">
        <v>81</v>
      </c>
      <c r="N44" s="178">
        <v>0</v>
      </c>
      <c r="O44" s="178">
        <v>0</v>
      </c>
      <c r="P44" s="178">
        <v>0</v>
      </c>
      <c r="Q44" s="178">
        <v>0</v>
      </c>
      <c r="R44" s="178">
        <v>0</v>
      </c>
      <c r="S44" s="178">
        <v>0</v>
      </c>
      <c r="T44" s="178">
        <v>0</v>
      </c>
      <c r="U44" s="178">
        <v>0</v>
      </c>
      <c r="V44" s="178">
        <v>0</v>
      </c>
      <c r="W44" s="178">
        <v>0</v>
      </c>
      <c r="X44" s="178">
        <v>0</v>
      </c>
      <c r="Y44" s="178">
        <v>0</v>
      </c>
      <c r="Z44" s="178">
        <v>0</v>
      </c>
      <c r="AA44" s="178">
        <v>0</v>
      </c>
      <c r="AB44" s="178">
        <v>0</v>
      </c>
      <c r="AC44" s="178">
        <v>0</v>
      </c>
      <c r="AD44" s="178">
        <v>0</v>
      </c>
      <c r="AE44" s="178">
        <v>0</v>
      </c>
      <c r="AF44" s="178">
        <v>0</v>
      </c>
      <c r="AG44" s="178">
        <v>0</v>
      </c>
      <c r="AH44" s="178">
        <v>0</v>
      </c>
      <c r="AI44" s="178">
        <v>0</v>
      </c>
      <c r="AJ44" s="178">
        <v>0</v>
      </c>
      <c r="AK44" s="178">
        <v>0</v>
      </c>
      <c r="AL44" s="178">
        <v>203.47499999999999</v>
      </c>
      <c r="AM44" s="178">
        <v>0</v>
      </c>
      <c r="AN44" s="178">
        <v>76.584999999999994</v>
      </c>
      <c r="AO44" s="178">
        <v>0</v>
      </c>
      <c r="AP44" s="178">
        <v>95.05</v>
      </c>
      <c r="AQ44" s="178">
        <v>0</v>
      </c>
      <c r="AR44" s="178">
        <v>0</v>
      </c>
      <c r="AS44"/>
      <c r="AT44" s="178">
        <v>315</v>
      </c>
      <c r="AU44" s="178">
        <v>0</v>
      </c>
      <c r="AV44" s="178">
        <v>0</v>
      </c>
      <c r="AW44" s="178">
        <v>450</v>
      </c>
      <c r="AX44" s="178">
        <v>81</v>
      </c>
      <c r="AY44" s="178"/>
      <c r="AZ44" s="178">
        <v>0</v>
      </c>
      <c r="BA44" s="178">
        <v>0</v>
      </c>
      <c r="BB44" s="178">
        <v>0</v>
      </c>
      <c r="BC44" s="178">
        <v>0</v>
      </c>
      <c r="BD44" s="178">
        <v>203.47499999999999</v>
      </c>
      <c r="BE44" s="178">
        <v>171.63499999999999</v>
      </c>
    </row>
    <row r="45" spans="2:57" s="179" customFormat="1" ht="18" customHeight="1" x14ac:dyDescent="0.35">
      <c r="B45" s="186" t="s">
        <v>344</v>
      </c>
      <c r="C45" s="186"/>
      <c r="D45" s="178">
        <v>0</v>
      </c>
      <c r="E45" s="178">
        <v>0</v>
      </c>
      <c r="F45" s="178">
        <v>0</v>
      </c>
      <c r="G45" s="178">
        <v>0</v>
      </c>
      <c r="H45" s="178">
        <v>0</v>
      </c>
      <c r="I45" s="178">
        <v>0</v>
      </c>
      <c r="J45" s="178">
        <v>0</v>
      </c>
      <c r="K45" s="178">
        <v>0</v>
      </c>
      <c r="L45" s="178">
        <v>2.254</v>
      </c>
      <c r="M45" s="178">
        <v>0</v>
      </c>
      <c r="N45" s="178">
        <v>0</v>
      </c>
      <c r="O45" s="178">
        <v>0</v>
      </c>
      <c r="P45" s="178">
        <v>0</v>
      </c>
      <c r="Q45" s="178">
        <v>0</v>
      </c>
      <c r="R45" s="178">
        <v>0</v>
      </c>
      <c r="S45" s="178">
        <v>0</v>
      </c>
      <c r="T45" s="178">
        <v>0</v>
      </c>
      <c r="U45" s="178">
        <v>0</v>
      </c>
      <c r="V45" s="178">
        <v>0</v>
      </c>
      <c r="W45" s="178">
        <v>0</v>
      </c>
      <c r="X45" s="178">
        <v>0</v>
      </c>
      <c r="Y45" s="178">
        <v>0</v>
      </c>
      <c r="Z45" s="178">
        <v>0</v>
      </c>
      <c r="AA45" s="178">
        <v>0</v>
      </c>
      <c r="AB45" s="178">
        <v>0</v>
      </c>
      <c r="AC45" s="178">
        <v>0</v>
      </c>
      <c r="AD45" s="178">
        <v>0</v>
      </c>
      <c r="AE45" s="178">
        <v>0</v>
      </c>
      <c r="AF45" s="178">
        <v>0</v>
      </c>
      <c r="AG45" s="178">
        <v>0</v>
      </c>
      <c r="AH45" s="178">
        <v>0</v>
      </c>
      <c r="AI45" s="178">
        <v>0</v>
      </c>
      <c r="AJ45" s="178">
        <v>0</v>
      </c>
      <c r="AK45" s="178">
        <v>0</v>
      </c>
      <c r="AL45" s="178">
        <v>0</v>
      </c>
      <c r="AM45" s="178">
        <v>0</v>
      </c>
      <c r="AN45" s="178">
        <v>0</v>
      </c>
      <c r="AO45" s="178">
        <v>0</v>
      </c>
      <c r="AP45" s="178">
        <v>0</v>
      </c>
      <c r="AQ45" s="178">
        <v>0</v>
      </c>
      <c r="AR45" s="178">
        <v>0</v>
      </c>
      <c r="AS45"/>
      <c r="AT45" s="178"/>
      <c r="AU45" s="178"/>
      <c r="AV45" s="178"/>
      <c r="AW45" s="178"/>
      <c r="AX45" s="178">
        <v>2.254</v>
      </c>
      <c r="AY45" s="178"/>
      <c r="AZ45" s="178">
        <v>0</v>
      </c>
      <c r="BA45" s="178">
        <v>0</v>
      </c>
      <c r="BB45" s="178">
        <v>0</v>
      </c>
      <c r="BC45" s="178">
        <v>0</v>
      </c>
      <c r="BD45" s="178">
        <v>0</v>
      </c>
      <c r="BE45" s="178">
        <v>0</v>
      </c>
    </row>
    <row r="46" spans="2:57" s="179" customFormat="1" ht="18" customHeight="1" x14ac:dyDescent="0.35">
      <c r="B46" s="186" t="s">
        <v>345</v>
      </c>
      <c r="C46" s="186"/>
      <c r="D46" s="178">
        <v>0</v>
      </c>
      <c r="E46" s="178">
        <v>0</v>
      </c>
      <c r="F46" s="178">
        <v>0</v>
      </c>
      <c r="G46" s="178">
        <v>0</v>
      </c>
      <c r="H46" s="178">
        <v>0</v>
      </c>
      <c r="I46" s="178">
        <v>0</v>
      </c>
      <c r="J46" s="178">
        <v>0</v>
      </c>
      <c r="K46" s="178">
        <v>0</v>
      </c>
      <c r="L46" s="178">
        <v>0</v>
      </c>
      <c r="M46" s="178">
        <v>0</v>
      </c>
      <c r="N46" s="178">
        <v>0</v>
      </c>
      <c r="O46" s="178">
        <v>41.790999999999997</v>
      </c>
      <c r="P46" s="178">
        <v>0</v>
      </c>
      <c r="Q46" s="178">
        <v>2.1110000000000002</v>
      </c>
      <c r="R46" s="178">
        <v>1.4019999999999999</v>
      </c>
      <c r="S46" s="178">
        <v>0</v>
      </c>
      <c r="T46" s="178">
        <v>0</v>
      </c>
      <c r="U46" s="178">
        <v>3.0739999999999998</v>
      </c>
      <c r="V46" s="178">
        <v>0</v>
      </c>
      <c r="W46" s="178">
        <v>1.748</v>
      </c>
      <c r="X46" s="178">
        <v>0</v>
      </c>
      <c r="Y46" s="178">
        <v>0</v>
      </c>
      <c r="Z46" s="178">
        <v>0</v>
      </c>
      <c r="AA46" s="178">
        <v>0.29499999999999998</v>
      </c>
      <c r="AB46" s="178">
        <v>0</v>
      </c>
      <c r="AC46" s="178">
        <v>2.9470000000000001</v>
      </c>
      <c r="AD46" s="178">
        <v>0</v>
      </c>
      <c r="AE46" s="178">
        <v>2.7130000000000001</v>
      </c>
      <c r="AF46" s="178">
        <v>0</v>
      </c>
      <c r="AG46" s="178">
        <v>6.0410000000000004</v>
      </c>
      <c r="AH46" s="178">
        <v>0.66200000000000003</v>
      </c>
      <c r="AI46" s="178">
        <v>4.3659999999999997</v>
      </c>
      <c r="AJ46" s="178">
        <v>0</v>
      </c>
      <c r="AK46" s="178">
        <v>2.1960000000000002</v>
      </c>
      <c r="AL46" s="178">
        <v>0</v>
      </c>
      <c r="AM46" s="178">
        <v>14.590999999999999</v>
      </c>
      <c r="AN46" s="178">
        <v>0</v>
      </c>
      <c r="AO46" s="178">
        <v>0</v>
      </c>
      <c r="AP46" s="178">
        <v>7.8</v>
      </c>
      <c r="AQ46" s="178">
        <v>23.047000000000001</v>
      </c>
      <c r="AR46" s="178">
        <v>0</v>
      </c>
      <c r="AS46"/>
      <c r="AT46" s="178"/>
      <c r="AU46" s="178"/>
      <c r="AV46" s="178"/>
      <c r="AW46" s="178"/>
      <c r="AX46" s="178">
        <v>41.790999999999997</v>
      </c>
      <c r="AY46" s="178">
        <v>3.5129999999999999</v>
      </c>
      <c r="AZ46" s="178">
        <v>4.8220000000000001</v>
      </c>
      <c r="BA46" s="178">
        <v>0.29499999999999998</v>
      </c>
      <c r="BB46" s="178">
        <v>5.66</v>
      </c>
      <c r="BC46" s="178">
        <v>11.068999999999999</v>
      </c>
      <c r="BD46" s="178">
        <v>16.786999999999999</v>
      </c>
      <c r="BE46" s="178">
        <v>30.871000000000002</v>
      </c>
    </row>
    <row r="47" spans="2:57" s="179" customFormat="1" ht="18" customHeight="1" x14ac:dyDescent="0.35">
      <c r="B47" s="186" t="s">
        <v>346</v>
      </c>
      <c r="C47" s="186"/>
      <c r="D47" s="178">
        <v>0</v>
      </c>
      <c r="E47" s="178">
        <v>0</v>
      </c>
      <c r="F47" s="178">
        <v>0</v>
      </c>
      <c r="G47" s="178">
        <v>0</v>
      </c>
      <c r="H47" s="178">
        <v>0</v>
      </c>
      <c r="I47" s="178">
        <v>0</v>
      </c>
      <c r="J47" s="178">
        <v>0</v>
      </c>
      <c r="K47" s="178">
        <v>-608.18100000000004</v>
      </c>
      <c r="L47" s="178">
        <v>0</v>
      </c>
      <c r="M47" s="178">
        <v>0</v>
      </c>
      <c r="N47" s="178">
        <v>0</v>
      </c>
      <c r="O47" s="178">
        <v>0</v>
      </c>
      <c r="P47" s="178">
        <v>0</v>
      </c>
      <c r="Q47" s="178">
        <v>0</v>
      </c>
      <c r="R47" s="178">
        <v>0</v>
      </c>
      <c r="S47" s="178">
        <v>0</v>
      </c>
      <c r="T47" s="178">
        <v>0</v>
      </c>
      <c r="U47" s="178">
        <v>0</v>
      </c>
      <c r="V47" s="178">
        <v>0</v>
      </c>
      <c r="W47" s="178">
        <v>0</v>
      </c>
      <c r="X47" s="178">
        <v>0</v>
      </c>
      <c r="Y47" s="178">
        <v>0</v>
      </c>
      <c r="Z47" s="178">
        <v>0</v>
      </c>
      <c r="AA47" s="178">
        <v>0</v>
      </c>
      <c r="AB47" s="178">
        <v>-13.835000000000001</v>
      </c>
      <c r="AC47" s="178">
        <v>-41.908000000000001</v>
      </c>
      <c r="AD47" s="178">
        <v>-42.121400000000001</v>
      </c>
      <c r="AE47" s="178">
        <v>-9.2260000000000009</v>
      </c>
      <c r="AF47" s="178">
        <v>-78.028999999999996</v>
      </c>
      <c r="AG47" s="178">
        <v>0</v>
      </c>
      <c r="AH47" s="178">
        <v>0</v>
      </c>
      <c r="AI47" s="178">
        <v>0</v>
      </c>
      <c r="AJ47" s="178">
        <v>0</v>
      </c>
      <c r="AK47" s="178">
        <v>0</v>
      </c>
      <c r="AL47" s="178">
        <v>0</v>
      </c>
      <c r="AM47" s="178">
        <v>0</v>
      </c>
      <c r="AN47" s="178">
        <v>0</v>
      </c>
      <c r="AO47" s="178">
        <v>-47.195</v>
      </c>
      <c r="AP47" s="178">
        <v>0</v>
      </c>
      <c r="AQ47" s="178">
        <v>0</v>
      </c>
      <c r="AR47" s="178">
        <v>-166.02199999999999</v>
      </c>
      <c r="AS47"/>
      <c r="AT47" s="178">
        <v>-5.5E-2</v>
      </c>
      <c r="AU47" s="178">
        <v>0</v>
      </c>
      <c r="AV47" s="178">
        <v>0</v>
      </c>
      <c r="AW47" s="178">
        <v>-608.18100000000004</v>
      </c>
      <c r="AX47" s="178"/>
      <c r="AY47" s="178"/>
      <c r="AZ47" s="178"/>
      <c r="BA47" s="178">
        <v>0</v>
      </c>
      <c r="BB47" s="178">
        <v>-107.0904</v>
      </c>
      <c r="BC47" s="178">
        <v>-78.028999999999996</v>
      </c>
      <c r="BD47" s="178">
        <v>0</v>
      </c>
      <c r="BE47" s="178">
        <v>-47.195</v>
      </c>
    </row>
    <row r="48" spans="2:57" s="179" customFormat="1" ht="18" customHeight="1" x14ac:dyDescent="0.35">
      <c r="B48" s="186" t="s">
        <v>347</v>
      </c>
      <c r="C48" s="186"/>
      <c r="D48" s="178">
        <v>-566.91</v>
      </c>
      <c r="E48" s="178">
        <v>-519.73800000000006</v>
      </c>
      <c r="F48" s="178">
        <v>-519.73800000000006</v>
      </c>
      <c r="G48" s="178">
        <v>-833.62699999999995</v>
      </c>
      <c r="H48" s="178">
        <v>-272.93599999999998</v>
      </c>
      <c r="I48" s="178">
        <v>-482.12900000000002</v>
      </c>
      <c r="J48" s="178">
        <v>-760.197</v>
      </c>
      <c r="K48" s="178">
        <v>-757.93499999999995</v>
      </c>
      <c r="L48" s="178">
        <v>-404.49799999999999</v>
      </c>
      <c r="M48" s="178">
        <v>-740.86</v>
      </c>
      <c r="N48" s="178">
        <v>-659.89200000000005</v>
      </c>
      <c r="O48" s="178">
        <v>-901.07799999999997</v>
      </c>
      <c r="P48" s="178">
        <v>-456.09899999999999</v>
      </c>
      <c r="Q48" s="178">
        <v>-704.10900000000004</v>
      </c>
      <c r="R48" s="178">
        <v>-629.53599999999994</v>
      </c>
      <c r="S48" s="178">
        <v>-892.77800000000002</v>
      </c>
      <c r="T48" s="178">
        <v>-905.26300000000003</v>
      </c>
      <c r="U48" s="178">
        <v>-569.65200000000004</v>
      </c>
      <c r="V48" s="178">
        <v>-455.62400000000002</v>
      </c>
      <c r="W48" s="178">
        <v>-829.25</v>
      </c>
      <c r="X48" s="178">
        <v>-490.24299999999999</v>
      </c>
      <c r="Y48" s="178">
        <v>-733.44299999999998</v>
      </c>
      <c r="Z48" s="178">
        <v>-819.25300000000004</v>
      </c>
      <c r="AA48" s="178">
        <v>-1378.385</v>
      </c>
      <c r="AB48" s="178">
        <v>-698.46600000000001</v>
      </c>
      <c r="AC48" s="178">
        <v>-1108.6279999999999</v>
      </c>
      <c r="AD48" s="178">
        <v>-1509.902</v>
      </c>
      <c r="AE48" s="178">
        <v>-1531.2850000000001</v>
      </c>
      <c r="AF48" s="178">
        <v>-1164.26</v>
      </c>
      <c r="AG48" s="178">
        <v>-908.28800000000001</v>
      </c>
      <c r="AH48" s="178">
        <v>-1224.4949999999999</v>
      </c>
      <c r="AI48" s="178">
        <v>-1232.8399999999999</v>
      </c>
      <c r="AJ48" s="178">
        <v>-869.74</v>
      </c>
      <c r="AK48" s="178">
        <v>-1019.413</v>
      </c>
      <c r="AL48" s="178">
        <v>-839.96400000000006</v>
      </c>
      <c r="AM48" s="178">
        <v>-1031.232</v>
      </c>
      <c r="AN48" s="178">
        <v>-652.67600000000004</v>
      </c>
      <c r="AO48" s="178">
        <v>-648.79999999999995</v>
      </c>
      <c r="AP48" s="178">
        <v>-1267.229</v>
      </c>
      <c r="AQ48" s="178">
        <v>-523.32784479999998</v>
      </c>
      <c r="AR48" s="178">
        <v>-654.53099999999995</v>
      </c>
      <c r="AS48"/>
      <c r="AT48" s="178">
        <v>-5409.0720000000001</v>
      </c>
      <c r="AU48" s="178">
        <v>-4123.9880000000003</v>
      </c>
      <c r="AV48" s="178">
        <v>-2586.511</v>
      </c>
      <c r="AW48" s="178">
        <v>-2273.1970000000001</v>
      </c>
      <c r="AX48" s="178">
        <v>-2706.328</v>
      </c>
      <c r="AY48" s="178">
        <v>-2682.5219999999999</v>
      </c>
      <c r="AZ48" s="178">
        <v>-2759.7890000000002</v>
      </c>
      <c r="BA48" s="178">
        <v>-3421.3239999999996</v>
      </c>
      <c r="BB48" s="178">
        <v>-4848.2809999999999</v>
      </c>
      <c r="BC48" s="178">
        <v>-4529.8829999999998</v>
      </c>
      <c r="BD48" s="178">
        <v>-3760.3490000000002</v>
      </c>
      <c r="BE48" s="178">
        <v>-3092.0328448</v>
      </c>
    </row>
    <row r="49" spans="2:57" s="179" customFormat="1" ht="18" customHeight="1" x14ac:dyDescent="0.35">
      <c r="B49" s="186" t="s">
        <v>348</v>
      </c>
      <c r="C49" s="186"/>
      <c r="D49" s="178">
        <v>0</v>
      </c>
      <c r="E49" s="178">
        <v>-4.8559999999999999</v>
      </c>
      <c r="F49" s="178">
        <v>-4.8559999999999999</v>
      </c>
      <c r="G49" s="178">
        <v>0</v>
      </c>
      <c r="H49" s="178">
        <v>-2.153</v>
      </c>
      <c r="I49" s="178">
        <v>-7.6180000000000003</v>
      </c>
      <c r="J49" s="178">
        <v>-2.6920000000000002</v>
      </c>
      <c r="K49" s="178">
        <v>-2.2200000000000002</v>
      </c>
      <c r="L49" s="178">
        <v>-2.0819999999999999</v>
      </c>
      <c r="M49" s="178">
        <v>-8.5000000000000006E-2</v>
      </c>
      <c r="N49" s="178">
        <v>0</v>
      </c>
      <c r="O49" s="178">
        <v>0</v>
      </c>
      <c r="P49" s="178">
        <v>0</v>
      </c>
      <c r="Q49" s="178">
        <v>0</v>
      </c>
      <c r="R49" s="178">
        <v>0</v>
      </c>
      <c r="S49" s="178">
        <v>0</v>
      </c>
      <c r="T49" s="178">
        <v>0</v>
      </c>
      <c r="U49" s="178">
        <v>0</v>
      </c>
      <c r="V49" s="178">
        <v>0</v>
      </c>
      <c r="W49" s="178">
        <v>0</v>
      </c>
      <c r="X49" s="178">
        <v>0</v>
      </c>
      <c r="Y49" s="178">
        <v>0</v>
      </c>
      <c r="Z49" s="178">
        <v>0</v>
      </c>
      <c r="AA49" s="178">
        <v>0</v>
      </c>
      <c r="AB49" s="178">
        <v>0</v>
      </c>
      <c r="AC49" s="178">
        <v>0</v>
      </c>
      <c r="AD49" s="178">
        <v>0</v>
      </c>
      <c r="AE49" s="178">
        <v>0</v>
      </c>
      <c r="AF49" s="178">
        <v>0</v>
      </c>
      <c r="AG49" s="178">
        <v>0</v>
      </c>
      <c r="AH49" s="178">
        <v>0</v>
      </c>
      <c r="AI49" s="178">
        <v>0</v>
      </c>
      <c r="AJ49" s="178">
        <v>-1.4850000000000001</v>
      </c>
      <c r="AK49" s="178">
        <v>-4.1150000000000002</v>
      </c>
      <c r="AL49" s="178">
        <v>5.6</v>
      </c>
      <c r="AM49" s="178">
        <v>0</v>
      </c>
      <c r="AN49" s="178">
        <v>0</v>
      </c>
      <c r="AO49" s="178">
        <v>-1.327</v>
      </c>
      <c r="AP49" s="178">
        <v>0</v>
      </c>
      <c r="AQ49" s="178">
        <v>0</v>
      </c>
      <c r="AR49" s="178">
        <v>0</v>
      </c>
      <c r="AS49"/>
      <c r="AT49" s="178">
        <v>0</v>
      </c>
      <c r="AU49" s="178">
        <v>0</v>
      </c>
      <c r="AV49" s="178">
        <v>-4.8559999999999999</v>
      </c>
      <c r="AW49" s="178">
        <v>-14.683</v>
      </c>
      <c r="AX49" s="178">
        <v>-2.1669999999999998</v>
      </c>
      <c r="AY49" s="178"/>
      <c r="AZ49" s="178">
        <v>0</v>
      </c>
      <c r="BA49" s="178">
        <v>0</v>
      </c>
      <c r="BB49" s="178">
        <v>0</v>
      </c>
      <c r="BC49" s="178">
        <v>0</v>
      </c>
      <c r="BD49" s="178">
        <v>-8.8817841970012523E-16</v>
      </c>
      <c r="BE49" s="178">
        <v>-1.327</v>
      </c>
    </row>
    <row r="50" spans="2:57" s="181" customFormat="1" ht="18" customHeight="1" x14ac:dyDescent="0.35">
      <c r="B50" s="186" t="s">
        <v>349</v>
      </c>
      <c r="C50" s="186"/>
      <c r="D50" s="178">
        <v>0</v>
      </c>
      <c r="E50" s="178">
        <v>0</v>
      </c>
      <c r="F50" s="178">
        <v>0</v>
      </c>
      <c r="G50" s="178">
        <v>0</v>
      </c>
      <c r="H50" s="178">
        <v>0</v>
      </c>
      <c r="I50" s="178">
        <v>0</v>
      </c>
      <c r="J50" s="178">
        <v>0</v>
      </c>
      <c r="K50" s="178">
        <v>0</v>
      </c>
      <c r="L50" s="178">
        <v>0</v>
      </c>
      <c r="M50" s="178">
        <v>0</v>
      </c>
      <c r="N50" s="178">
        <v>0</v>
      </c>
      <c r="O50" s="178">
        <v>0</v>
      </c>
      <c r="P50" s="178">
        <v>0</v>
      </c>
      <c r="Q50" s="178">
        <v>0</v>
      </c>
      <c r="R50" s="178">
        <v>0</v>
      </c>
      <c r="S50" s="178">
        <v>0</v>
      </c>
      <c r="T50" s="178">
        <v>0</v>
      </c>
      <c r="U50" s="178">
        <v>0</v>
      </c>
      <c r="V50" s="178">
        <v>0</v>
      </c>
      <c r="W50" s="178">
        <v>0</v>
      </c>
      <c r="X50" s="178">
        <v>0</v>
      </c>
      <c r="Y50" s="178">
        <v>0</v>
      </c>
      <c r="Z50" s="178">
        <v>0</v>
      </c>
      <c r="AA50" s="178">
        <v>0</v>
      </c>
      <c r="AB50" s="178">
        <v>0</v>
      </c>
      <c r="AC50" s="178">
        <v>0</v>
      </c>
      <c r="AD50" s="178">
        <v>0</v>
      </c>
      <c r="AE50" s="178">
        <v>0</v>
      </c>
      <c r="AF50" s="178">
        <v>0</v>
      </c>
      <c r="AG50" s="178">
        <v>0</v>
      </c>
      <c r="AH50" s="178">
        <v>0</v>
      </c>
      <c r="AI50" s="178">
        <v>0</v>
      </c>
      <c r="AJ50" s="178">
        <v>0</v>
      </c>
      <c r="AK50" s="178">
        <v>0</v>
      </c>
      <c r="AL50" s="178">
        <v>0</v>
      </c>
      <c r="AM50" s="178">
        <v>0</v>
      </c>
      <c r="AN50" s="178">
        <v>0</v>
      </c>
      <c r="AO50" s="178">
        <v>0</v>
      </c>
      <c r="AP50" s="178">
        <v>0</v>
      </c>
      <c r="AQ50" s="178">
        <v>0</v>
      </c>
      <c r="AR50" s="178">
        <v>0</v>
      </c>
      <c r="AS50"/>
      <c r="AT50" s="178">
        <v>29.38</v>
      </c>
      <c r="AU50" s="178">
        <v>2.4409999999999998</v>
      </c>
      <c r="AV50" s="178">
        <v>38.353000000000002</v>
      </c>
      <c r="AW50" s="178">
        <v>0</v>
      </c>
      <c r="AX50" s="178">
        <v>0</v>
      </c>
      <c r="AY50" s="178"/>
      <c r="AZ50" s="178">
        <v>0</v>
      </c>
      <c r="BA50" s="178">
        <v>0</v>
      </c>
      <c r="BB50" s="178">
        <v>0</v>
      </c>
      <c r="BC50" s="178">
        <v>0</v>
      </c>
      <c r="BD50" s="178">
        <v>0</v>
      </c>
      <c r="BE50" s="178">
        <v>0</v>
      </c>
    </row>
    <row r="51" spans="2:57" s="181" customFormat="1" ht="18" customHeight="1" x14ac:dyDescent="0.35">
      <c r="B51" s="186" t="s">
        <v>930</v>
      </c>
      <c r="C51" s="186"/>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v>-38.970999999999997</v>
      </c>
      <c r="AR51" s="178">
        <v>-18.806000000000001</v>
      </c>
      <c r="AS51"/>
      <c r="AT51" s="178"/>
      <c r="AU51" s="178"/>
      <c r="AV51" s="178"/>
      <c r="AW51" s="178"/>
      <c r="AX51" s="178"/>
      <c r="AY51" s="178"/>
      <c r="AZ51" s="178"/>
      <c r="BA51" s="178"/>
      <c r="BB51" s="178"/>
      <c r="BC51" s="178"/>
      <c r="BD51" s="178"/>
      <c r="BE51" s="178">
        <v>-38.970999999999997</v>
      </c>
    </row>
    <row r="52" spans="2:57" s="181" customFormat="1" ht="18" customHeight="1" x14ac:dyDescent="0.35">
      <c r="B52" s="186" t="s">
        <v>929</v>
      </c>
      <c r="C52" s="186"/>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v>-79.16</v>
      </c>
      <c r="AR52" s="178">
        <v>-80.364999999999995</v>
      </c>
      <c r="AS52"/>
      <c r="AT52" s="178"/>
      <c r="AU52" s="178"/>
      <c r="AV52" s="178"/>
      <c r="AW52" s="178"/>
      <c r="AX52" s="178"/>
      <c r="AY52" s="178"/>
      <c r="AZ52" s="178"/>
      <c r="BA52" s="178"/>
      <c r="BB52" s="178"/>
      <c r="BC52" s="178"/>
      <c r="BD52" s="178"/>
      <c r="BE52" s="178">
        <v>-79.16</v>
      </c>
    </row>
    <row r="53" spans="2:57" s="181" customFormat="1" ht="18" customHeight="1" x14ac:dyDescent="0.35">
      <c r="B53" s="186" t="s">
        <v>904</v>
      </c>
      <c r="C53" s="186"/>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v>108</v>
      </c>
      <c r="AQ53" s="178">
        <v>0</v>
      </c>
      <c r="AR53" s="178">
        <v>0</v>
      </c>
      <c r="AS53"/>
      <c r="AT53" s="178"/>
      <c r="AU53" s="178"/>
      <c r="AV53" s="178"/>
      <c r="AW53" s="178"/>
      <c r="AX53" s="178"/>
      <c r="AY53" s="178"/>
      <c r="AZ53" s="178"/>
      <c r="BA53" s="178"/>
      <c r="BB53" s="178"/>
      <c r="BC53" s="178"/>
      <c r="BD53" s="178"/>
      <c r="BE53" s="178">
        <v>108</v>
      </c>
    </row>
    <row r="54" spans="2:57" s="179" customFormat="1" ht="18" customHeight="1" x14ac:dyDescent="0.35">
      <c r="B54" s="109" t="s">
        <v>852</v>
      </c>
      <c r="C54" s="112"/>
      <c r="D54" s="333">
        <v>-566.81299999999999</v>
      </c>
      <c r="E54" s="333">
        <v>-524.27700000000004</v>
      </c>
      <c r="F54" s="333">
        <v>-524.27700000000004</v>
      </c>
      <c r="G54" s="333">
        <v>-833.49399999999991</v>
      </c>
      <c r="H54" s="333">
        <v>-274.82600000000002</v>
      </c>
      <c r="I54" s="333">
        <v>-38.542000000000037</v>
      </c>
      <c r="J54" s="333">
        <v>-762.72299999999996</v>
      </c>
      <c r="K54" s="333">
        <v>-403.34899999999999</v>
      </c>
      <c r="L54" s="333">
        <v>-403.34899999999999</v>
      </c>
      <c r="M54" s="333">
        <v>-659.73800000000006</v>
      </c>
      <c r="N54" s="333">
        <v>-580.13300000000004</v>
      </c>
      <c r="O54" s="333">
        <v>-845.09699999999998</v>
      </c>
      <c r="P54" s="333">
        <v>-456.03</v>
      </c>
      <c r="Q54" s="333">
        <v>-423.61599999999999</v>
      </c>
      <c r="R54" s="333">
        <v>-904.99400000000003</v>
      </c>
      <c r="S54" s="333">
        <v>-881.779</v>
      </c>
      <c r="T54" s="333">
        <v>-902.26</v>
      </c>
      <c r="U54" s="333">
        <v>-556.14300000000003</v>
      </c>
      <c r="V54" s="333">
        <v>-455.62400000000002</v>
      </c>
      <c r="W54" s="333">
        <v>-807.8</v>
      </c>
      <c r="X54" s="333">
        <v>-475.07400000000001</v>
      </c>
      <c r="Y54" s="333">
        <v>-708.93700000000001</v>
      </c>
      <c r="Z54" s="333">
        <v>-819.20899999999995</v>
      </c>
      <c r="AA54" s="333">
        <v>-1377.4559999999999</v>
      </c>
      <c r="AB54" s="333">
        <v>-711.83600000000001</v>
      </c>
      <c r="AC54" s="333">
        <v>-1147.482</v>
      </c>
      <c r="AD54" s="333">
        <v>-1551.3924</v>
      </c>
      <c r="AE54" s="333">
        <v>-1536.5630000000001</v>
      </c>
      <c r="AF54" s="333">
        <v>-1240.913</v>
      </c>
      <c r="AG54" s="333">
        <v>-868.48299999999995</v>
      </c>
      <c r="AH54" s="333">
        <v>-1223.5719999999999</v>
      </c>
      <c r="AI54" s="333">
        <v>-1191.472</v>
      </c>
      <c r="AJ54" s="333">
        <v>-871.02</v>
      </c>
      <c r="AK54" s="333">
        <v>-967.96</v>
      </c>
      <c r="AL54" s="333">
        <v>-629.01499999999999</v>
      </c>
      <c r="AM54" s="333">
        <v>-1016.466</v>
      </c>
      <c r="AN54" s="333">
        <v>-576.06700000000001</v>
      </c>
      <c r="AO54" s="333">
        <v>-697.322</v>
      </c>
      <c r="AP54" s="333">
        <v>-1056.3789999999999</v>
      </c>
      <c r="AQ54" s="333">
        <v>-618.41184479999993</v>
      </c>
      <c r="AR54" s="333">
        <v>-919.72400000000005</v>
      </c>
      <c r="AS54"/>
      <c r="AT54" s="333">
        <v>-5054.1009999999997</v>
      </c>
      <c r="AU54" s="333">
        <v>-4120.2650000000003</v>
      </c>
      <c r="AV54" s="333">
        <v>-2552.4500000000003</v>
      </c>
      <c r="AW54" s="333">
        <v>-2406.4010000000003</v>
      </c>
      <c r="AX54" s="333">
        <v>-2488.317</v>
      </c>
      <c r="AY54" s="333">
        <v>-2666.4189999999999</v>
      </c>
      <c r="AZ54" s="333">
        <v>-2721.8270000000002</v>
      </c>
      <c r="BA54" s="333">
        <v>-3380.6759999999995</v>
      </c>
      <c r="BB54" s="333">
        <v>-4947.2734</v>
      </c>
      <c r="BC54" s="333">
        <v>-4524.4399999999996</v>
      </c>
      <c r="BD54" s="333">
        <v>-3484.4609999999998</v>
      </c>
      <c r="BE54" s="333">
        <v>-2948.1798448</v>
      </c>
    </row>
    <row r="55" spans="2:57" s="183" customFormat="1" ht="18" customHeight="1" x14ac:dyDescent="0.35">
      <c r="B55" s="188" t="s">
        <v>851</v>
      </c>
      <c r="C55" s="186"/>
      <c r="D55" s="180">
        <v>0</v>
      </c>
      <c r="E55" s="180">
        <v>0</v>
      </c>
      <c r="F55" s="180">
        <v>0</v>
      </c>
      <c r="G55" s="180">
        <v>0</v>
      </c>
      <c r="H55" s="180">
        <v>0</v>
      </c>
      <c r="I55" s="180">
        <v>0</v>
      </c>
      <c r="J55" s="180">
        <v>0</v>
      </c>
      <c r="K55" s="180">
        <v>0</v>
      </c>
      <c r="L55" s="180">
        <v>0</v>
      </c>
      <c r="M55" s="180">
        <v>0</v>
      </c>
      <c r="N55" s="180">
        <v>0</v>
      </c>
      <c r="O55" s="180">
        <v>0</v>
      </c>
      <c r="P55" s="180">
        <v>0</v>
      </c>
      <c r="Q55" s="180">
        <v>0</v>
      </c>
      <c r="R55" s="180">
        <v>0</v>
      </c>
      <c r="S55" s="180">
        <v>0</v>
      </c>
      <c r="T55" s="180">
        <v>0</v>
      </c>
      <c r="U55" s="180">
        <v>0</v>
      </c>
      <c r="V55" s="180">
        <v>0</v>
      </c>
      <c r="W55" s="180">
        <v>0</v>
      </c>
      <c r="X55" s="180">
        <v>0</v>
      </c>
      <c r="Y55" s="180">
        <v>0</v>
      </c>
      <c r="Z55" s="180">
        <v>0</v>
      </c>
      <c r="AA55" s="180">
        <v>0</v>
      </c>
      <c r="AB55" s="180">
        <v>0</v>
      </c>
      <c r="AC55" s="180">
        <v>0</v>
      </c>
      <c r="AD55" s="180">
        <v>0</v>
      </c>
      <c r="AE55" s="180">
        <v>0</v>
      </c>
      <c r="AF55" s="180">
        <v>0</v>
      </c>
      <c r="AG55" s="180">
        <v>0</v>
      </c>
      <c r="AH55" s="180">
        <v>0</v>
      </c>
      <c r="AI55" s="180">
        <v>0</v>
      </c>
      <c r="AJ55" s="180">
        <v>0</v>
      </c>
      <c r="AK55" s="180">
        <v>0</v>
      </c>
      <c r="AL55" s="180">
        <v>0</v>
      </c>
      <c r="AM55" s="180">
        <v>0</v>
      </c>
      <c r="AN55" s="180">
        <v>0</v>
      </c>
      <c r="AO55" s="180">
        <v>0</v>
      </c>
      <c r="AP55" s="180"/>
      <c r="AQ55" s="180"/>
      <c r="AR55" s="180"/>
      <c r="AS55"/>
      <c r="AT55" s="180"/>
      <c r="AU55" s="180"/>
      <c r="AV55" s="180"/>
      <c r="AW55" s="180"/>
      <c r="AX55" s="180"/>
      <c r="AY55" s="180"/>
      <c r="AZ55" s="180"/>
      <c r="BA55" s="180"/>
      <c r="BB55" s="180"/>
      <c r="BC55" s="180"/>
      <c r="BD55" s="180"/>
      <c r="BE55" s="180">
        <v>0</v>
      </c>
    </row>
    <row r="56" spans="2:57" s="183" customFormat="1" ht="18" customHeight="1" x14ac:dyDescent="0.35">
      <c r="B56" s="189" t="s">
        <v>352</v>
      </c>
      <c r="C56" s="507"/>
      <c r="D56" s="184">
        <v>803.625</v>
      </c>
      <c r="E56" s="184">
        <v>884.66099999999994</v>
      </c>
      <c r="F56" s="184">
        <v>884.66099999999994</v>
      </c>
      <c r="G56" s="184">
        <v>1285.681</v>
      </c>
      <c r="H56" s="184">
        <v>660.32399999999996</v>
      </c>
      <c r="I56" s="184">
        <v>826.63900000000001</v>
      </c>
      <c r="J56" s="184">
        <v>982.24699999999996</v>
      </c>
      <c r="K56" s="184">
        <v>6023.1310000000003</v>
      </c>
      <c r="L56" s="184">
        <v>645.46100000000001</v>
      </c>
      <c r="M56" s="184">
        <v>1657.5920000000001</v>
      </c>
      <c r="N56" s="184">
        <v>889.57899999999995</v>
      </c>
      <c r="O56" s="184">
        <v>1108.9939999999999</v>
      </c>
      <c r="P56" s="184">
        <v>298.18700000000001</v>
      </c>
      <c r="Q56" s="184">
        <v>8518.8259999999991</v>
      </c>
      <c r="R56" s="184">
        <v>674.35500000000002</v>
      </c>
      <c r="S56" s="184">
        <v>11094.735000000001</v>
      </c>
      <c r="T56" s="184">
        <v>1726.588</v>
      </c>
      <c r="U56" s="184">
        <v>6800.3140000000003</v>
      </c>
      <c r="V56" s="184">
        <v>4510.4189999999999</v>
      </c>
      <c r="W56" s="184">
        <v>12.138</v>
      </c>
      <c r="X56" s="184">
        <v>0</v>
      </c>
      <c r="Y56" s="184">
        <v>11.141999999999999</v>
      </c>
      <c r="Z56" s="184">
        <v>10.332000000000001</v>
      </c>
      <c r="AA56" s="184">
        <v>-5.1660000000000004</v>
      </c>
      <c r="AB56" s="184">
        <v>1647.625</v>
      </c>
      <c r="AC56" s="184">
        <v>2499.7199999999998</v>
      </c>
      <c r="AD56" s="184">
        <v>1074.528</v>
      </c>
      <c r="AE56" s="184">
        <v>1196.335</v>
      </c>
      <c r="AF56" s="184">
        <v>5671.0929999999998</v>
      </c>
      <c r="AG56" s="184">
        <v>458.27300000000002</v>
      </c>
      <c r="AH56" s="184">
        <v>4123.7169999999996</v>
      </c>
      <c r="AI56" s="184">
        <v>737.80700000000002</v>
      </c>
      <c r="AJ56" s="184">
        <v>318.51400000000001</v>
      </c>
      <c r="AK56" s="184">
        <v>86.91</v>
      </c>
      <c r="AL56" s="184">
        <v>385.09800000000001</v>
      </c>
      <c r="AM56" s="184">
        <v>4826.7849999999999</v>
      </c>
      <c r="AN56" s="184">
        <v>0</v>
      </c>
      <c r="AO56" s="184">
        <v>67.466999999999999</v>
      </c>
      <c r="AP56" s="184">
        <v>0</v>
      </c>
      <c r="AQ56" s="184">
        <v>5385.53</v>
      </c>
      <c r="AR56" s="184">
        <v>0</v>
      </c>
      <c r="AS56"/>
      <c r="AT56" s="184">
        <v>6174.6779999999999</v>
      </c>
      <c r="AU56" s="184">
        <v>5481.5460000000003</v>
      </c>
      <c r="AV56" s="184">
        <v>4107.6260000000002</v>
      </c>
      <c r="AW56" s="184">
        <v>8492.3410000000003</v>
      </c>
      <c r="AX56" s="184">
        <v>4301.6260000000002</v>
      </c>
      <c r="AY56" s="184">
        <v>20586.102999999999</v>
      </c>
      <c r="AZ56" s="184">
        <v>13049.459000000001</v>
      </c>
      <c r="BA56" s="184">
        <v>16.308</v>
      </c>
      <c r="BB56" s="184">
        <v>6418.2079999999996</v>
      </c>
      <c r="BC56" s="184">
        <v>10990.89</v>
      </c>
      <c r="BD56" s="184">
        <v>5617.3069999999998</v>
      </c>
      <c r="BE56" s="184">
        <v>5452.9969999999994</v>
      </c>
    </row>
    <row r="57" spans="2:57" s="179" customFormat="1" ht="18" customHeight="1" x14ac:dyDescent="0.35">
      <c r="B57" s="189" t="s">
        <v>853</v>
      </c>
      <c r="C57" s="507"/>
      <c r="D57" s="184">
        <v>-968.35400000000004</v>
      </c>
      <c r="E57" s="184">
        <v>-1889.9880000000001</v>
      </c>
      <c r="F57" s="184">
        <v>-1889.9880000000001</v>
      </c>
      <c r="G57" s="184">
        <v>-1146.1130000000001</v>
      </c>
      <c r="H57" s="184">
        <v>-886.221</v>
      </c>
      <c r="I57" s="184">
        <v>-627.13499999999999</v>
      </c>
      <c r="J57" s="184">
        <v>-1795.2339999999999</v>
      </c>
      <c r="K57" s="184">
        <v>-5470.5010000000002</v>
      </c>
      <c r="L57" s="184">
        <v>-2206.5630000000001</v>
      </c>
      <c r="M57" s="184">
        <v>-1630.798</v>
      </c>
      <c r="N57" s="184">
        <v>-2273.5680000000002</v>
      </c>
      <c r="O57" s="184">
        <v>-481.26799999999997</v>
      </c>
      <c r="P57" s="184">
        <v>-63.898000000000003</v>
      </c>
      <c r="Q57" s="184">
        <v>-7996.2139999999999</v>
      </c>
      <c r="R57" s="184">
        <v>-478.59699999999998</v>
      </c>
      <c r="S57" s="184">
        <v>-8886.7000000000007</v>
      </c>
      <c r="T57" s="184">
        <v>-321.64</v>
      </c>
      <c r="U57" s="184">
        <v>-552.46900000000005</v>
      </c>
      <c r="V57" s="184">
        <v>-7289.4229999999998</v>
      </c>
      <c r="W57" s="184">
        <v>-570.97299999999996</v>
      </c>
      <c r="X57" s="184">
        <v>-3211.0149999999999</v>
      </c>
      <c r="Y57" s="184">
        <v>-3459.0479999999998</v>
      </c>
      <c r="Z57" s="184">
        <v>-2556.5450000000001</v>
      </c>
      <c r="AA57" s="184">
        <v>-187.30099999999999</v>
      </c>
      <c r="AB57" s="184">
        <v>-125.28400000000001</v>
      </c>
      <c r="AC57" s="184">
        <v>-2777.6179999999999</v>
      </c>
      <c r="AD57" s="184">
        <v>-240.15600000000001</v>
      </c>
      <c r="AE57" s="184">
        <v>-712.60400000000004</v>
      </c>
      <c r="AF57" s="184">
        <v>-1675.905</v>
      </c>
      <c r="AG57" s="184">
        <v>-175.91200000000001</v>
      </c>
      <c r="AH57" s="184">
        <v>-127.102</v>
      </c>
      <c r="AI57" s="184">
        <v>-176.012</v>
      </c>
      <c r="AJ57" s="184">
        <v>-611.90599999999995</v>
      </c>
      <c r="AK57" s="184">
        <v>-1008.9</v>
      </c>
      <c r="AL57" s="184">
        <v>-763.21699999999998</v>
      </c>
      <c r="AM57" s="184">
        <v>-2610.2860000000001</v>
      </c>
      <c r="AN57" s="184">
        <v>-214.96100000000001</v>
      </c>
      <c r="AO57" s="184">
        <v>-786.81299999999999</v>
      </c>
      <c r="AP57" s="184">
        <v>-485.87799999999999</v>
      </c>
      <c r="AQ57" s="184">
        <v>-197.31200000000001</v>
      </c>
      <c r="AR57" s="184">
        <v>-136.43199999999999</v>
      </c>
      <c r="AS57"/>
      <c r="AT57" s="184">
        <v>-6692.6379999999999</v>
      </c>
      <c r="AU57" s="184">
        <v>-6087.2169999999996</v>
      </c>
      <c r="AV57" s="184">
        <v>-4901.5929999999998</v>
      </c>
      <c r="AW57" s="184">
        <v>-8779.0910000000003</v>
      </c>
      <c r="AX57" s="184">
        <v>-6592.1970000000001</v>
      </c>
      <c r="AY57" s="184">
        <v>-17425.409</v>
      </c>
      <c r="AZ57" s="184">
        <v>-8734.5049999999992</v>
      </c>
      <c r="BA57" s="184">
        <v>-9413.9089999999997</v>
      </c>
      <c r="BB57" s="184">
        <v>-3855.6620000000003</v>
      </c>
      <c r="BC57" s="184">
        <v>-2154.931</v>
      </c>
      <c r="BD57" s="184">
        <v>-4994.3090000000002</v>
      </c>
      <c r="BE57" s="184">
        <v>-1684.9639999999999</v>
      </c>
    </row>
    <row r="58" spans="2:57" s="183" customFormat="1" ht="18" customHeight="1" x14ac:dyDescent="0.35">
      <c r="B58" s="189" t="s">
        <v>354</v>
      </c>
      <c r="C58" s="507"/>
      <c r="D58" s="184">
        <v>0</v>
      </c>
      <c r="E58" s="184">
        <v>0</v>
      </c>
      <c r="F58" s="184">
        <v>0</v>
      </c>
      <c r="G58" s="184">
        <v>0</v>
      </c>
      <c r="H58" s="184">
        <v>0</v>
      </c>
      <c r="I58" s="184">
        <v>0</v>
      </c>
      <c r="J58" s="184">
        <v>0</v>
      </c>
      <c r="K58" s="184">
        <v>-810.279</v>
      </c>
      <c r="L58" s="184">
        <v>0</v>
      </c>
      <c r="M58" s="184">
        <v>0</v>
      </c>
      <c r="N58" s="184">
        <v>0</v>
      </c>
      <c r="O58" s="184">
        <v>0</v>
      </c>
      <c r="P58" s="184">
        <v>0</v>
      </c>
      <c r="Q58" s="184">
        <v>0</v>
      </c>
      <c r="R58" s="184">
        <v>0</v>
      </c>
      <c r="S58" s="184">
        <v>0</v>
      </c>
      <c r="T58" s="184">
        <v>0</v>
      </c>
      <c r="U58" s="184">
        <v>0</v>
      </c>
      <c r="V58" s="184">
        <v>0</v>
      </c>
      <c r="W58" s="184">
        <v>0</v>
      </c>
      <c r="X58" s="184">
        <v>0</v>
      </c>
      <c r="Y58" s="184">
        <v>0</v>
      </c>
      <c r="Z58" s="184">
        <v>0</v>
      </c>
      <c r="AA58" s="184">
        <v>0</v>
      </c>
      <c r="AB58" s="184">
        <v>0</v>
      </c>
      <c r="AC58" s="184">
        <v>0</v>
      </c>
      <c r="AD58" s="184">
        <v>0</v>
      </c>
      <c r="AE58" s="184">
        <v>0</v>
      </c>
      <c r="AF58" s="184">
        <v>0</v>
      </c>
      <c r="AG58" s="184">
        <v>0</v>
      </c>
      <c r="AH58" s="184">
        <v>0</v>
      </c>
      <c r="AI58" s="184">
        <v>0</v>
      </c>
      <c r="AJ58" s="184">
        <v>0</v>
      </c>
      <c r="AK58" s="184">
        <v>0</v>
      </c>
      <c r="AL58" s="184">
        <v>0</v>
      </c>
      <c r="AM58" s="184">
        <v>0</v>
      </c>
      <c r="AN58" s="184">
        <v>0</v>
      </c>
      <c r="AO58" s="184">
        <v>0</v>
      </c>
      <c r="AP58" s="184"/>
      <c r="AQ58" s="184"/>
      <c r="AR58" s="184"/>
      <c r="AS58"/>
      <c r="AT58" s="184"/>
      <c r="AU58" s="184"/>
      <c r="AV58" s="184">
        <v>0</v>
      </c>
      <c r="AW58" s="184">
        <v>-810.279</v>
      </c>
      <c r="AX58" s="184"/>
      <c r="AY58" s="184"/>
      <c r="AZ58" s="184"/>
      <c r="BA58" s="184">
        <v>0</v>
      </c>
      <c r="BB58" s="184">
        <v>0</v>
      </c>
      <c r="BC58" s="184">
        <v>0</v>
      </c>
      <c r="BD58" s="184">
        <v>0</v>
      </c>
      <c r="BE58" s="184">
        <v>0</v>
      </c>
    </row>
    <row r="59" spans="2:57" s="183" customFormat="1" ht="18" customHeight="1" x14ac:dyDescent="0.35">
      <c r="B59" s="188" t="s">
        <v>808</v>
      </c>
      <c r="C59" s="186"/>
      <c r="D59" s="180">
        <v>0</v>
      </c>
      <c r="E59" s="180">
        <v>0</v>
      </c>
      <c r="F59" s="180">
        <v>0</v>
      </c>
      <c r="G59" s="180">
        <v>0</v>
      </c>
      <c r="H59" s="180">
        <v>0</v>
      </c>
      <c r="I59" s="180">
        <v>0</v>
      </c>
      <c r="J59" s="180">
        <v>0</v>
      </c>
      <c r="K59" s="180">
        <v>0</v>
      </c>
      <c r="L59" s="180">
        <v>0</v>
      </c>
      <c r="M59" s="180">
        <v>0</v>
      </c>
      <c r="N59" s="180">
        <v>0</v>
      </c>
      <c r="O59" s="180">
        <v>0</v>
      </c>
      <c r="P59" s="180">
        <v>0</v>
      </c>
      <c r="Q59" s="180">
        <v>0</v>
      </c>
      <c r="R59" s="180">
        <v>0</v>
      </c>
      <c r="S59" s="180">
        <v>0</v>
      </c>
      <c r="T59" s="180">
        <v>0</v>
      </c>
      <c r="U59" s="180">
        <v>0</v>
      </c>
      <c r="V59" s="180">
        <v>0</v>
      </c>
      <c r="W59" s="180">
        <v>0</v>
      </c>
      <c r="X59" s="180">
        <v>0</v>
      </c>
      <c r="Y59" s="180">
        <v>0</v>
      </c>
      <c r="Z59" s="180">
        <v>0</v>
      </c>
      <c r="AA59" s="180">
        <v>0</v>
      </c>
      <c r="AB59" s="180">
        <v>0</v>
      </c>
      <c r="AC59" s="180">
        <v>0</v>
      </c>
      <c r="AD59" s="180">
        <v>0</v>
      </c>
      <c r="AE59" s="180">
        <v>0</v>
      </c>
      <c r="AF59" s="180">
        <v>0</v>
      </c>
      <c r="AG59" s="180">
        <v>0</v>
      </c>
      <c r="AH59" s="180">
        <v>0</v>
      </c>
      <c r="AI59" s="180">
        <v>0</v>
      </c>
      <c r="AJ59" s="180">
        <v>0</v>
      </c>
      <c r="AK59" s="180">
        <v>0</v>
      </c>
      <c r="AL59" s="180">
        <v>0</v>
      </c>
      <c r="AM59" s="180">
        <v>0</v>
      </c>
      <c r="AN59" s="180">
        <v>0</v>
      </c>
      <c r="AO59" s="180">
        <v>0</v>
      </c>
      <c r="AP59" s="180"/>
      <c r="AQ59" s="180"/>
      <c r="AR59" s="180"/>
      <c r="AS59"/>
      <c r="AT59" s="180"/>
      <c r="AU59" s="180"/>
      <c r="AV59" s="180"/>
      <c r="AW59" s="180"/>
      <c r="AX59" s="180"/>
      <c r="AY59" s="180"/>
      <c r="AZ59" s="180"/>
      <c r="BA59" s="180">
        <v>0</v>
      </c>
      <c r="BB59" s="180">
        <v>0</v>
      </c>
      <c r="BC59" s="180">
        <v>0</v>
      </c>
      <c r="BD59" s="180">
        <v>0</v>
      </c>
      <c r="BE59" s="180">
        <v>0</v>
      </c>
    </row>
    <row r="60" spans="2:57" s="179" customFormat="1" ht="18" customHeight="1" x14ac:dyDescent="0.35">
      <c r="B60" s="189" t="s">
        <v>352</v>
      </c>
      <c r="C60" s="507"/>
      <c r="D60" s="184">
        <v>91.093999999999994</v>
      </c>
      <c r="E60" s="184">
        <v>350.79500000000002</v>
      </c>
      <c r="F60" s="184">
        <v>350.79500000000002</v>
      </c>
      <c r="G60" s="184">
        <v>0</v>
      </c>
      <c r="H60" s="184">
        <v>0</v>
      </c>
      <c r="I60" s="184">
        <v>187.959</v>
      </c>
      <c r="J60" s="184">
        <v>0</v>
      </c>
      <c r="K60" s="184">
        <v>0</v>
      </c>
      <c r="L60" s="184">
        <v>0</v>
      </c>
      <c r="M60" s="184">
        <v>0</v>
      </c>
      <c r="N60" s="184">
        <v>0</v>
      </c>
      <c r="O60" s="184">
        <v>0</v>
      </c>
      <c r="P60" s="184">
        <v>0</v>
      </c>
      <c r="Q60" s="184">
        <v>0</v>
      </c>
      <c r="R60" s="184">
        <v>0</v>
      </c>
      <c r="S60" s="184">
        <v>3497.6219999999998</v>
      </c>
      <c r="T60" s="184">
        <v>0</v>
      </c>
      <c r="U60" s="184">
        <v>0</v>
      </c>
      <c r="V60" s="184">
        <v>0</v>
      </c>
      <c r="W60" s="184">
        <v>0</v>
      </c>
      <c r="X60" s="184">
        <v>0</v>
      </c>
      <c r="Y60" s="184">
        <v>0</v>
      </c>
      <c r="Z60" s="184">
        <v>0</v>
      </c>
      <c r="AA60" s="184">
        <v>7271.6580000000004</v>
      </c>
      <c r="AB60" s="184">
        <v>0</v>
      </c>
      <c r="AC60" s="184">
        <v>0</v>
      </c>
      <c r="AD60" s="184">
        <v>0</v>
      </c>
      <c r="AE60" s="184">
        <v>0</v>
      </c>
      <c r="AF60" s="184">
        <v>0</v>
      </c>
      <c r="AG60" s="184">
        <v>0</v>
      </c>
      <c r="AH60" s="184">
        <v>544.99099999999999</v>
      </c>
      <c r="AI60" s="184">
        <v>687.83500000000004</v>
      </c>
      <c r="AJ60" s="184">
        <v>247.79900000000001</v>
      </c>
      <c r="AK60" s="184">
        <v>363.31900000000002</v>
      </c>
      <c r="AL60" s="184">
        <v>0</v>
      </c>
      <c r="AM60" s="184">
        <v>482.88200000000001</v>
      </c>
      <c r="AN60" s="184">
        <v>262.84899999999999</v>
      </c>
      <c r="AO60" s="184">
        <v>527.12199999999996</v>
      </c>
      <c r="AP60" s="184">
        <v>0</v>
      </c>
      <c r="AQ60" s="184">
        <v>182.28100000000001</v>
      </c>
      <c r="AR60" s="184">
        <v>0</v>
      </c>
      <c r="AS60"/>
      <c r="AT60" s="184">
        <v>1894.5070000000001</v>
      </c>
      <c r="AU60" s="184">
        <v>1501.9390000000001</v>
      </c>
      <c r="AV60" s="184">
        <v>503.92099999999999</v>
      </c>
      <c r="AW60" s="184">
        <v>187.959</v>
      </c>
      <c r="AX60" s="184">
        <v>0</v>
      </c>
      <c r="AY60" s="184">
        <v>3497.6219999999998</v>
      </c>
      <c r="AZ60" s="184"/>
      <c r="BA60" s="184">
        <v>7271.6580000000004</v>
      </c>
      <c r="BB60" s="184">
        <v>0</v>
      </c>
      <c r="BC60" s="184">
        <v>1232.826</v>
      </c>
      <c r="BD60" s="184">
        <v>1094</v>
      </c>
      <c r="BE60" s="184">
        <v>972.25199999999995</v>
      </c>
    </row>
    <row r="61" spans="2:57" s="181" customFormat="1" ht="18" customHeight="1" x14ac:dyDescent="0.35">
      <c r="B61" s="189" t="s">
        <v>353</v>
      </c>
      <c r="C61" s="507"/>
      <c r="D61" s="184">
        <v>-80.391000000000005</v>
      </c>
      <c r="E61" s="184">
        <v>-142.84</v>
      </c>
      <c r="F61" s="184">
        <v>-142.84</v>
      </c>
      <c r="G61" s="184">
        <v>-99.241</v>
      </c>
      <c r="H61" s="184">
        <v>-198.18</v>
      </c>
      <c r="I61" s="184">
        <v>-250.345</v>
      </c>
      <c r="J61" s="184">
        <v>-262.29599999999999</v>
      </c>
      <c r="K61" s="184">
        <v>-369.68099999999998</v>
      </c>
      <c r="L61" s="184">
        <v>-173.74700000000001</v>
      </c>
      <c r="M61" s="184">
        <v>-197.452</v>
      </c>
      <c r="N61" s="184">
        <v>-226.03899999999999</v>
      </c>
      <c r="O61" s="184">
        <v>-215.691</v>
      </c>
      <c r="P61" s="184">
        <v>-211.767</v>
      </c>
      <c r="Q61" s="184">
        <v>-224.07300000000001</v>
      </c>
      <c r="R61" s="184">
        <v>-229.98699999999999</v>
      </c>
      <c r="S61" s="184">
        <v>-3732.6260000000002</v>
      </c>
      <c r="T61" s="184">
        <v>-167.898</v>
      </c>
      <c r="U61" s="184">
        <v>-243.95400000000001</v>
      </c>
      <c r="V61" s="184">
        <v>-246.81700000000001</v>
      </c>
      <c r="W61" s="184">
        <v>-246.541</v>
      </c>
      <c r="X61" s="184">
        <v>-238.61699999999999</v>
      </c>
      <c r="Y61" s="184">
        <v>-264.88299999999998</v>
      </c>
      <c r="Z61" s="184">
        <v>-262.75</v>
      </c>
      <c r="AA61" s="184">
        <v>-7228.7950000000001</v>
      </c>
      <c r="AB61" s="184">
        <v>0</v>
      </c>
      <c r="AC61" s="184">
        <v>-46.817999999999998</v>
      </c>
      <c r="AD61" s="184">
        <v>1.5069999999999999</v>
      </c>
      <c r="AE61" s="184">
        <v>0</v>
      </c>
      <c r="AF61" s="184">
        <v>-63.438000000000002</v>
      </c>
      <c r="AG61" s="184">
        <v>-0.66</v>
      </c>
      <c r="AH61" s="184">
        <v>-436.67099999999999</v>
      </c>
      <c r="AI61" s="184">
        <v>-74.888000000000005</v>
      </c>
      <c r="AJ61" s="184">
        <v>0</v>
      </c>
      <c r="AK61" s="184">
        <v>-213.989</v>
      </c>
      <c r="AL61" s="184">
        <v>-3.5510000000000002</v>
      </c>
      <c r="AM61" s="184">
        <v>-58.808</v>
      </c>
      <c r="AN61" s="184">
        <v>-20.405999999999999</v>
      </c>
      <c r="AO61" s="184">
        <v>-611.09500000000003</v>
      </c>
      <c r="AP61" s="184">
        <v>0</v>
      </c>
      <c r="AQ61" s="184">
        <v>-38.167000000000002</v>
      </c>
      <c r="AR61" s="184">
        <v>-27.059000000000001</v>
      </c>
      <c r="AS61"/>
      <c r="AT61" s="184">
        <v>0</v>
      </c>
      <c r="AU61" s="184">
        <v>-510.71499999999997</v>
      </c>
      <c r="AV61" s="184">
        <v>-469.28199999999998</v>
      </c>
      <c r="AW61" s="184">
        <v>-1080.502</v>
      </c>
      <c r="AX61" s="184">
        <v>-812.92899999999997</v>
      </c>
      <c r="AY61" s="184">
        <v>-4398.4530000000004</v>
      </c>
      <c r="AZ61" s="184">
        <v>-905.21</v>
      </c>
      <c r="BA61" s="184">
        <v>-7995.0450000000001</v>
      </c>
      <c r="BB61" s="184">
        <v>-45.311</v>
      </c>
      <c r="BC61" s="184">
        <v>-575.65700000000004</v>
      </c>
      <c r="BD61" s="184">
        <v>-276.34800000000001</v>
      </c>
      <c r="BE61" s="184">
        <v>-669.66800000000001</v>
      </c>
    </row>
    <row r="62" spans="2:57" s="179" customFormat="1" ht="18" customHeight="1" x14ac:dyDescent="0.35">
      <c r="B62" s="188" t="s">
        <v>302</v>
      </c>
      <c r="C62" s="186"/>
      <c r="D62" s="184">
        <v>0</v>
      </c>
      <c r="E62" s="184">
        <v>0</v>
      </c>
      <c r="F62" s="184">
        <v>0</v>
      </c>
      <c r="G62" s="184">
        <v>0</v>
      </c>
      <c r="H62" s="184">
        <v>0</v>
      </c>
      <c r="I62" s="184">
        <v>0</v>
      </c>
      <c r="J62" s="184">
        <v>0</v>
      </c>
      <c r="K62" s="184">
        <v>0</v>
      </c>
      <c r="L62" s="184">
        <v>0</v>
      </c>
      <c r="M62" s="184">
        <v>0</v>
      </c>
      <c r="N62" s="184">
        <v>0</v>
      </c>
      <c r="O62" s="184">
        <v>0</v>
      </c>
      <c r="P62" s="184">
        <v>-96.572000000000003</v>
      </c>
      <c r="Q62" s="184">
        <v>-101.271</v>
      </c>
      <c r="R62" s="184">
        <v>-98.426000000000002</v>
      </c>
      <c r="S62" s="184">
        <v>-157.92099999999999</v>
      </c>
      <c r="T62" s="184">
        <v>-167.39099999999999</v>
      </c>
      <c r="U62" s="184">
        <v>-152.65299999999999</v>
      </c>
      <c r="V62" s="184">
        <v>-158.66900000000001</v>
      </c>
      <c r="W62" s="184">
        <v>-183.35499999999999</v>
      </c>
      <c r="X62" s="184">
        <v>-196.88499999999999</v>
      </c>
      <c r="Y62" s="184">
        <v>-198.779</v>
      </c>
      <c r="Z62" s="184">
        <v>-198.673</v>
      </c>
      <c r="AA62" s="184">
        <v>-247.369</v>
      </c>
      <c r="AB62" s="184">
        <v>-201.49</v>
      </c>
      <c r="AC62" s="184">
        <v>-175.81800000000001</v>
      </c>
      <c r="AD62" s="184">
        <v>-213.55099999999999</v>
      </c>
      <c r="AE62" s="184">
        <v>-338.03100000000001</v>
      </c>
      <c r="AF62" s="184">
        <v>-251.63399999999999</v>
      </c>
      <c r="AG62" s="184">
        <v>-309.42599999999999</v>
      </c>
      <c r="AH62" s="184">
        <v>-279.34899999999999</v>
      </c>
      <c r="AI62" s="184">
        <v>-368.83699999999999</v>
      </c>
      <c r="AJ62" s="184">
        <v>-232.952</v>
      </c>
      <c r="AK62" s="184">
        <v>-255.17500000000001</v>
      </c>
      <c r="AL62" s="184">
        <v>-255.30699999999999</v>
      </c>
      <c r="AM62" s="184">
        <v>-259.13299999999998</v>
      </c>
      <c r="AN62" s="184">
        <v>-223.16300000000001</v>
      </c>
      <c r="AO62" s="184">
        <v>-206.57499999999999</v>
      </c>
      <c r="AP62" s="184">
        <v>-246.12299999999999</v>
      </c>
      <c r="AQ62" s="184">
        <v>-196.185</v>
      </c>
      <c r="AR62" s="184">
        <v>-203.65799999999999</v>
      </c>
      <c r="AS62"/>
      <c r="AT62" s="184"/>
      <c r="AU62" s="184"/>
      <c r="AV62" s="184"/>
      <c r="AW62" s="184"/>
      <c r="AX62" s="184"/>
      <c r="AY62" s="184">
        <v>-454.19</v>
      </c>
      <c r="AZ62" s="184">
        <v>-662.06799999999998</v>
      </c>
      <c r="BA62" s="184">
        <v>-841.70600000000002</v>
      </c>
      <c r="BB62" s="184">
        <v>-928.88999999999987</v>
      </c>
      <c r="BC62" s="184">
        <v>-1209.2459999999999</v>
      </c>
      <c r="BD62" s="184">
        <v>-1002.567</v>
      </c>
      <c r="BE62" s="184">
        <v>-872.04600000000005</v>
      </c>
    </row>
    <row r="63" spans="2:57" s="181" customFormat="1" ht="18" customHeight="1" x14ac:dyDescent="0.35">
      <c r="B63" s="188" t="s">
        <v>355</v>
      </c>
      <c r="C63" s="186"/>
      <c r="D63" s="185">
        <v>-4.0000000000000001E-3</v>
      </c>
      <c r="E63" s="185">
        <v>-3.0000000000000001E-3</v>
      </c>
      <c r="F63" s="185">
        <v>-3.0000000000000001E-3</v>
      </c>
      <c r="G63" s="185">
        <v>-998.99900000000002</v>
      </c>
      <c r="H63" s="185">
        <v>-3.1E-2</v>
      </c>
      <c r="I63" s="185">
        <v>-0.01</v>
      </c>
      <c r="J63" s="185">
        <v>-1E-3</v>
      </c>
      <c r="K63" s="185">
        <v>-998.851</v>
      </c>
      <c r="L63" s="185">
        <v>-3.4000000000000002E-2</v>
      </c>
      <c r="M63" s="185">
        <v>-1499.742</v>
      </c>
      <c r="N63" s="185">
        <v>-0.114</v>
      </c>
      <c r="O63" s="185">
        <v>-0.01</v>
      </c>
      <c r="P63" s="185">
        <v>-2.1999999999999999E-2</v>
      </c>
      <c r="Q63" s="185">
        <v>-2.4529999999999998</v>
      </c>
      <c r="R63" s="185">
        <v>4.0000000000000001E-3</v>
      </c>
      <c r="S63" s="185">
        <v>-666.43299999999999</v>
      </c>
      <c r="T63" s="185">
        <v>-3.6999999999999998E-2</v>
      </c>
      <c r="U63" s="185">
        <v>-2.3380000000000001</v>
      </c>
      <c r="V63" s="185">
        <v>-4.0000000000000001E-3</v>
      </c>
      <c r="W63" s="185">
        <v>-1E-3</v>
      </c>
      <c r="X63" s="185">
        <v>-5.0000000000000001E-3</v>
      </c>
      <c r="Y63" s="185">
        <v>-0.104</v>
      </c>
      <c r="Z63" s="185">
        <v>-1.925</v>
      </c>
      <c r="AA63" s="185">
        <v>-5991.2309999999998</v>
      </c>
      <c r="AB63" s="185">
        <v>-0.156</v>
      </c>
      <c r="AC63" s="185">
        <v>-1350.0640000000001</v>
      </c>
      <c r="AD63" s="185">
        <v>-4.5999999999999999E-2</v>
      </c>
      <c r="AE63" s="185">
        <v>-2.7E-2</v>
      </c>
      <c r="AF63" s="185">
        <v>-0.13700000000000001</v>
      </c>
      <c r="AG63" s="185">
        <v>-2.657</v>
      </c>
      <c r="AH63" s="185">
        <v>-3.8159999999999998</v>
      </c>
      <c r="AI63" s="185">
        <v>-2.7E-2</v>
      </c>
      <c r="AJ63" s="185">
        <v>-0.107</v>
      </c>
      <c r="AK63" s="185">
        <v>-5.1890000000000001</v>
      </c>
      <c r="AL63" s="185">
        <v>-0.379</v>
      </c>
      <c r="AM63" s="185">
        <v>-0.01</v>
      </c>
      <c r="AN63" s="185">
        <v>-1.7999999999999999E-2</v>
      </c>
      <c r="AO63" s="185">
        <v>-1E-3</v>
      </c>
      <c r="AP63" s="185">
        <v>0</v>
      </c>
      <c r="AQ63" s="185">
        <v>0</v>
      </c>
      <c r="AR63" s="185">
        <v>0</v>
      </c>
      <c r="AS63"/>
      <c r="AT63" s="185">
        <v>-482.14699999999999</v>
      </c>
      <c r="AU63" s="185">
        <v>-482.11700000000002</v>
      </c>
      <c r="AV63" s="185">
        <v>-1997.9839999999999</v>
      </c>
      <c r="AW63" s="185">
        <v>-998.89300000000003</v>
      </c>
      <c r="AX63" s="185">
        <v>-1499.9</v>
      </c>
      <c r="AY63" s="185">
        <v>-668.904</v>
      </c>
      <c r="AZ63" s="185">
        <v>-2.38</v>
      </c>
      <c r="BA63" s="185">
        <v>-5993.2649999999994</v>
      </c>
      <c r="BB63" s="185">
        <v>-1350.2930000000001</v>
      </c>
      <c r="BC63" s="185">
        <v>-6.6369999999999996</v>
      </c>
      <c r="BD63" s="185">
        <v>-5.6850000000000005</v>
      </c>
      <c r="BE63" s="185">
        <v>-1.9E-2</v>
      </c>
    </row>
    <row r="64" spans="2:57" s="181" customFormat="1" ht="18" customHeight="1" x14ac:dyDescent="0.35">
      <c r="B64" s="188" t="s">
        <v>356</v>
      </c>
      <c r="C64" s="186"/>
      <c r="D64" s="185">
        <v>0</v>
      </c>
      <c r="E64" s="185">
        <v>0</v>
      </c>
      <c r="F64" s="185">
        <v>0</v>
      </c>
      <c r="G64" s="185">
        <v>0</v>
      </c>
      <c r="H64" s="185">
        <v>0</v>
      </c>
      <c r="I64" s="185">
        <v>0</v>
      </c>
      <c r="J64" s="185">
        <v>0</v>
      </c>
      <c r="K64" s="185">
        <v>0</v>
      </c>
      <c r="L64" s="185">
        <v>0</v>
      </c>
      <c r="M64" s="185">
        <v>0</v>
      </c>
      <c r="N64" s="185">
        <v>0</v>
      </c>
      <c r="O64" s="185">
        <v>0</v>
      </c>
      <c r="P64" s="185">
        <v>0</v>
      </c>
      <c r="Q64" s="185">
        <v>0</v>
      </c>
      <c r="R64" s="185">
        <v>0</v>
      </c>
      <c r="S64" s="185">
        <v>0</v>
      </c>
      <c r="T64" s="185">
        <v>0</v>
      </c>
      <c r="U64" s="185">
        <v>0</v>
      </c>
      <c r="V64" s="185">
        <v>0</v>
      </c>
      <c r="W64" s="185">
        <v>0</v>
      </c>
      <c r="X64" s="185">
        <v>0</v>
      </c>
      <c r="Y64" s="185">
        <v>0</v>
      </c>
      <c r="Z64" s="185">
        <v>0</v>
      </c>
      <c r="AA64" s="185">
        <v>0</v>
      </c>
      <c r="AB64" s="185">
        <v>0</v>
      </c>
      <c r="AC64" s="185">
        <v>0</v>
      </c>
      <c r="AD64" s="185">
        <v>0</v>
      </c>
      <c r="AE64" s="185">
        <v>0</v>
      </c>
      <c r="AF64" s="185">
        <v>0</v>
      </c>
      <c r="AG64" s="185">
        <v>0</v>
      </c>
      <c r="AH64" s="185">
        <v>0</v>
      </c>
      <c r="AI64" s="185">
        <v>0</v>
      </c>
      <c r="AJ64" s="185">
        <v>0</v>
      </c>
      <c r="AK64" s="185">
        <v>0</v>
      </c>
      <c r="AL64" s="185">
        <v>0</v>
      </c>
      <c r="AM64" s="185">
        <v>0</v>
      </c>
      <c r="AN64" s="185">
        <v>0</v>
      </c>
      <c r="AO64" s="185">
        <v>0</v>
      </c>
      <c r="AP64" s="185">
        <v>0</v>
      </c>
      <c r="AQ64" s="185">
        <v>0</v>
      </c>
      <c r="AR64" s="185">
        <v>0</v>
      </c>
      <c r="AS64"/>
      <c r="AT64" s="185">
        <v>0</v>
      </c>
      <c r="AU64" s="185">
        <v>-0.92700000000000005</v>
      </c>
      <c r="AV64" s="185"/>
      <c r="AW64" s="185"/>
      <c r="AX64" s="185"/>
      <c r="AY64" s="185"/>
      <c r="AZ64" s="185"/>
      <c r="BA64" s="185">
        <v>0</v>
      </c>
      <c r="BB64" s="185">
        <v>0</v>
      </c>
      <c r="BC64" s="185">
        <v>0</v>
      </c>
      <c r="BD64" s="185">
        <v>0</v>
      </c>
      <c r="BE64" s="185">
        <v>0</v>
      </c>
    </row>
    <row r="65" spans="2:57" s="181" customFormat="1" ht="18" customHeight="1" x14ac:dyDescent="0.35">
      <c r="B65" s="188" t="s">
        <v>511</v>
      </c>
      <c r="C65" s="186"/>
      <c r="D65" s="185">
        <v>0</v>
      </c>
      <c r="E65" s="185">
        <v>0</v>
      </c>
      <c r="F65" s="185">
        <v>0</v>
      </c>
      <c r="G65" s="185">
        <v>0</v>
      </c>
      <c r="H65" s="185">
        <v>0</v>
      </c>
      <c r="I65" s="185">
        <v>0</v>
      </c>
      <c r="J65" s="185">
        <v>0</v>
      </c>
      <c r="K65" s="185">
        <v>0</v>
      </c>
      <c r="L65" s="185">
        <v>0</v>
      </c>
      <c r="M65" s="185">
        <v>0</v>
      </c>
      <c r="N65" s="185">
        <v>0</v>
      </c>
      <c r="O65" s="185">
        <v>0</v>
      </c>
      <c r="P65" s="185">
        <v>0</v>
      </c>
      <c r="Q65" s="185">
        <v>0</v>
      </c>
      <c r="R65" s="185">
        <v>0</v>
      </c>
      <c r="S65" s="185">
        <v>0</v>
      </c>
      <c r="T65" s="185">
        <v>0</v>
      </c>
      <c r="U65" s="185">
        <v>0</v>
      </c>
      <c r="V65" s="185">
        <v>0</v>
      </c>
      <c r="W65" s="185">
        <v>-37.618000000000002</v>
      </c>
      <c r="X65" s="185">
        <v>0</v>
      </c>
      <c r="Y65" s="185">
        <v>0</v>
      </c>
      <c r="Z65" s="185">
        <v>0</v>
      </c>
      <c r="AA65" s="185">
        <v>-9.5449999999999999</v>
      </c>
      <c r="AB65" s="185">
        <v>0</v>
      </c>
      <c r="AC65" s="185">
        <v>-34.122</v>
      </c>
      <c r="AD65" s="185">
        <v>0</v>
      </c>
      <c r="AE65" s="185">
        <v>0</v>
      </c>
      <c r="AF65" s="185">
        <v>0</v>
      </c>
      <c r="AG65" s="185">
        <v>0</v>
      </c>
      <c r="AH65" s="185">
        <v>0</v>
      </c>
      <c r="AI65" s="185">
        <v>0</v>
      </c>
      <c r="AJ65" s="185">
        <v>0</v>
      </c>
      <c r="AK65" s="185">
        <v>0</v>
      </c>
      <c r="AL65" s="185">
        <v>0</v>
      </c>
      <c r="AM65" s="185">
        <v>0</v>
      </c>
      <c r="AN65" s="185">
        <v>0</v>
      </c>
      <c r="AO65" s="185">
        <v>0</v>
      </c>
      <c r="AP65" s="185">
        <v>0</v>
      </c>
      <c r="AQ65" s="185">
        <v>0</v>
      </c>
      <c r="AR65" s="185">
        <v>0</v>
      </c>
      <c r="AS65"/>
      <c r="AT65" s="185"/>
      <c r="AU65" s="185"/>
      <c r="AV65" s="185"/>
      <c r="AW65" s="185"/>
      <c r="AX65" s="185"/>
      <c r="AY65" s="185"/>
      <c r="AZ65" s="185">
        <v>-37.618000000000002</v>
      </c>
      <c r="BA65" s="185">
        <v>-9.5449999999999999</v>
      </c>
      <c r="BB65" s="185">
        <v>-34.122</v>
      </c>
      <c r="BC65" s="185">
        <v>0</v>
      </c>
      <c r="BD65" s="185">
        <v>0</v>
      </c>
      <c r="BE65" s="185">
        <v>0</v>
      </c>
    </row>
    <row r="66" spans="2:57" s="181" customFormat="1" ht="18" customHeight="1" x14ac:dyDescent="0.35">
      <c r="B66" s="188" t="s">
        <v>357</v>
      </c>
      <c r="C66" s="186"/>
      <c r="D66" s="185">
        <v>0</v>
      </c>
      <c r="E66" s="185">
        <v>0</v>
      </c>
      <c r="F66" s="185">
        <v>0</v>
      </c>
      <c r="G66" s="185">
        <v>0</v>
      </c>
      <c r="H66" s="185">
        <v>0</v>
      </c>
      <c r="I66" s="185">
        <v>0</v>
      </c>
      <c r="J66" s="185">
        <v>0</v>
      </c>
      <c r="K66" s="185">
        <v>0</v>
      </c>
      <c r="L66" s="185">
        <v>0</v>
      </c>
      <c r="M66" s="185">
        <v>0</v>
      </c>
      <c r="N66" s="185">
        <v>0</v>
      </c>
      <c r="O66" s="185">
        <v>0</v>
      </c>
      <c r="P66" s="185">
        <v>0</v>
      </c>
      <c r="Q66" s="185">
        <v>499.99900000000002</v>
      </c>
      <c r="R66" s="185">
        <v>0</v>
      </c>
      <c r="S66" s="185">
        <v>0</v>
      </c>
      <c r="T66" s="185">
        <v>-133.614</v>
      </c>
      <c r="U66" s="185">
        <v>-133.614</v>
      </c>
      <c r="V66" s="185">
        <v>-133.614</v>
      </c>
      <c r="W66" s="185">
        <v>-133.614</v>
      </c>
      <c r="X66" s="185">
        <v>0</v>
      </c>
      <c r="Y66" s="185">
        <v>0</v>
      </c>
      <c r="Z66" s="185">
        <v>0</v>
      </c>
      <c r="AA66" s="185">
        <v>0</v>
      </c>
      <c r="AB66" s="185">
        <v>0</v>
      </c>
      <c r="AC66" s="185">
        <v>0</v>
      </c>
      <c r="AD66" s="185">
        <v>0</v>
      </c>
      <c r="AE66" s="185">
        <v>0</v>
      </c>
      <c r="AF66" s="185">
        <v>0</v>
      </c>
      <c r="AG66" s="185">
        <v>0</v>
      </c>
      <c r="AH66" s="185">
        <v>0</v>
      </c>
      <c r="AI66" s="185">
        <v>0</v>
      </c>
      <c r="AJ66" s="185">
        <v>0</v>
      </c>
      <c r="AK66" s="185">
        <v>0</v>
      </c>
      <c r="AL66" s="185">
        <v>0</v>
      </c>
      <c r="AM66" s="185">
        <v>0</v>
      </c>
      <c r="AN66" s="185">
        <v>0</v>
      </c>
      <c r="AO66" s="185">
        <v>0</v>
      </c>
      <c r="AP66" s="185">
        <v>0</v>
      </c>
      <c r="AQ66" s="185">
        <v>0</v>
      </c>
      <c r="AR66" s="185">
        <v>0</v>
      </c>
      <c r="AS66"/>
      <c r="AT66" s="185"/>
      <c r="AU66" s="185"/>
      <c r="AV66" s="185"/>
      <c r="AW66" s="185"/>
      <c r="AX66" s="185"/>
      <c r="AY66" s="185">
        <v>499.99900000000002</v>
      </c>
      <c r="AZ66" s="185">
        <v>-534.45600000000002</v>
      </c>
      <c r="BA66" s="185">
        <v>0</v>
      </c>
      <c r="BB66" s="185">
        <v>0</v>
      </c>
      <c r="BC66" s="185">
        <v>0</v>
      </c>
      <c r="BD66" s="185">
        <v>0</v>
      </c>
      <c r="BE66" s="185">
        <v>0</v>
      </c>
    </row>
    <row r="67" spans="2:57" s="181" customFormat="1" ht="18" customHeight="1" x14ac:dyDescent="0.35">
      <c r="B67" s="188" t="s">
        <v>703</v>
      </c>
      <c r="C67" s="186"/>
      <c r="D67" s="185">
        <v>0</v>
      </c>
      <c r="E67" s="185">
        <v>0</v>
      </c>
      <c r="F67" s="185">
        <v>0</v>
      </c>
      <c r="G67" s="185">
        <v>0</v>
      </c>
      <c r="H67" s="185">
        <v>0</v>
      </c>
      <c r="I67" s="185">
        <v>0</v>
      </c>
      <c r="J67" s="185">
        <v>0</v>
      </c>
      <c r="K67" s="185">
        <v>0</v>
      </c>
      <c r="L67" s="185">
        <v>0</v>
      </c>
      <c r="M67" s="185">
        <v>0</v>
      </c>
      <c r="N67" s="185">
        <v>0</v>
      </c>
      <c r="O67" s="185">
        <v>0</v>
      </c>
      <c r="P67" s="185">
        <v>0</v>
      </c>
      <c r="Q67" s="185">
        <v>0</v>
      </c>
      <c r="R67" s="185">
        <v>0</v>
      </c>
      <c r="S67" s="185">
        <v>0</v>
      </c>
      <c r="T67" s="185">
        <v>0</v>
      </c>
      <c r="U67" s="185">
        <v>0</v>
      </c>
      <c r="V67" s="185">
        <v>0</v>
      </c>
      <c r="W67" s="185">
        <v>0</v>
      </c>
      <c r="X67" s="185">
        <v>0</v>
      </c>
      <c r="Y67" s="185">
        <v>0</v>
      </c>
      <c r="Z67" s="185">
        <v>0</v>
      </c>
      <c r="AA67" s="185">
        <v>0</v>
      </c>
      <c r="AB67" s="185">
        <v>0</v>
      </c>
      <c r="AC67" s="185">
        <v>0</v>
      </c>
      <c r="AD67" s="185">
        <v>21.162400000000023</v>
      </c>
      <c r="AE67" s="185">
        <v>0</v>
      </c>
      <c r="AF67" s="185">
        <v>36.627000000000002</v>
      </c>
      <c r="AG67" s="185">
        <v>92.153000000000006</v>
      </c>
      <c r="AH67" s="185">
        <v>114.206</v>
      </c>
      <c r="AI67" s="185">
        <v>37.389000000000003</v>
      </c>
      <c r="AJ67" s="185">
        <v>14.73</v>
      </c>
      <c r="AK67" s="185">
        <v>17.143999999999998</v>
      </c>
      <c r="AL67" s="185">
        <v>0</v>
      </c>
      <c r="AM67" s="185">
        <v>5.6970000000000001</v>
      </c>
      <c r="AN67" s="185">
        <v>4.8109999999999999</v>
      </c>
      <c r="AO67" s="185">
        <v>-27.222000000000001</v>
      </c>
      <c r="AP67" s="185">
        <v>0</v>
      </c>
      <c r="AQ67" s="185">
        <v>0</v>
      </c>
      <c r="AR67" s="185">
        <v>0</v>
      </c>
      <c r="AS67"/>
      <c r="AT67" s="185"/>
      <c r="AU67" s="185"/>
      <c r="AV67" s="185"/>
      <c r="AW67" s="185"/>
      <c r="AX67" s="185"/>
      <c r="AY67" s="185"/>
      <c r="AZ67" s="185"/>
      <c r="BA67" s="185"/>
      <c r="BB67" s="185">
        <v>21.162400000000023</v>
      </c>
      <c r="BC67" s="185">
        <v>280.375</v>
      </c>
      <c r="BD67" s="185">
        <v>37.570999999999998</v>
      </c>
      <c r="BE67" s="185">
        <v>-22.411000000000001</v>
      </c>
    </row>
    <row r="68" spans="2:57" s="181" customFormat="1" ht="18" customHeight="1" x14ac:dyDescent="0.35">
      <c r="B68" s="188" t="s">
        <v>343</v>
      </c>
      <c r="C68" s="186"/>
      <c r="D68" s="185">
        <v>0</v>
      </c>
      <c r="E68" s="185">
        <v>0</v>
      </c>
      <c r="F68" s="185">
        <v>0</v>
      </c>
      <c r="G68" s="185">
        <v>0</v>
      </c>
      <c r="H68" s="185">
        <v>0</v>
      </c>
      <c r="I68" s="185">
        <v>0</v>
      </c>
      <c r="J68" s="185">
        <v>0</v>
      </c>
      <c r="K68" s="185">
        <v>0</v>
      </c>
      <c r="L68" s="185">
        <v>0</v>
      </c>
      <c r="M68" s="185">
        <v>0</v>
      </c>
      <c r="N68" s="185">
        <v>0</v>
      </c>
      <c r="O68" s="185">
        <v>0</v>
      </c>
      <c r="P68" s="185">
        <v>0</v>
      </c>
      <c r="Q68" s="185">
        <v>0</v>
      </c>
      <c r="R68" s="185">
        <v>0</v>
      </c>
      <c r="S68" s="185">
        <v>0</v>
      </c>
      <c r="T68" s="185">
        <v>0</v>
      </c>
      <c r="U68" s="185">
        <v>0</v>
      </c>
      <c r="V68" s="185">
        <v>0</v>
      </c>
      <c r="W68" s="185">
        <v>0</v>
      </c>
      <c r="X68" s="185">
        <v>0</v>
      </c>
      <c r="Y68" s="185">
        <v>0</v>
      </c>
      <c r="Z68" s="185">
        <v>0</v>
      </c>
      <c r="AA68" s="185">
        <v>0</v>
      </c>
      <c r="AB68" s="185">
        <v>0</v>
      </c>
      <c r="AC68" s="185">
        <v>0</v>
      </c>
      <c r="AD68" s="185">
        <v>0</v>
      </c>
      <c r="AE68" s="185">
        <v>0</v>
      </c>
      <c r="AF68" s="185">
        <v>316.02699999999999</v>
      </c>
      <c r="AG68" s="185">
        <v>0</v>
      </c>
      <c r="AH68" s="185">
        <v>0</v>
      </c>
      <c r="AI68" s="185">
        <v>0</v>
      </c>
      <c r="AJ68" s="185">
        <v>0</v>
      </c>
      <c r="AK68" s="185">
        <v>0</v>
      </c>
      <c r="AL68" s="185">
        <v>0</v>
      </c>
      <c r="AM68" s="185">
        <v>0</v>
      </c>
      <c r="AN68" s="185">
        <v>0</v>
      </c>
      <c r="AO68" s="185">
        <v>0</v>
      </c>
      <c r="AP68" s="185">
        <v>0</v>
      </c>
      <c r="AQ68" s="185">
        <v>0</v>
      </c>
      <c r="AR68" s="185">
        <v>4.0979999999999999</v>
      </c>
      <c r="AS68"/>
      <c r="AT68" s="185"/>
      <c r="AU68" s="185"/>
      <c r="AV68" s="185"/>
      <c r="AW68" s="185"/>
      <c r="AX68" s="185"/>
      <c r="AY68" s="185"/>
      <c r="AZ68" s="185"/>
      <c r="BA68" s="185"/>
      <c r="BB68" s="185"/>
      <c r="BC68" s="185">
        <v>316.02699999999999</v>
      </c>
      <c r="BD68" s="185">
        <v>0</v>
      </c>
      <c r="BE68" s="185">
        <v>0</v>
      </c>
    </row>
    <row r="69" spans="2:57" s="179" customFormat="1" ht="18" customHeight="1" x14ac:dyDescent="0.35">
      <c r="B69" s="109" t="s">
        <v>358</v>
      </c>
      <c r="C69" s="112"/>
      <c r="D69" s="333">
        <v>-154.03000000000006</v>
      </c>
      <c r="E69" s="333">
        <v>-797.37500000000023</v>
      </c>
      <c r="F69" s="333">
        <v>-797.37500000000023</v>
      </c>
      <c r="G69" s="333">
        <v>-958.67200000000003</v>
      </c>
      <c r="H69" s="333">
        <v>-424.10800000000006</v>
      </c>
      <c r="I69" s="333">
        <v>137.10800000000003</v>
      </c>
      <c r="J69" s="333">
        <v>-1075.2839999999999</v>
      </c>
      <c r="K69" s="333">
        <v>-1734.8830000000003</v>
      </c>
      <c r="L69" s="333">
        <v>-1734.883</v>
      </c>
      <c r="M69" s="333">
        <v>-1670.4</v>
      </c>
      <c r="N69" s="333">
        <v>-1610.1420000000001</v>
      </c>
      <c r="O69" s="333">
        <v>412.02499999999998</v>
      </c>
      <c r="P69" s="333">
        <v>-74.072000000000003</v>
      </c>
      <c r="Q69" s="333">
        <v>694.81399999999996</v>
      </c>
      <c r="R69" s="333">
        <v>-132.65100000000001</v>
      </c>
      <c r="S69" s="333">
        <v>1148.6769999999999</v>
      </c>
      <c r="T69" s="333">
        <v>936.00800000000004</v>
      </c>
      <c r="U69" s="333">
        <v>5715.2860000000001</v>
      </c>
      <c r="V69" s="333">
        <v>-3318.1080000000002</v>
      </c>
      <c r="W69" s="333">
        <v>-1159.9639999999999</v>
      </c>
      <c r="X69" s="333">
        <v>-3646.5219999999999</v>
      </c>
      <c r="Y69" s="333">
        <v>-3911.672</v>
      </c>
      <c r="Z69" s="333">
        <v>-3009.5610000000001</v>
      </c>
      <c r="AA69" s="333">
        <v>-6397.7489999999998</v>
      </c>
      <c r="AB69" s="333">
        <v>1320.6949999999999</v>
      </c>
      <c r="AC69" s="333">
        <v>-1884.72</v>
      </c>
      <c r="AD69" s="333">
        <v>643.44439999999997</v>
      </c>
      <c r="AE69" s="333">
        <v>145.673</v>
      </c>
      <c r="AF69" s="333">
        <v>4032.6329999999998</v>
      </c>
      <c r="AG69" s="333">
        <v>61.771000000000001</v>
      </c>
      <c r="AH69" s="333">
        <v>3935.9760000000001</v>
      </c>
      <c r="AI69" s="333">
        <v>843.26700000000005</v>
      </c>
      <c r="AJ69" s="333">
        <v>-263.92200000000003</v>
      </c>
      <c r="AK69" s="333">
        <v>-1015.88</v>
      </c>
      <c r="AL69" s="333">
        <v>-637.35599999999999</v>
      </c>
      <c r="AM69" s="333">
        <v>2387.127</v>
      </c>
      <c r="AN69" s="333">
        <v>-190.88800000000001</v>
      </c>
      <c r="AO69" s="333">
        <v>-1037.117</v>
      </c>
      <c r="AP69" s="333">
        <v>-732.00099999999998</v>
      </c>
      <c r="AQ69" s="333">
        <v>5136.1469999999999</v>
      </c>
      <c r="AR69" s="333">
        <v>-363.05099999999999</v>
      </c>
      <c r="AS69"/>
      <c r="AT69" s="333">
        <v>894.4</v>
      </c>
      <c r="AU69" s="333">
        <v>-97.491</v>
      </c>
      <c r="AV69" s="333">
        <v>-2757.3119999999994</v>
      </c>
      <c r="AW69" s="333">
        <v>-2988.4650000000001</v>
      </c>
      <c r="AX69" s="333">
        <v>-4603.3999999999996</v>
      </c>
      <c r="AY69" s="333">
        <v>1636.768</v>
      </c>
      <c r="AZ69" s="333">
        <v>2173.2220000000002</v>
      </c>
      <c r="BA69" s="333">
        <v>-16965.504000000001</v>
      </c>
      <c r="BB69" s="333">
        <v>225.09239999999988</v>
      </c>
      <c r="BC69" s="333">
        <v>8873.6470000000008</v>
      </c>
      <c r="BD69" s="333">
        <v>469.96899999999982</v>
      </c>
      <c r="BE69" s="333">
        <v>3176.1410000000001</v>
      </c>
    </row>
    <row r="70" spans="2:57" s="179" customFormat="1" ht="18" customHeight="1" x14ac:dyDescent="0.35">
      <c r="B70" s="186" t="s">
        <v>359</v>
      </c>
      <c r="C70" s="186"/>
      <c r="D70" s="178">
        <v>238.273</v>
      </c>
      <c r="E70" s="178">
        <v>-42.140999999999998</v>
      </c>
      <c r="F70" s="178">
        <v>-42.140999999999998</v>
      </c>
      <c r="G70" s="178">
        <v>60.003</v>
      </c>
      <c r="H70" s="178">
        <v>45.667999999999999</v>
      </c>
      <c r="I70" s="178">
        <v>-95.706999999999994</v>
      </c>
      <c r="J70" s="178">
        <v>107.276</v>
      </c>
      <c r="K70" s="178">
        <v>-50.762</v>
      </c>
      <c r="L70" s="178">
        <v>-24.367000000000001</v>
      </c>
      <c r="M70" s="178">
        <v>-260.49700000000001</v>
      </c>
      <c r="N70" s="178">
        <v>-182.75700000000001</v>
      </c>
      <c r="O70" s="178">
        <v>81.512</v>
      </c>
      <c r="P70" s="178">
        <v>42.192</v>
      </c>
      <c r="Q70" s="178">
        <v>-88.747</v>
      </c>
      <c r="R70" s="178">
        <v>162.34</v>
      </c>
      <c r="S70" s="178">
        <v>-95.165999999999997</v>
      </c>
      <c r="T70" s="178">
        <v>1076.835</v>
      </c>
      <c r="U70" s="178">
        <v>429.25799999999998</v>
      </c>
      <c r="V70" s="178">
        <v>141.79</v>
      </c>
      <c r="W70" s="178">
        <v>-333.29700000000003</v>
      </c>
      <c r="X70" s="178">
        <v>448.37299999999999</v>
      </c>
      <c r="Y70" s="178">
        <v>-620.12099999999998</v>
      </c>
      <c r="Z70" s="178">
        <v>352.49200000000002</v>
      </c>
      <c r="AA70" s="178">
        <v>196.785</v>
      </c>
      <c r="AB70" s="178">
        <v>-883.99400000000003</v>
      </c>
      <c r="AC70" s="178">
        <v>449.18</v>
      </c>
      <c r="AD70" s="178">
        <v>181.59800000000001</v>
      </c>
      <c r="AE70" s="178">
        <v>-190.554</v>
      </c>
      <c r="AF70" s="178">
        <v>-73.188000000000002</v>
      </c>
      <c r="AG70" s="178">
        <v>-315.65899999999999</v>
      </c>
      <c r="AH70" s="178">
        <v>147.80500000000001</v>
      </c>
      <c r="AI70" s="178">
        <v>-115.096</v>
      </c>
      <c r="AJ70" s="178">
        <v>197.63</v>
      </c>
      <c r="AK70" s="178">
        <v>539.226</v>
      </c>
      <c r="AL70" s="178">
        <v>-237.75299999999999</v>
      </c>
      <c r="AM70" s="178">
        <v>880.71699999999998</v>
      </c>
      <c r="AN70" s="178">
        <v>-569.99199999999996</v>
      </c>
      <c r="AO70" s="178">
        <v>-113.85599999999999</v>
      </c>
      <c r="AP70" s="178">
        <v>-47.798999999999999</v>
      </c>
      <c r="AQ70" s="178">
        <v>218.17400000000001</v>
      </c>
      <c r="AR70" s="178">
        <v>-291.452</v>
      </c>
      <c r="AS70"/>
      <c r="AT70" s="178">
        <v>-51.69</v>
      </c>
      <c r="AU70" s="178">
        <v>-508.036</v>
      </c>
      <c r="AV70" s="178">
        <v>586.64200000000005</v>
      </c>
      <c r="AW70" s="178">
        <v>6.4749999999999996</v>
      </c>
      <c r="AX70" s="178">
        <v>-386.10899999999998</v>
      </c>
      <c r="AY70" s="178">
        <v>20.619</v>
      </c>
      <c r="AZ70" s="178">
        <v>1314.586</v>
      </c>
      <c r="BA70" s="178">
        <v>377.529</v>
      </c>
      <c r="BB70" s="178">
        <v>-443.77</v>
      </c>
      <c r="BC70" s="178">
        <v>-356.13799999999998</v>
      </c>
      <c r="BD70" s="178">
        <v>1379.82</v>
      </c>
      <c r="BE70" s="178">
        <v>-513.47299999999996</v>
      </c>
    </row>
    <row r="71" spans="2:57" s="179" customFormat="1" ht="18" customHeight="1" x14ac:dyDescent="0.35">
      <c r="B71" s="109" t="s">
        <v>360</v>
      </c>
      <c r="C71" s="112"/>
      <c r="D71" s="333">
        <v>-234.09899999999999</v>
      </c>
      <c r="E71" s="333">
        <v>998.21400000000006</v>
      </c>
      <c r="F71" s="333">
        <v>998.21400000000006</v>
      </c>
      <c r="G71" s="333">
        <v>-460.83800000000002</v>
      </c>
      <c r="H71" s="333">
        <v>-84.703000000000003</v>
      </c>
      <c r="I71" s="333">
        <v>-905.71100000000001</v>
      </c>
      <c r="J71" s="333">
        <v>-259.01499999999999</v>
      </c>
      <c r="K71" s="333">
        <v>-1677.3420000000001</v>
      </c>
      <c r="L71" s="333">
        <v>-361.84100000000001</v>
      </c>
      <c r="M71" s="333">
        <v>1736.6210000000001</v>
      </c>
      <c r="N71" s="333">
        <v>-258.73200000000003</v>
      </c>
      <c r="O71" s="333">
        <v>656.49599999999998</v>
      </c>
      <c r="P71" s="333">
        <v>556.38900000000001</v>
      </c>
      <c r="Q71" s="333">
        <v>-315.673</v>
      </c>
      <c r="R71" s="333">
        <v>-73.278999999999996</v>
      </c>
      <c r="S71" s="333">
        <v>1088.806</v>
      </c>
      <c r="T71" s="333">
        <v>3252</v>
      </c>
      <c r="U71" s="333">
        <v>4929.2070000000003</v>
      </c>
      <c r="V71" s="333">
        <v>-2660.7089999999998</v>
      </c>
      <c r="W71" s="333">
        <v>1538.4739999999999</v>
      </c>
      <c r="X71" s="333">
        <v>-1369.43</v>
      </c>
      <c r="Y71" s="333">
        <v>-2728.4090000000001</v>
      </c>
      <c r="Z71" s="333">
        <v>2260.875</v>
      </c>
      <c r="AA71" s="333">
        <v>-3345.2020000000002</v>
      </c>
      <c r="AB71" s="333">
        <v>1434.07</v>
      </c>
      <c r="AC71" s="333">
        <v>-587.01099999999997</v>
      </c>
      <c r="AD71" s="333">
        <v>2209.415</v>
      </c>
      <c r="AE71" s="333">
        <v>729.31399999999996</v>
      </c>
      <c r="AF71" s="333">
        <v>-83.307000000000002</v>
      </c>
      <c r="AG71" s="333">
        <v>857.00099999999998</v>
      </c>
      <c r="AH71" s="333">
        <v>396.67099999999999</v>
      </c>
      <c r="AI71" s="333">
        <v>549.80999999999995</v>
      </c>
      <c r="AJ71" s="333">
        <v>28.009</v>
      </c>
      <c r="AK71" s="333">
        <v>-1.5569999999999999</v>
      </c>
      <c r="AL71" s="333">
        <v>-2294.2820000000002</v>
      </c>
      <c r="AM71" s="333">
        <v>3067.259</v>
      </c>
      <c r="AN71" s="333">
        <v>-3668.5970000000002</v>
      </c>
      <c r="AO71" s="333">
        <v>-2134.8890000000001</v>
      </c>
      <c r="AP71" s="333">
        <v>-2519.3020000000001</v>
      </c>
      <c r="AQ71" s="333">
        <v>3838.8150000000001</v>
      </c>
      <c r="AR71" s="333">
        <v>-5823.1890000000003</v>
      </c>
      <c r="AS71"/>
      <c r="AT71" s="333">
        <v>-398.38</v>
      </c>
      <c r="AU71" s="333">
        <v>3151.991</v>
      </c>
      <c r="AV71" s="333">
        <v>-265.25200000000001</v>
      </c>
      <c r="AW71" s="333">
        <v>-2926.7710000000002</v>
      </c>
      <c r="AX71" s="333">
        <v>1772.5440000000001</v>
      </c>
      <c r="AY71" s="333">
        <v>1256.2429999999999</v>
      </c>
      <c r="AZ71" s="333">
        <v>7058.9719999999998</v>
      </c>
      <c r="BA71" s="333">
        <v>-5182.1660000000002</v>
      </c>
      <c r="BB71" s="333">
        <v>3785.788</v>
      </c>
      <c r="BC71" s="333">
        <v>1720.175</v>
      </c>
      <c r="BD71" s="333">
        <v>799.42900000000009</v>
      </c>
      <c r="BE71" s="333">
        <v>-4483.973</v>
      </c>
    </row>
    <row r="72" spans="2:57" s="181" customFormat="1" ht="18" customHeight="1" x14ac:dyDescent="0.35">
      <c r="B72" s="186" t="s">
        <v>361</v>
      </c>
      <c r="C72" s="186"/>
      <c r="D72" s="339"/>
      <c r="E72" s="339"/>
      <c r="F72" s="339"/>
      <c r="G72" s="339"/>
      <c r="H72" s="339"/>
      <c r="I72" s="339"/>
      <c r="J72" s="339"/>
      <c r="K72" s="339"/>
      <c r="L72" s="339"/>
      <c r="M72" s="339"/>
      <c r="N72" s="339"/>
      <c r="O72" s="339"/>
      <c r="P72" s="339"/>
      <c r="Q72" s="339"/>
      <c r="R72" s="339"/>
      <c r="S72" s="339"/>
      <c r="T72" s="339"/>
      <c r="U72" s="339"/>
      <c r="V72" s="339"/>
      <c r="W72" s="339"/>
      <c r="X72" s="339"/>
      <c r="Y72" s="339"/>
      <c r="Z72" s="339"/>
      <c r="AA72" s="339"/>
      <c r="AB72" s="339"/>
      <c r="AC72" s="339"/>
      <c r="AD72" s="339"/>
      <c r="AE72" s="339"/>
      <c r="AF72" s="339"/>
      <c r="AG72" s="339"/>
      <c r="AH72" s="339"/>
      <c r="AI72" s="339"/>
      <c r="AJ72" s="339"/>
      <c r="AK72" s="339"/>
      <c r="AL72" s="339"/>
      <c r="AM72" s="339"/>
      <c r="AN72" s="339"/>
      <c r="AO72" s="339"/>
      <c r="AP72" s="339"/>
      <c r="AQ72" s="339"/>
      <c r="AR72" s="339"/>
      <c r="AS72"/>
      <c r="AT72" s="339"/>
      <c r="AU72" s="339"/>
      <c r="AV72" s="339"/>
      <c r="AW72" s="339"/>
      <c r="AX72" s="339"/>
      <c r="AY72" s="339"/>
      <c r="AZ72" s="339"/>
      <c r="BA72" s="339"/>
      <c r="BB72" s="339"/>
      <c r="BC72" s="339"/>
      <c r="BD72" s="339"/>
      <c r="BE72" s="339"/>
    </row>
    <row r="73" spans="2:57" s="179" customFormat="1" ht="18" customHeight="1" x14ac:dyDescent="0.35">
      <c r="B73" s="187" t="s">
        <v>362</v>
      </c>
      <c r="C73" s="187"/>
      <c r="D73" s="340">
        <v>7043.2619999999997</v>
      </c>
      <c r="E73" s="340">
        <v>6240.634</v>
      </c>
      <c r="F73" s="340">
        <v>6240.634</v>
      </c>
      <c r="G73" s="340">
        <v>7238.848</v>
      </c>
      <c r="H73" s="340">
        <v>6701.8639999999996</v>
      </c>
      <c r="I73" s="340">
        <v>6617.1610000000001</v>
      </c>
      <c r="J73" s="340">
        <v>5711.45</v>
      </c>
      <c r="K73" s="340">
        <v>5452.4350000000004</v>
      </c>
      <c r="L73" s="340">
        <v>3775.0929999999998</v>
      </c>
      <c r="M73" s="340">
        <v>3413.252</v>
      </c>
      <c r="N73" s="340">
        <v>5149.8729999999996</v>
      </c>
      <c r="O73" s="340">
        <v>4891.1409999999996</v>
      </c>
      <c r="P73" s="340">
        <v>5547.6369999999997</v>
      </c>
      <c r="Q73" s="340">
        <v>6104.0259999999998</v>
      </c>
      <c r="R73" s="340">
        <v>5788.3530000000001</v>
      </c>
      <c r="S73" s="340">
        <v>5715.0739999999996</v>
      </c>
      <c r="T73" s="340">
        <v>6803.88</v>
      </c>
      <c r="U73" s="340">
        <v>10055.879999999999</v>
      </c>
      <c r="V73" s="340">
        <v>14985.087</v>
      </c>
      <c r="W73" s="340">
        <v>12324.378000000001</v>
      </c>
      <c r="X73" s="340">
        <v>13862.852000000001</v>
      </c>
      <c r="Y73" s="340">
        <v>12493.422</v>
      </c>
      <c r="Z73" s="340">
        <v>9765.0130000000008</v>
      </c>
      <c r="AA73" s="340">
        <v>12025.888000000001</v>
      </c>
      <c r="AB73" s="340">
        <v>8680.6859999999997</v>
      </c>
      <c r="AC73" s="340">
        <v>10114.755999999999</v>
      </c>
      <c r="AD73" s="340">
        <v>9527.7450000000008</v>
      </c>
      <c r="AE73" s="340">
        <v>11737.16</v>
      </c>
      <c r="AF73" s="340">
        <v>12466.474</v>
      </c>
      <c r="AG73" s="340">
        <v>12383.166999999999</v>
      </c>
      <c r="AH73" s="340">
        <v>13240.168</v>
      </c>
      <c r="AI73" s="340">
        <v>13636.839</v>
      </c>
      <c r="AJ73" s="340">
        <v>14186.648999999999</v>
      </c>
      <c r="AK73" s="340">
        <v>14214.657999999999</v>
      </c>
      <c r="AL73" s="340">
        <v>14213.101000000001</v>
      </c>
      <c r="AM73" s="340">
        <v>11918.819</v>
      </c>
      <c r="AN73" s="340">
        <v>14986.078</v>
      </c>
      <c r="AO73" s="340">
        <v>11317.481</v>
      </c>
      <c r="AP73" s="340">
        <v>9182.5920000000006</v>
      </c>
      <c r="AQ73" s="340">
        <v>6662.5060000000003</v>
      </c>
      <c r="AR73" s="340">
        <v>10501.321</v>
      </c>
      <c r="AS73"/>
      <c r="AT73" s="340">
        <v>4289.6509999999998</v>
      </c>
      <c r="AU73" s="340">
        <v>3891.2710000000002</v>
      </c>
      <c r="AV73" s="340">
        <v>7043.2619999999997</v>
      </c>
      <c r="AW73" s="340">
        <v>6701.8639999999996</v>
      </c>
      <c r="AX73" s="340">
        <v>3775.0929999999998</v>
      </c>
      <c r="AY73" s="340">
        <v>5547.6369999999997</v>
      </c>
      <c r="AZ73" s="340">
        <v>6803.88</v>
      </c>
      <c r="BA73" s="340">
        <v>13862.852000000001</v>
      </c>
      <c r="BB73" s="340">
        <v>8680.6859999999997</v>
      </c>
      <c r="BC73" s="340">
        <v>12466.474</v>
      </c>
      <c r="BD73" s="340">
        <v>14186.648999999999</v>
      </c>
      <c r="BE73" s="340">
        <v>14986.078</v>
      </c>
    </row>
    <row r="74" spans="2:57" s="179" customFormat="1" ht="18" customHeight="1" x14ac:dyDescent="0.35">
      <c r="B74" s="187" t="s">
        <v>363</v>
      </c>
      <c r="C74" s="187"/>
      <c r="D74" s="340">
        <v>6809.1629999999996</v>
      </c>
      <c r="E74" s="340">
        <v>7238.848</v>
      </c>
      <c r="F74" s="340">
        <v>7238.848</v>
      </c>
      <c r="G74" s="340">
        <v>6778.01</v>
      </c>
      <c r="H74" s="340">
        <v>6617.1610000000001</v>
      </c>
      <c r="I74" s="340">
        <v>5711.45</v>
      </c>
      <c r="J74" s="340">
        <v>5452.4350000000004</v>
      </c>
      <c r="K74" s="340">
        <v>3775.0929999999998</v>
      </c>
      <c r="L74" s="340">
        <v>3413.252</v>
      </c>
      <c r="M74" s="340">
        <v>5149.8729999999996</v>
      </c>
      <c r="N74" s="340">
        <v>4891.1409999999996</v>
      </c>
      <c r="O74" s="340">
        <v>5547.6369999999997</v>
      </c>
      <c r="P74" s="340">
        <v>6104.0259999999998</v>
      </c>
      <c r="Q74" s="340">
        <v>5788.3530000000001</v>
      </c>
      <c r="R74" s="340">
        <v>5715.0739999999996</v>
      </c>
      <c r="S74" s="340">
        <v>6803.88</v>
      </c>
      <c r="T74" s="340">
        <v>10055.879999999999</v>
      </c>
      <c r="U74" s="340">
        <v>14985.087</v>
      </c>
      <c r="V74" s="340">
        <v>12324.378000000001</v>
      </c>
      <c r="W74" s="340">
        <v>13862.852000000001</v>
      </c>
      <c r="X74" s="340">
        <v>12493.422</v>
      </c>
      <c r="Y74" s="340">
        <v>9765.0130000000008</v>
      </c>
      <c r="Z74" s="340">
        <v>12025.888000000001</v>
      </c>
      <c r="AA74" s="340">
        <v>8680.6859999999997</v>
      </c>
      <c r="AB74" s="340">
        <v>10114.755999999999</v>
      </c>
      <c r="AC74" s="340">
        <v>9527.7450000000008</v>
      </c>
      <c r="AD74" s="340">
        <v>11737.16</v>
      </c>
      <c r="AE74" s="340">
        <v>12466.474</v>
      </c>
      <c r="AF74" s="340">
        <v>12383.166999999999</v>
      </c>
      <c r="AG74" s="340">
        <v>13240.168</v>
      </c>
      <c r="AH74" s="340">
        <v>13636.839</v>
      </c>
      <c r="AI74" s="340">
        <v>14186.648999999999</v>
      </c>
      <c r="AJ74" s="340">
        <v>14214.657999999999</v>
      </c>
      <c r="AK74" s="340">
        <v>14213.101000000001</v>
      </c>
      <c r="AL74" s="340">
        <v>11918.819</v>
      </c>
      <c r="AM74" s="340">
        <v>14986.078</v>
      </c>
      <c r="AN74" s="340">
        <v>11317.481</v>
      </c>
      <c r="AO74" s="340">
        <v>9182.5920000000006</v>
      </c>
      <c r="AP74" s="340">
        <v>6662.5060000000003</v>
      </c>
      <c r="AQ74" s="340">
        <v>10501.321</v>
      </c>
      <c r="AR74" s="340">
        <v>4678.1319999999996</v>
      </c>
      <c r="AS74"/>
      <c r="AT74" s="340">
        <v>3891.2710000000002</v>
      </c>
      <c r="AU74" s="340">
        <v>7043.2619999999997</v>
      </c>
      <c r="AV74" s="340">
        <v>6778.01</v>
      </c>
      <c r="AW74" s="340">
        <v>3775.0929999999998</v>
      </c>
      <c r="AX74" s="340">
        <v>5547.6369999999997</v>
      </c>
      <c r="AY74" s="340">
        <v>6803.88</v>
      </c>
      <c r="AZ74" s="340">
        <v>13862.852000000001</v>
      </c>
      <c r="BA74" s="340">
        <v>8680.6859999999997</v>
      </c>
      <c r="BB74" s="340">
        <v>12466.474</v>
      </c>
      <c r="BC74" s="340">
        <v>14186.648999999999</v>
      </c>
      <c r="BD74" s="340">
        <v>14986.078</v>
      </c>
      <c r="BE74" s="340">
        <v>10501.321</v>
      </c>
    </row>
    <row r="75" spans="2:57" s="179" customFormat="1" ht="18" customHeight="1" x14ac:dyDescent="0.35">
      <c r="B75" s="109" t="s">
        <v>360</v>
      </c>
      <c r="C75" s="112"/>
      <c r="D75" s="333">
        <v>-234.09900000000016</v>
      </c>
      <c r="E75" s="333">
        <v>998.21399999999994</v>
      </c>
      <c r="F75" s="333">
        <v>998.21399999999994</v>
      </c>
      <c r="G75" s="333">
        <v>-460.83799999999974</v>
      </c>
      <c r="H75" s="333">
        <v>-84.70299999999952</v>
      </c>
      <c r="I75" s="333">
        <v>-905.71100000000024</v>
      </c>
      <c r="J75" s="333">
        <v>-259.01499999999942</v>
      </c>
      <c r="K75" s="333">
        <v>-361.84099999999989</v>
      </c>
      <c r="L75" s="333">
        <v>-361.84100000000001</v>
      </c>
      <c r="M75" s="333">
        <v>1736.6210000000001</v>
      </c>
      <c r="N75" s="333">
        <v>-258.73200000000003</v>
      </c>
      <c r="O75" s="333">
        <v>656.49599999999998</v>
      </c>
      <c r="P75" s="333">
        <v>556.38900000000001</v>
      </c>
      <c r="Q75" s="333">
        <v>-315.673</v>
      </c>
      <c r="R75" s="333">
        <v>-73.278999999999996</v>
      </c>
      <c r="S75" s="333">
        <v>1088.806</v>
      </c>
      <c r="T75" s="333">
        <v>3252</v>
      </c>
      <c r="U75" s="333">
        <v>4929.2070000000003</v>
      </c>
      <c r="V75" s="333">
        <v>-2660.7089999999998</v>
      </c>
      <c r="W75" s="333">
        <v>1538.4739999999999</v>
      </c>
      <c r="X75" s="333">
        <v>-1369.43</v>
      </c>
      <c r="Y75" s="333">
        <v>-2728.4090000000001</v>
      </c>
      <c r="Z75" s="333">
        <v>2260.875</v>
      </c>
      <c r="AA75" s="333">
        <v>-3345.2020000000002</v>
      </c>
      <c r="AB75" s="333">
        <v>1434.07</v>
      </c>
      <c r="AC75" s="333">
        <v>-587.01099999999997</v>
      </c>
      <c r="AD75" s="333">
        <v>2209.415</v>
      </c>
      <c r="AE75" s="333">
        <v>729.31399999999996</v>
      </c>
      <c r="AF75" s="333">
        <v>-83.307000000000002</v>
      </c>
      <c r="AG75" s="333">
        <v>857.00099999999998</v>
      </c>
      <c r="AH75" s="333">
        <v>396.67099999999999</v>
      </c>
      <c r="AI75" s="333">
        <v>549.80999999999995</v>
      </c>
      <c r="AJ75" s="333">
        <v>28.009</v>
      </c>
      <c r="AK75" s="333">
        <v>-1.5569999999999999</v>
      </c>
      <c r="AL75" s="333">
        <v>-2294.2820000000002</v>
      </c>
      <c r="AM75" s="333">
        <v>3067.259</v>
      </c>
      <c r="AN75" s="333">
        <v>-3668.5970000000002</v>
      </c>
      <c r="AO75" s="333">
        <v>-2134.8890000000001</v>
      </c>
      <c r="AP75" s="333">
        <v>-2520.0859999999998</v>
      </c>
      <c r="AQ75" s="333">
        <v>3838.8150000000001</v>
      </c>
      <c r="AR75" s="333">
        <v>-5823.1890000000003</v>
      </c>
      <c r="AS75"/>
      <c r="AT75" s="333">
        <v>-398.38</v>
      </c>
      <c r="AU75" s="333">
        <v>3151.991</v>
      </c>
      <c r="AV75" s="333">
        <v>-265.2519999999995</v>
      </c>
      <c r="AW75" s="333">
        <v>-2926.7709999999997</v>
      </c>
      <c r="AX75" s="333">
        <v>1772.5440000000001</v>
      </c>
      <c r="AY75" s="333">
        <v>1256.2429999999999</v>
      </c>
      <c r="AZ75" s="333">
        <v>7058.9719999999998</v>
      </c>
      <c r="BA75" s="333">
        <v>-5182.1660000000002</v>
      </c>
      <c r="BB75" s="333">
        <v>3785.788</v>
      </c>
      <c r="BC75" s="333">
        <v>1720.175</v>
      </c>
      <c r="BD75" s="333">
        <v>799.42900000000009</v>
      </c>
      <c r="BE75" s="333">
        <v>-4484.7569999999996</v>
      </c>
    </row>
    <row r="76" spans="2:57" s="177" customFormat="1" ht="18" customHeight="1" x14ac:dyDescent="0.35">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s="138"/>
      <c r="AS76"/>
      <c r="AT76" s="138"/>
      <c r="AU76" s="138"/>
      <c r="AV76" s="138"/>
      <c r="AW76" s="138"/>
      <c r="AX76" s="138"/>
      <c r="AY76" s="138"/>
      <c r="AZ76" s="138"/>
      <c r="BA76" s="138"/>
      <c r="BB76" s="138"/>
      <c r="BC76" s="138"/>
      <c r="BD76" s="138"/>
      <c r="BE76" s="138"/>
    </row>
  </sheetData>
  <phoneticPr fontId="86" type="noConversion"/>
  <hyperlinks>
    <hyperlink ref="B4" location="INDEX!A1" tooltip="Return" display="Return to Home" xr:uid="{00000000-0004-0000-0900-000000000000}"/>
  </hyperlink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S49"/>
  <sheetViews>
    <sheetView showGridLines="0" zoomScale="80" zoomScaleNormal="80" workbookViewId="0">
      <pane xSplit="2" ySplit="6" topLeftCell="AJ7" activePane="bottomRight" state="frozen"/>
      <selection pane="topRight" activeCell="C1" sqref="C1"/>
      <selection pane="bottomLeft" activeCell="A10" sqref="A10"/>
      <selection pane="bottomRight"/>
    </sheetView>
  </sheetViews>
  <sheetFormatPr defaultColWidth="7" defaultRowHeight="14.5" outlineLevelCol="1" x14ac:dyDescent="0.35"/>
  <cols>
    <col min="1" max="1" width="3.26953125" style="137" customWidth="1"/>
    <col min="2" max="2" width="61.54296875" style="137" bestFit="1" customWidth="1"/>
    <col min="3" max="3" width="1.08984375" style="138" customWidth="1"/>
    <col min="4" max="11" width="11" style="137" customWidth="1" outlineLevel="1"/>
    <col min="12" max="12" width="11" style="137" customWidth="1" outlineLevel="1" collapsed="1"/>
    <col min="13" max="23" width="11" style="137" customWidth="1" outlineLevel="1"/>
    <col min="24" max="33" width="11" style="137" customWidth="1"/>
    <col min="34" max="44" width="11" style="138" customWidth="1"/>
    <col min="45" max="45" width="5.08984375" customWidth="1"/>
    <col min="46" max="55" width="12.1796875" style="137" customWidth="1"/>
    <col min="56" max="60" width="7" style="137"/>
    <col min="72" max="16384" width="7" style="137"/>
  </cols>
  <sheetData>
    <row r="1" spans="2:71" s="93" customFormat="1" ht="12.75" customHeight="1" x14ac:dyDescent="0.35">
      <c r="AS1"/>
      <c r="BI1"/>
      <c r="BJ1"/>
      <c r="BK1"/>
      <c r="BL1"/>
      <c r="BM1"/>
      <c r="BN1"/>
      <c r="BO1"/>
      <c r="BP1"/>
      <c r="BQ1"/>
      <c r="BR1"/>
      <c r="BS1"/>
    </row>
    <row r="2" spans="2:71" s="93" customFormat="1" ht="52" customHeight="1" x14ac:dyDescent="0.35">
      <c r="AS2" s="98"/>
      <c r="AT2" s="98"/>
      <c r="AU2" s="98"/>
      <c r="AV2" s="98"/>
      <c r="AW2" s="98"/>
      <c r="AX2" s="98"/>
      <c r="AY2" s="98"/>
      <c r="AZ2" s="98"/>
      <c r="BA2" s="98"/>
      <c r="BB2"/>
      <c r="BC2"/>
    </row>
    <row r="3" spans="2:71" s="46" customFormat="1" ht="26" x14ac:dyDescent="0.35">
      <c r="B3" s="94" t="s">
        <v>364</v>
      </c>
      <c r="C3" s="94"/>
      <c r="Y3" s="497"/>
      <c r="AS3"/>
      <c r="BI3"/>
      <c r="BJ3"/>
      <c r="BK3"/>
      <c r="BL3"/>
      <c r="BM3"/>
      <c r="BN3"/>
      <c r="BO3"/>
      <c r="BP3"/>
      <c r="BQ3"/>
      <c r="BR3"/>
      <c r="BS3"/>
    </row>
    <row r="4" spans="2:71" s="46" customFormat="1" x14ac:dyDescent="0.35">
      <c r="B4" s="322" t="s">
        <v>492</v>
      </c>
      <c r="C4" s="497"/>
      <c r="Y4" s="497"/>
      <c r="AS4"/>
      <c r="BI4"/>
      <c r="BJ4"/>
      <c r="BK4"/>
      <c r="BL4"/>
      <c r="BM4"/>
      <c r="BN4"/>
      <c r="BO4"/>
      <c r="BP4"/>
      <c r="BQ4"/>
      <c r="BR4"/>
      <c r="BS4"/>
    </row>
    <row r="5" spans="2:71" ht="18" customHeight="1" x14ac:dyDescent="0.35">
      <c r="B5" s="192"/>
      <c r="C5" s="141"/>
      <c r="D5" s="144"/>
      <c r="E5" s="144"/>
      <c r="F5" s="144"/>
      <c r="G5" s="144"/>
      <c r="H5" s="144"/>
      <c r="I5" s="144"/>
      <c r="J5" s="144"/>
      <c r="K5" s="144"/>
      <c r="L5" s="144"/>
      <c r="M5" s="144"/>
      <c r="N5" s="144"/>
      <c r="O5" s="193"/>
      <c r="P5" s="193"/>
      <c r="Q5" s="193"/>
      <c r="R5" s="193"/>
      <c r="S5" s="193"/>
      <c r="T5" s="193"/>
      <c r="U5" s="193"/>
      <c r="V5" s="193"/>
      <c r="W5" s="193"/>
      <c r="X5" s="193"/>
      <c r="Y5" s="193"/>
      <c r="Z5" s="193"/>
      <c r="AA5" s="193"/>
      <c r="AB5" s="193"/>
      <c r="AC5" s="193"/>
      <c r="AD5" s="193"/>
      <c r="AE5" s="193"/>
      <c r="AF5" s="193"/>
      <c r="AG5" s="193"/>
      <c r="AT5" s="193"/>
      <c r="AU5" s="193"/>
      <c r="AV5" s="193"/>
      <c r="AW5" s="193"/>
      <c r="AX5" s="193"/>
    </row>
    <row r="6" spans="2:71" ht="18" customHeight="1" x14ac:dyDescent="0.35">
      <c r="B6" s="48" t="s">
        <v>229</v>
      </c>
      <c r="C6" s="499"/>
      <c r="D6" s="84" t="s">
        <v>171</v>
      </c>
      <c r="E6" s="84" t="s">
        <v>172</v>
      </c>
      <c r="F6" s="84" t="s">
        <v>173</v>
      </c>
      <c r="G6" s="84" t="s">
        <v>174</v>
      </c>
      <c r="H6" s="84" t="s">
        <v>73</v>
      </c>
      <c r="I6" s="84" t="s">
        <v>74</v>
      </c>
      <c r="J6" s="84" t="s">
        <v>75</v>
      </c>
      <c r="K6" s="84" t="s">
        <v>175</v>
      </c>
      <c r="L6" s="84" t="s">
        <v>176</v>
      </c>
      <c r="M6" s="84" t="s">
        <v>177</v>
      </c>
      <c r="N6" s="84" t="s">
        <v>178</v>
      </c>
      <c r="O6" s="84" t="s">
        <v>179</v>
      </c>
      <c r="P6" s="84" t="s">
        <v>180</v>
      </c>
      <c r="Q6" s="84" t="s">
        <v>181</v>
      </c>
      <c r="R6" s="84" t="s">
        <v>182</v>
      </c>
      <c r="S6" s="84" t="s">
        <v>183</v>
      </c>
      <c r="T6" s="84" t="s">
        <v>184</v>
      </c>
      <c r="U6" s="84" t="s">
        <v>404</v>
      </c>
      <c r="V6" s="84" t="s">
        <v>405</v>
      </c>
      <c r="W6" s="84" t="s">
        <v>406</v>
      </c>
      <c r="X6" s="84" t="s">
        <v>519</v>
      </c>
      <c r="Y6" s="84" t="s">
        <v>520</v>
      </c>
      <c r="Z6" s="84" t="s">
        <v>521</v>
      </c>
      <c r="AA6" s="84" t="s">
        <v>522</v>
      </c>
      <c r="AB6" s="84" t="s">
        <v>677</v>
      </c>
      <c r="AC6" s="84" t="s">
        <v>678</v>
      </c>
      <c r="AD6" s="84" t="s">
        <v>679</v>
      </c>
      <c r="AE6" s="84" t="s">
        <v>676</v>
      </c>
      <c r="AF6" s="84" t="s">
        <v>704</v>
      </c>
      <c r="AG6" s="84" t="s">
        <v>705</v>
      </c>
      <c r="AH6" s="84" t="s">
        <v>706</v>
      </c>
      <c r="AI6" s="84" t="s">
        <v>707</v>
      </c>
      <c r="AJ6" s="84" t="s">
        <v>823</v>
      </c>
      <c r="AK6" s="84" t="s">
        <v>827</v>
      </c>
      <c r="AL6" s="84" t="s">
        <v>828</v>
      </c>
      <c r="AM6" s="303" t="s">
        <v>822</v>
      </c>
      <c r="AN6" s="303" t="s">
        <v>872</v>
      </c>
      <c r="AO6" s="303" t="s">
        <v>875</v>
      </c>
      <c r="AP6" s="303" t="s">
        <v>874</v>
      </c>
      <c r="AQ6" s="303" t="s">
        <v>871</v>
      </c>
      <c r="AR6" s="303" t="s">
        <v>941</v>
      </c>
      <c r="AT6" s="84">
        <v>2016</v>
      </c>
      <c r="AU6" s="84">
        <v>2017</v>
      </c>
      <c r="AV6" s="84">
        <v>2018</v>
      </c>
      <c r="AW6" s="84">
        <v>2019</v>
      </c>
      <c r="AX6" s="84">
        <v>2020</v>
      </c>
      <c r="AY6" s="84">
        <v>2021</v>
      </c>
      <c r="AZ6" s="84">
        <v>2022</v>
      </c>
      <c r="BA6" s="84">
        <v>2023</v>
      </c>
      <c r="BB6" s="303">
        <v>2024</v>
      </c>
      <c r="BC6" s="303">
        <v>2025</v>
      </c>
    </row>
    <row r="7" spans="2:71" ht="10" customHeight="1" x14ac:dyDescent="0.35">
      <c r="B7" s="192"/>
      <c r="C7" s="141"/>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T7" s="193"/>
      <c r="AU7" s="193"/>
      <c r="AV7" s="193"/>
      <c r="AW7" s="193"/>
      <c r="AX7" s="193"/>
      <c r="AY7" s="193"/>
      <c r="AZ7" s="193"/>
      <c r="BA7" s="193"/>
      <c r="BB7" s="193"/>
      <c r="BC7" s="193"/>
    </row>
    <row r="8" spans="2:71" s="134" customFormat="1" ht="18" customHeight="1" x14ac:dyDescent="0.35">
      <c r="B8" s="109" t="s">
        <v>231</v>
      </c>
      <c r="C8" s="112"/>
      <c r="D8" s="111">
        <v>120.81699999999999</v>
      </c>
      <c r="E8" s="111">
        <v>197.65899999999999</v>
      </c>
      <c r="F8" s="111">
        <v>498.01</v>
      </c>
      <c r="G8" s="111">
        <v>678.53200000000004</v>
      </c>
      <c r="H8" s="111">
        <v>894.11199999999997</v>
      </c>
      <c r="I8" s="111">
        <v>963.49400000000003</v>
      </c>
      <c r="J8" s="111">
        <v>849.85199999999998</v>
      </c>
      <c r="K8" s="111">
        <v>949.34299999999996</v>
      </c>
      <c r="L8" s="111">
        <v>855.37199999999996</v>
      </c>
      <c r="M8" s="111">
        <v>940.18200000000002</v>
      </c>
      <c r="N8" s="111">
        <v>1032.606</v>
      </c>
      <c r="O8" s="111">
        <v>938.21100000000001</v>
      </c>
      <c r="P8" s="111">
        <v>751.79</v>
      </c>
      <c r="Q8" s="111">
        <v>785.38400000000001</v>
      </c>
      <c r="R8" s="111">
        <v>731.93799999999999</v>
      </c>
      <c r="S8" s="111">
        <v>781.30799999999999</v>
      </c>
      <c r="T8" s="111">
        <v>769.51599999999996</v>
      </c>
      <c r="U8" s="111">
        <v>1009.539</v>
      </c>
      <c r="V8" s="111">
        <v>1083.7719999999999</v>
      </c>
      <c r="W8" s="111">
        <v>1183.7539999999999</v>
      </c>
      <c r="X8" s="111">
        <v>1066.6099999999999</v>
      </c>
      <c r="Y8" s="111">
        <v>1741.4169999999999</v>
      </c>
      <c r="Z8" s="111">
        <v>1784.77</v>
      </c>
      <c r="AA8" s="111">
        <v>1740.402</v>
      </c>
      <c r="AB8" s="111">
        <v>1807.18</v>
      </c>
      <c r="AC8" s="111">
        <v>1646.1130000000001</v>
      </c>
      <c r="AD8" s="111">
        <v>1417.873</v>
      </c>
      <c r="AE8" s="111">
        <v>1082.0630000000001</v>
      </c>
      <c r="AF8" s="111">
        <v>1194.8209999999999</v>
      </c>
      <c r="AG8" s="111">
        <v>1199.71</v>
      </c>
      <c r="AH8" s="111">
        <v>1102.519</v>
      </c>
      <c r="AI8" s="111">
        <v>958</v>
      </c>
      <c r="AJ8" s="111">
        <v>1135</v>
      </c>
      <c r="AK8" s="111">
        <v>1484</v>
      </c>
      <c r="AL8" s="111">
        <v>1378</v>
      </c>
      <c r="AM8" s="111">
        <v>1250</v>
      </c>
      <c r="AN8" s="111">
        <v>1267</v>
      </c>
      <c r="AO8" s="111">
        <v>1002</v>
      </c>
      <c r="AP8" s="111">
        <v>784</v>
      </c>
      <c r="AQ8" s="111">
        <v>1082</v>
      </c>
      <c r="AR8" s="111">
        <v>856</v>
      </c>
      <c r="AS8"/>
      <c r="AT8" s="333">
        <v>1495.018</v>
      </c>
      <c r="AU8" s="333">
        <v>3656.8009999999999</v>
      </c>
      <c r="AV8" s="333">
        <v>3766.3710000000001</v>
      </c>
      <c r="AW8" s="333">
        <v>3050.42</v>
      </c>
      <c r="AX8" s="333">
        <v>4046.5809999999997</v>
      </c>
      <c r="AY8" s="333">
        <v>6333.1990000000005</v>
      </c>
      <c r="AZ8" s="333">
        <v>5953.2290000000003</v>
      </c>
      <c r="BA8" s="333">
        <v>4455.05</v>
      </c>
      <c r="BB8" s="333">
        <v>5247</v>
      </c>
      <c r="BC8" s="333">
        <v>4135</v>
      </c>
      <c r="BI8"/>
      <c r="BJ8"/>
      <c r="BK8"/>
      <c r="BL8"/>
      <c r="BM8"/>
      <c r="BN8"/>
      <c r="BO8"/>
      <c r="BP8"/>
      <c r="BQ8"/>
      <c r="BR8"/>
      <c r="BS8"/>
    </row>
    <row r="9" spans="2:71" ht="18" customHeight="1" x14ac:dyDescent="0.35">
      <c r="B9" s="186" t="s">
        <v>232</v>
      </c>
      <c r="C9" s="186"/>
      <c r="D9" s="178">
        <v>-118.253</v>
      </c>
      <c r="E9" s="178">
        <v>-141.226</v>
      </c>
      <c r="F9" s="178">
        <v>-300.07600000000002</v>
      </c>
      <c r="G9" s="178">
        <v>-549.46500000000003</v>
      </c>
      <c r="H9" s="178">
        <v>-482.875</v>
      </c>
      <c r="I9" s="178">
        <v>-555.18600000000004</v>
      </c>
      <c r="J9" s="178">
        <v>-531.625</v>
      </c>
      <c r="K9" s="178">
        <v>-555.34500000000003</v>
      </c>
      <c r="L9" s="178">
        <v>-468.09699999999998</v>
      </c>
      <c r="M9" s="178">
        <v>-542.06799999999998</v>
      </c>
      <c r="N9" s="178">
        <v>-642.53399999999999</v>
      </c>
      <c r="O9" s="178">
        <v>-662.29899999999998</v>
      </c>
      <c r="P9" s="178">
        <v>-647.28899999999999</v>
      </c>
      <c r="Q9" s="178">
        <v>-662.02099999999996</v>
      </c>
      <c r="R9" s="178">
        <v>-582.76599999999996</v>
      </c>
      <c r="S9" s="178">
        <v>-616.98400000000004</v>
      </c>
      <c r="T9" s="178">
        <v>-626.43299999999999</v>
      </c>
      <c r="U9" s="178">
        <v>-745.29600000000005</v>
      </c>
      <c r="V9" s="178">
        <v>-827.46199999999999</v>
      </c>
      <c r="W9" s="178">
        <v>-912.93799999999999</v>
      </c>
      <c r="X9" s="178">
        <v>-632.22900000000004</v>
      </c>
      <c r="Y9" s="178">
        <v>-779.14800000000002</v>
      </c>
      <c r="Z9" s="178">
        <v>-936.39800000000002</v>
      </c>
      <c r="AA9" s="178">
        <v>-973.82600000000002</v>
      </c>
      <c r="AB9" s="178">
        <v>-1151.2</v>
      </c>
      <c r="AC9" s="178">
        <v>-1210.231</v>
      </c>
      <c r="AD9" s="178">
        <v>-1381.69</v>
      </c>
      <c r="AE9" s="178">
        <v>-1331.5719999999999</v>
      </c>
      <c r="AF9" s="178">
        <v>-1207.6949999999999</v>
      </c>
      <c r="AG9" s="178">
        <v>-1098.0039999999999</v>
      </c>
      <c r="AH9" s="178">
        <v>-1157.1869999999999</v>
      </c>
      <c r="AI9" s="178">
        <v>-906</v>
      </c>
      <c r="AJ9" s="178">
        <v>-1074</v>
      </c>
      <c r="AK9" s="178">
        <v>-1320</v>
      </c>
      <c r="AL9" s="178">
        <v>-1065</v>
      </c>
      <c r="AM9" s="178">
        <v>-1115</v>
      </c>
      <c r="AN9" s="178">
        <v>-1108</v>
      </c>
      <c r="AO9" s="178">
        <v>-1241</v>
      </c>
      <c r="AP9" s="178">
        <v>-1147</v>
      </c>
      <c r="AQ9" s="178">
        <v>-3131</v>
      </c>
      <c r="AR9" s="178">
        <v>-927</v>
      </c>
      <c r="AT9" s="178">
        <v>-1109.02</v>
      </c>
      <c r="AU9" s="178">
        <v>-2125.0309999999999</v>
      </c>
      <c r="AV9" s="178">
        <v>-2314.998</v>
      </c>
      <c r="AW9" s="178">
        <v>-2509.06</v>
      </c>
      <c r="AX9" s="178">
        <v>-3112.1289999999999</v>
      </c>
      <c r="AY9" s="178">
        <v>-3321.6010000000001</v>
      </c>
      <c r="AZ9" s="178">
        <v>-5074.6930000000002</v>
      </c>
      <c r="BA9" s="178">
        <v>-4368.8859999999995</v>
      </c>
      <c r="BB9" s="178">
        <v>-4574</v>
      </c>
      <c r="BC9" s="178">
        <v>-6627</v>
      </c>
    </row>
    <row r="10" spans="2:71" s="134" customFormat="1" ht="18" customHeight="1" x14ac:dyDescent="0.35">
      <c r="B10" s="109" t="s">
        <v>233</v>
      </c>
      <c r="C10" s="112"/>
      <c r="D10" s="333">
        <v>2.5640000000000001</v>
      </c>
      <c r="E10" s="333">
        <v>56.433</v>
      </c>
      <c r="F10" s="333">
        <v>197.934</v>
      </c>
      <c r="G10" s="333">
        <v>129.06700000000001</v>
      </c>
      <c r="H10" s="333">
        <v>411.23700000000002</v>
      </c>
      <c r="I10" s="333">
        <v>408.30799999999999</v>
      </c>
      <c r="J10" s="333">
        <v>318.22699999999998</v>
      </c>
      <c r="K10" s="333">
        <v>393.99799999999999</v>
      </c>
      <c r="L10" s="333">
        <v>387.27499999999998</v>
      </c>
      <c r="M10" s="333">
        <v>398.11399999999998</v>
      </c>
      <c r="N10" s="333">
        <v>390.072</v>
      </c>
      <c r="O10" s="333">
        <v>275.91199999999998</v>
      </c>
      <c r="P10" s="333">
        <v>104.501</v>
      </c>
      <c r="Q10" s="333">
        <v>123.363</v>
      </c>
      <c r="R10" s="333">
        <v>149.172</v>
      </c>
      <c r="S10" s="333">
        <v>164.32400000000001</v>
      </c>
      <c r="T10" s="333">
        <v>143.083</v>
      </c>
      <c r="U10" s="333">
        <v>264.24299999999999</v>
      </c>
      <c r="V10" s="333">
        <v>256.31</v>
      </c>
      <c r="W10" s="333">
        <v>270.81599999999997</v>
      </c>
      <c r="X10" s="333">
        <v>434.38099999999997</v>
      </c>
      <c r="Y10" s="333">
        <v>962.26900000000001</v>
      </c>
      <c r="Z10" s="333">
        <v>848.37199999999996</v>
      </c>
      <c r="AA10" s="333">
        <v>766.57600000000002</v>
      </c>
      <c r="AB10" s="333">
        <v>655.98</v>
      </c>
      <c r="AC10" s="333">
        <v>435.88200000000001</v>
      </c>
      <c r="AD10" s="333">
        <v>36.183</v>
      </c>
      <c r="AE10" s="333">
        <v>-249.50899999999999</v>
      </c>
      <c r="AF10" s="333">
        <v>-12.874000000000001</v>
      </c>
      <c r="AG10" s="333">
        <v>101.706</v>
      </c>
      <c r="AH10" s="333">
        <v>-54.667999999999999</v>
      </c>
      <c r="AI10" s="333">
        <v>52</v>
      </c>
      <c r="AJ10" s="333">
        <v>61</v>
      </c>
      <c r="AK10" s="333">
        <v>164</v>
      </c>
      <c r="AL10" s="333">
        <v>313</v>
      </c>
      <c r="AM10" s="333">
        <v>135</v>
      </c>
      <c r="AN10" s="333">
        <v>159</v>
      </c>
      <c r="AO10" s="333">
        <v>-239</v>
      </c>
      <c r="AP10" s="333">
        <v>-363</v>
      </c>
      <c r="AQ10" s="333">
        <v>-2049</v>
      </c>
      <c r="AR10" s="333">
        <v>-71</v>
      </c>
      <c r="AS10"/>
      <c r="AT10" s="333">
        <v>385.99799999999999</v>
      </c>
      <c r="AU10" s="333">
        <v>1531.77</v>
      </c>
      <c r="AV10" s="333">
        <v>1451.3729999999998</v>
      </c>
      <c r="AW10" s="333">
        <v>541.36</v>
      </c>
      <c r="AX10" s="333">
        <v>934.452</v>
      </c>
      <c r="AY10" s="333">
        <v>3011.598</v>
      </c>
      <c r="AZ10" s="333">
        <v>878.53600000000006</v>
      </c>
      <c r="BA10" s="333">
        <v>86.164000000000016</v>
      </c>
      <c r="BB10" s="333">
        <v>673</v>
      </c>
      <c r="BC10" s="333">
        <v>-2492</v>
      </c>
      <c r="BI10"/>
      <c r="BJ10"/>
      <c r="BK10"/>
      <c r="BL10"/>
      <c r="BM10"/>
      <c r="BN10"/>
      <c r="BO10"/>
      <c r="BP10"/>
      <c r="BQ10"/>
      <c r="BR10"/>
      <c r="BS10"/>
    </row>
    <row r="11" spans="2:71" ht="18" customHeight="1" x14ac:dyDescent="0.35">
      <c r="B11" s="186" t="s">
        <v>234</v>
      </c>
      <c r="C11" s="186"/>
      <c r="D11" s="178">
        <v>-16.347000000000001</v>
      </c>
      <c r="E11" s="178">
        <v>-27.701000000000001</v>
      </c>
      <c r="F11" s="178">
        <v>-39.404000000000003</v>
      </c>
      <c r="G11" s="178">
        <v>-33.662999999999997</v>
      </c>
      <c r="H11" s="178">
        <v>-40.261000000000003</v>
      </c>
      <c r="I11" s="178">
        <v>-44.328000000000003</v>
      </c>
      <c r="J11" s="178">
        <v>-45.512999999999998</v>
      </c>
      <c r="K11" s="178">
        <v>-41.689</v>
      </c>
      <c r="L11" s="178">
        <v>-42.518999999999998</v>
      </c>
      <c r="M11" s="178">
        <v>-47.518999999999998</v>
      </c>
      <c r="N11" s="178">
        <v>-52.579000000000001</v>
      </c>
      <c r="O11" s="178">
        <v>-51.055</v>
      </c>
      <c r="P11" s="178">
        <v>-51.902999999999999</v>
      </c>
      <c r="Q11" s="178">
        <v>-48.363999999999997</v>
      </c>
      <c r="R11" s="178">
        <v>-49.43</v>
      </c>
      <c r="S11" s="178">
        <v>-49.381999999999998</v>
      </c>
      <c r="T11" s="178">
        <v>-58.667000000000002</v>
      </c>
      <c r="U11" s="178">
        <v>-64.557000000000002</v>
      </c>
      <c r="V11" s="178">
        <v>-63.62</v>
      </c>
      <c r="W11" s="178">
        <v>-55.366999999999997</v>
      </c>
      <c r="X11" s="178">
        <v>-57.363</v>
      </c>
      <c r="Y11" s="178">
        <v>-54.716000000000001</v>
      </c>
      <c r="Z11" s="178">
        <v>-48.009</v>
      </c>
      <c r="AA11" s="178">
        <v>-61.249000000000002</v>
      </c>
      <c r="AB11" s="178">
        <v>-64.116</v>
      </c>
      <c r="AC11" s="178">
        <v>-52.878999999999998</v>
      </c>
      <c r="AD11" s="178">
        <v>-47.128</v>
      </c>
      <c r="AE11" s="178">
        <v>-54.113</v>
      </c>
      <c r="AF11" s="178">
        <v>-27.805</v>
      </c>
      <c r="AG11" s="178">
        <v>-72.176000000000002</v>
      </c>
      <c r="AH11" s="178">
        <v>-41.58</v>
      </c>
      <c r="AI11" s="178">
        <v>-53</v>
      </c>
      <c r="AJ11" s="178">
        <v>-58</v>
      </c>
      <c r="AK11" s="178">
        <v>-53</v>
      </c>
      <c r="AL11" s="178">
        <v>-61</v>
      </c>
      <c r="AM11" s="178">
        <v>-60</v>
      </c>
      <c r="AN11" s="178">
        <v>-69</v>
      </c>
      <c r="AO11" s="178">
        <v>-80</v>
      </c>
      <c r="AP11" s="178">
        <v>-80</v>
      </c>
      <c r="AQ11" s="178">
        <v>-59</v>
      </c>
      <c r="AR11" s="178">
        <v>-79</v>
      </c>
      <c r="AT11" s="178">
        <v>-117.11499999999999</v>
      </c>
      <c r="AU11" s="178">
        <v>-171.791</v>
      </c>
      <c r="AV11" s="178">
        <v>-193.672</v>
      </c>
      <c r="AW11" s="178">
        <v>-199.07900000000001</v>
      </c>
      <c r="AX11" s="178">
        <v>-242.21099999999998</v>
      </c>
      <c r="AY11" s="178">
        <v>-221.33700000000002</v>
      </c>
      <c r="AZ11" s="178">
        <v>-218.23599999999999</v>
      </c>
      <c r="BA11" s="178">
        <v>-194.56099999999998</v>
      </c>
      <c r="BB11" s="178">
        <v>-232</v>
      </c>
      <c r="BC11" s="178">
        <v>-288</v>
      </c>
    </row>
    <row r="12" spans="2:71" ht="18" customHeight="1" x14ac:dyDescent="0.35">
      <c r="B12" s="186" t="s">
        <v>235</v>
      </c>
      <c r="C12" s="186"/>
      <c r="D12" s="178">
        <v>0</v>
      </c>
      <c r="E12" s="178">
        <v>0</v>
      </c>
      <c r="F12" s="178">
        <v>0</v>
      </c>
      <c r="G12" s="178">
        <v>0</v>
      </c>
      <c r="H12" s="178">
        <v>0</v>
      </c>
      <c r="I12" s="178">
        <v>0</v>
      </c>
      <c r="J12" s="178">
        <v>0</v>
      </c>
      <c r="K12" s="178">
        <v>0</v>
      </c>
      <c r="L12" s="178">
        <v>0</v>
      </c>
      <c r="M12" s="178">
        <v>0</v>
      </c>
      <c r="N12" s="178">
        <v>0</v>
      </c>
      <c r="O12" s="178">
        <v>0</v>
      </c>
      <c r="P12" s="178">
        <v>0</v>
      </c>
      <c r="Q12" s="178">
        <v>-1.792</v>
      </c>
      <c r="R12" s="178">
        <v>-0.505</v>
      </c>
      <c r="S12" s="178">
        <v>0</v>
      </c>
      <c r="T12" s="178">
        <v>-0.68500000000000005</v>
      </c>
      <c r="U12" s="178">
        <v>-7.9000000000000001E-2</v>
      </c>
      <c r="V12" s="178">
        <v>-0.184</v>
      </c>
      <c r="W12" s="178">
        <v>0.77</v>
      </c>
      <c r="X12" s="178">
        <v>-0.17799999999999999</v>
      </c>
      <c r="Y12" s="178">
        <v>0</v>
      </c>
      <c r="Z12" s="178">
        <v>0</v>
      </c>
      <c r="AA12" s="178">
        <v>0</v>
      </c>
      <c r="AB12" s="178">
        <v>-0.17799999999999999</v>
      </c>
      <c r="AC12" s="178">
        <v>0</v>
      </c>
      <c r="AD12" s="178">
        <v>0</v>
      </c>
      <c r="AE12" s="178">
        <v>0</v>
      </c>
      <c r="AF12" s="178">
        <v>-0.17799999999999999</v>
      </c>
      <c r="AG12" s="178">
        <v>0.126</v>
      </c>
      <c r="AH12" s="178">
        <v>-0.52400000000000002</v>
      </c>
      <c r="AI12" s="178">
        <v>0</v>
      </c>
      <c r="AJ12" s="178">
        <v>-1</v>
      </c>
      <c r="AK12" s="178">
        <v>0</v>
      </c>
      <c r="AL12" s="178">
        <v>0</v>
      </c>
      <c r="AM12" s="178">
        <v>-1</v>
      </c>
      <c r="AN12" s="178">
        <v>-1</v>
      </c>
      <c r="AO12" s="178">
        <v>0</v>
      </c>
      <c r="AP12" s="178">
        <v>0</v>
      </c>
      <c r="AQ12" s="178">
        <v>0</v>
      </c>
      <c r="AR12" s="178">
        <v>-1</v>
      </c>
      <c r="AT12" s="178">
        <v>0</v>
      </c>
      <c r="AU12" s="178">
        <v>0</v>
      </c>
      <c r="AV12" s="178">
        <v>0</v>
      </c>
      <c r="AW12" s="178">
        <v>-2.2970000000000002</v>
      </c>
      <c r="AX12" s="178">
        <v>-0.17799999999999994</v>
      </c>
      <c r="AY12" s="178">
        <v>-0.17799999999999999</v>
      </c>
      <c r="AZ12" s="178">
        <v>-0.17799999999999999</v>
      </c>
      <c r="BA12" s="178">
        <v>-0.57600000000000007</v>
      </c>
      <c r="BB12" s="178">
        <v>-2</v>
      </c>
      <c r="BC12" s="178">
        <v>-1</v>
      </c>
    </row>
    <row r="13" spans="2:71" ht="18" customHeight="1" x14ac:dyDescent="0.35">
      <c r="B13" s="186" t="s">
        <v>236</v>
      </c>
      <c r="C13" s="186"/>
      <c r="D13" s="178">
        <v>-12.121</v>
      </c>
      <c r="E13" s="178">
        <v>-76.638000000000005</v>
      </c>
      <c r="F13" s="178">
        <v>5.2210000000000001</v>
      </c>
      <c r="G13" s="178">
        <v>-40.317</v>
      </c>
      <c r="H13" s="178">
        <v>-31.16</v>
      </c>
      <c r="I13" s="178">
        <v>-30.209</v>
      </c>
      <c r="J13" s="178">
        <v>-37.188000000000002</v>
      </c>
      <c r="K13" s="178">
        <v>-23.486000000000001</v>
      </c>
      <c r="L13" s="178">
        <v>-25.675999999999998</v>
      </c>
      <c r="M13" s="178">
        <v>-26.751999999999999</v>
      </c>
      <c r="N13" s="178">
        <v>-34.832999999999998</v>
      </c>
      <c r="O13" s="178">
        <v>-36.314999999999998</v>
      </c>
      <c r="P13" s="178">
        <v>-25.995999999999999</v>
      </c>
      <c r="Q13" s="178">
        <v>-28.074000000000002</v>
      </c>
      <c r="R13" s="178">
        <v>-30.291</v>
      </c>
      <c r="S13" s="178">
        <v>-50.957999999999998</v>
      </c>
      <c r="T13" s="178">
        <v>-46.136000000000003</v>
      </c>
      <c r="U13" s="178">
        <v>-25.253</v>
      </c>
      <c r="V13" s="178">
        <v>-43.171999999999997</v>
      </c>
      <c r="W13" s="178">
        <v>-64.789000000000001</v>
      </c>
      <c r="X13" s="178">
        <v>-50.423999999999999</v>
      </c>
      <c r="Y13" s="178">
        <v>-54.677999999999997</v>
      </c>
      <c r="Z13" s="178">
        <v>-58.3</v>
      </c>
      <c r="AA13" s="178">
        <v>-65.932000000000002</v>
      </c>
      <c r="AB13" s="178">
        <v>-47.107999999999997</v>
      </c>
      <c r="AC13" s="178">
        <v>-63.125</v>
      </c>
      <c r="AD13" s="178">
        <v>-47.920999999999999</v>
      </c>
      <c r="AE13" s="178">
        <v>-57.944000000000003</v>
      </c>
      <c r="AF13" s="178">
        <v>-44.524999999999999</v>
      </c>
      <c r="AG13" s="178">
        <v>-42.588999999999999</v>
      </c>
      <c r="AH13" s="178">
        <v>-143.21199999999999</v>
      </c>
      <c r="AI13" s="178">
        <v>-165</v>
      </c>
      <c r="AJ13" s="178">
        <v>-49</v>
      </c>
      <c r="AK13" s="178">
        <v>-72</v>
      </c>
      <c r="AL13" s="178">
        <v>-52</v>
      </c>
      <c r="AM13" s="178">
        <v>-158</v>
      </c>
      <c r="AN13" s="178">
        <v>-52</v>
      </c>
      <c r="AO13" s="178">
        <v>-87</v>
      </c>
      <c r="AP13" s="178">
        <v>-62</v>
      </c>
      <c r="AQ13" s="178">
        <v>-202</v>
      </c>
      <c r="AR13" s="178">
        <v>-124</v>
      </c>
      <c r="AT13" s="178">
        <v>-123.85499999999999</v>
      </c>
      <c r="AU13" s="178">
        <v>-122.04300000000001</v>
      </c>
      <c r="AV13" s="178">
        <v>-123.57599999999999</v>
      </c>
      <c r="AW13" s="178">
        <v>-135.31900000000002</v>
      </c>
      <c r="AX13" s="178">
        <v>-179.35000000000002</v>
      </c>
      <c r="AY13" s="178">
        <v>-229.334</v>
      </c>
      <c r="AZ13" s="178">
        <v>-216.09800000000001</v>
      </c>
      <c r="BA13" s="178">
        <v>-395.32600000000002</v>
      </c>
      <c r="BB13" s="178">
        <v>-331</v>
      </c>
      <c r="BC13" s="178">
        <v>-403</v>
      </c>
    </row>
    <row r="14" spans="2:71" ht="18" customHeight="1" x14ac:dyDescent="0.35">
      <c r="B14" s="186" t="s">
        <v>237</v>
      </c>
      <c r="C14" s="186"/>
      <c r="D14" s="178">
        <v>0</v>
      </c>
      <c r="E14" s="178">
        <v>0</v>
      </c>
      <c r="F14" s="178">
        <v>0</v>
      </c>
      <c r="G14" s="178">
        <v>0</v>
      </c>
      <c r="H14" s="178">
        <v>0</v>
      </c>
      <c r="I14" s="178">
        <v>0</v>
      </c>
      <c r="J14" s="178">
        <v>0</v>
      </c>
      <c r="K14" s="178">
        <v>0</v>
      </c>
      <c r="L14" s="178">
        <v>0</v>
      </c>
      <c r="M14" s="178">
        <v>0</v>
      </c>
      <c r="N14" s="178">
        <v>0</v>
      </c>
      <c r="O14" s="178">
        <v>0</v>
      </c>
      <c r="P14" s="178">
        <v>0</v>
      </c>
      <c r="Q14" s="178">
        <v>0</v>
      </c>
      <c r="R14" s="178">
        <v>0</v>
      </c>
      <c r="S14" s="178">
        <v>0</v>
      </c>
      <c r="T14" s="178">
        <v>0</v>
      </c>
      <c r="U14" s="178">
        <v>0</v>
      </c>
      <c r="V14" s="178">
        <v>0</v>
      </c>
      <c r="W14" s="178">
        <v>0</v>
      </c>
      <c r="X14" s="178">
        <v>0</v>
      </c>
      <c r="Y14" s="178">
        <v>0</v>
      </c>
      <c r="Z14" s="178">
        <v>0</v>
      </c>
      <c r="AA14" s="178">
        <v>0</v>
      </c>
      <c r="AB14" s="178">
        <v>0</v>
      </c>
      <c r="AC14" s="178">
        <v>0</v>
      </c>
      <c r="AD14" s="178">
        <v>0</v>
      </c>
      <c r="AE14" s="178">
        <v>0</v>
      </c>
      <c r="AF14" s="178">
        <v>0</v>
      </c>
      <c r="AG14" s="178">
        <v>0</v>
      </c>
      <c r="AH14" s="178">
        <v>0</v>
      </c>
      <c r="AI14" s="178">
        <v>0</v>
      </c>
      <c r="AJ14" s="178">
        <v>0</v>
      </c>
      <c r="AK14" s="178">
        <v>0</v>
      </c>
      <c r="AL14" s="178">
        <v>0</v>
      </c>
      <c r="AM14" s="178">
        <v>0</v>
      </c>
      <c r="AN14" s="178">
        <v>0</v>
      </c>
      <c r="AO14" s="178">
        <v>0</v>
      </c>
      <c r="AP14" s="178">
        <v>0</v>
      </c>
      <c r="AQ14" s="178">
        <v>0</v>
      </c>
      <c r="AR14" s="178">
        <v>0</v>
      </c>
      <c r="AT14" s="178">
        <v>0</v>
      </c>
      <c r="AU14" s="178">
        <v>0</v>
      </c>
      <c r="AV14" s="178">
        <v>0</v>
      </c>
      <c r="AW14" s="178">
        <v>0</v>
      </c>
      <c r="AX14" s="178">
        <v>0</v>
      </c>
      <c r="AY14" s="178">
        <v>0</v>
      </c>
      <c r="AZ14" s="178">
        <v>0</v>
      </c>
      <c r="BA14" s="178">
        <v>0</v>
      </c>
      <c r="BB14" s="178">
        <v>0</v>
      </c>
      <c r="BC14" s="178">
        <v>0</v>
      </c>
    </row>
    <row r="15" spans="2:71" ht="18" customHeight="1" x14ac:dyDescent="0.35">
      <c r="B15" s="186" t="s">
        <v>238</v>
      </c>
      <c r="C15" s="186"/>
      <c r="D15" s="178">
        <v>0</v>
      </c>
      <c r="E15" s="178">
        <v>0</v>
      </c>
      <c r="F15" s="178">
        <v>0</v>
      </c>
      <c r="G15" s="178">
        <v>0</v>
      </c>
      <c r="H15" s="178">
        <v>0</v>
      </c>
      <c r="I15" s="178">
        <v>0</v>
      </c>
      <c r="J15" s="178">
        <v>0</v>
      </c>
      <c r="K15" s="178">
        <v>0</v>
      </c>
      <c r="L15" s="178">
        <v>0</v>
      </c>
      <c r="M15" s="178">
        <v>0</v>
      </c>
      <c r="N15" s="178">
        <v>0</v>
      </c>
      <c r="O15" s="178">
        <v>0</v>
      </c>
      <c r="P15" s="178">
        <v>0</v>
      </c>
      <c r="Q15" s="178">
        <v>0</v>
      </c>
      <c r="R15" s="178">
        <v>0</v>
      </c>
      <c r="S15" s="178">
        <v>0</v>
      </c>
      <c r="T15" s="178">
        <v>0</v>
      </c>
      <c r="U15" s="178">
        <v>0</v>
      </c>
      <c r="V15" s="178">
        <v>0</v>
      </c>
      <c r="W15" s="178">
        <v>0</v>
      </c>
      <c r="X15" s="178">
        <v>0</v>
      </c>
      <c r="Y15" s="178">
        <v>0</v>
      </c>
      <c r="Z15" s="178">
        <v>0</v>
      </c>
      <c r="AA15" s="178">
        <v>0</v>
      </c>
      <c r="AB15" s="178">
        <v>0</v>
      </c>
      <c r="AC15" s="178">
        <v>0</v>
      </c>
      <c r="AD15" s="178">
        <v>0</v>
      </c>
      <c r="AE15" s="178">
        <v>7.0000000000000001E-3</v>
      </c>
      <c r="AF15" s="178">
        <v>-1.6E-2</v>
      </c>
      <c r="AG15" s="178">
        <v>0</v>
      </c>
      <c r="AH15" s="178">
        <v>0</v>
      </c>
      <c r="AI15" s="178">
        <v>0</v>
      </c>
      <c r="AJ15" s="178">
        <v>0</v>
      </c>
      <c r="AK15" s="178">
        <v>0</v>
      </c>
      <c r="AL15" s="178">
        <v>0</v>
      </c>
      <c r="AM15" s="178">
        <v>0</v>
      </c>
      <c r="AN15" s="178">
        <v>0</v>
      </c>
      <c r="AO15" s="178">
        <v>0</v>
      </c>
      <c r="AP15" s="178">
        <v>0</v>
      </c>
      <c r="AQ15" s="178">
        <v>0</v>
      </c>
      <c r="AR15" s="178">
        <v>0</v>
      </c>
      <c r="AT15" s="178">
        <v>0</v>
      </c>
      <c r="AU15" s="178">
        <v>0</v>
      </c>
      <c r="AV15" s="178">
        <v>0</v>
      </c>
      <c r="AW15" s="178">
        <v>0</v>
      </c>
      <c r="AX15" s="178">
        <v>0</v>
      </c>
      <c r="AY15" s="178">
        <v>0</v>
      </c>
      <c r="AZ15" s="178">
        <v>7.0000000000000001E-3</v>
      </c>
      <c r="BA15" s="178">
        <v>-1.6E-2</v>
      </c>
      <c r="BB15" s="178">
        <v>0</v>
      </c>
      <c r="BC15" s="178">
        <v>0</v>
      </c>
    </row>
    <row r="16" spans="2:71" ht="18" customHeight="1" x14ac:dyDescent="0.35">
      <c r="B16" s="186" t="s">
        <v>239</v>
      </c>
      <c r="C16" s="186"/>
      <c r="D16" s="178">
        <v>-1.3580000000000001</v>
      </c>
      <c r="E16" s="178">
        <v>-12.904</v>
      </c>
      <c r="F16" s="178">
        <v>-88.373999999999995</v>
      </c>
      <c r="G16" s="178">
        <v>110.249</v>
      </c>
      <c r="H16" s="178">
        <v>11.039</v>
      </c>
      <c r="I16" s="178">
        <v>-30.141999999999999</v>
      </c>
      <c r="J16" s="178">
        <v>6.7850000000000001</v>
      </c>
      <c r="K16" s="178">
        <v>44.622999999999998</v>
      </c>
      <c r="L16" s="178">
        <v>28.913999999999998</v>
      </c>
      <c r="M16" s="178">
        <v>45.751999999999995</v>
      </c>
      <c r="N16" s="178">
        <v>47.926000000000002</v>
      </c>
      <c r="O16" s="178">
        <v>195.98699999999999</v>
      </c>
      <c r="P16" s="178">
        <v>117.34399999999999</v>
      </c>
      <c r="Q16" s="178">
        <v>74.484000000000009</v>
      </c>
      <c r="R16" s="178">
        <v>87.146000000000001</v>
      </c>
      <c r="S16" s="178">
        <v>46.283999999999999</v>
      </c>
      <c r="T16" s="178">
        <v>27.515000000000001</v>
      </c>
      <c r="U16" s="178">
        <v>127.37500000000001</v>
      </c>
      <c r="V16" s="178">
        <v>98.757000000000005</v>
      </c>
      <c r="W16" s="178">
        <v>-616.56799999999998</v>
      </c>
      <c r="X16" s="178">
        <v>-40.042999999999999</v>
      </c>
      <c r="Y16" s="178">
        <v>34.592000000000006</v>
      </c>
      <c r="Z16" s="178">
        <v>2.3250000000000002</v>
      </c>
      <c r="AA16" s="178">
        <v>-10.695</v>
      </c>
      <c r="AB16" s="178">
        <v>5.702</v>
      </c>
      <c r="AC16" s="178">
        <v>-2.798</v>
      </c>
      <c r="AD16" s="178">
        <v>-5.1059999999999999</v>
      </c>
      <c r="AE16" s="178">
        <v>-34.207999999999998</v>
      </c>
      <c r="AF16" s="178">
        <v>-1.83</v>
      </c>
      <c r="AG16" s="178">
        <v>-6.4039999999999999</v>
      </c>
      <c r="AH16" s="178">
        <v>66.590999999999994</v>
      </c>
      <c r="AI16" s="178">
        <v>128</v>
      </c>
      <c r="AJ16" s="178">
        <v>-9</v>
      </c>
      <c r="AK16" s="178">
        <v>-22</v>
      </c>
      <c r="AL16" s="178">
        <v>-3</v>
      </c>
      <c r="AM16" s="178">
        <v>58</v>
      </c>
      <c r="AN16" s="178">
        <v>-10</v>
      </c>
      <c r="AO16" s="178">
        <v>142</v>
      </c>
      <c r="AP16" s="178">
        <v>72</v>
      </c>
      <c r="AQ16" s="178">
        <v>168</v>
      </c>
      <c r="AR16" s="178">
        <v>-2</v>
      </c>
      <c r="AT16" s="178">
        <v>0</v>
      </c>
      <c r="AU16" s="178">
        <v>0</v>
      </c>
      <c r="AV16" s="178">
        <v>0</v>
      </c>
      <c r="AW16" s="178">
        <v>325.25799999999998</v>
      </c>
      <c r="AX16" s="178">
        <v>-362.92099999999994</v>
      </c>
      <c r="AY16" s="178">
        <v>-13.820999999999994</v>
      </c>
      <c r="AZ16" s="178">
        <v>-36.409999999999997</v>
      </c>
      <c r="BA16" s="178">
        <v>186.357</v>
      </c>
      <c r="BB16" s="178">
        <v>24</v>
      </c>
      <c r="BC16" s="178">
        <v>372</v>
      </c>
    </row>
    <row r="17" spans="2:71" ht="18" customHeight="1" x14ac:dyDescent="0.35">
      <c r="B17" s="187" t="s">
        <v>695</v>
      </c>
      <c r="C17" s="187"/>
      <c r="D17" s="178">
        <v>0</v>
      </c>
      <c r="E17" s="178">
        <v>0</v>
      </c>
      <c r="F17" s="178">
        <v>0</v>
      </c>
      <c r="G17" s="178">
        <v>0</v>
      </c>
      <c r="H17" s="178">
        <v>0</v>
      </c>
      <c r="I17" s="178">
        <v>0</v>
      </c>
      <c r="J17" s="178">
        <v>0</v>
      </c>
      <c r="K17" s="178">
        <v>0</v>
      </c>
      <c r="L17" s="178">
        <v>47.991</v>
      </c>
      <c r="M17" s="178">
        <v>53.47</v>
      </c>
      <c r="N17" s="178">
        <v>70.465000000000003</v>
      </c>
      <c r="O17" s="178">
        <v>198.571</v>
      </c>
      <c r="P17" s="178">
        <v>140.41399999999999</v>
      </c>
      <c r="Q17" s="178">
        <v>72.959000000000003</v>
      </c>
      <c r="R17" s="178">
        <v>90.78</v>
      </c>
      <c r="S17" s="178">
        <v>1.597</v>
      </c>
      <c r="T17" s="178">
        <v>31.567</v>
      </c>
      <c r="U17" s="178">
        <v>130.96100000000001</v>
      </c>
      <c r="V17" s="178">
        <v>100.748</v>
      </c>
      <c r="W17" s="178">
        <v>-261.45</v>
      </c>
      <c r="X17" s="178">
        <v>0.14099999999999999</v>
      </c>
      <c r="Y17" s="178">
        <v>1.1299999999999999</v>
      </c>
      <c r="Z17" s="178">
        <v>1.282</v>
      </c>
      <c r="AA17" s="178">
        <v>1.4910000000000001</v>
      </c>
      <c r="AB17" s="178">
        <v>5.8999999999999997E-2</v>
      </c>
      <c r="AC17" s="178">
        <v>-5.8999999999999997E-2</v>
      </c>
      <c r="AD17" s="178">
        <v>0.57399999999999995</v>
      </c>
      <c r="AE17" s="178">
        <v>1.1299999999999999</v>
      </c>
      <c r="AF17" s="178">
        <v>0.19700000000000001</v>
      </c>
      <c r="AG17" s="178">
        <v>-0.19700000000000001</v>
      </c>
      <c r="AH17" s="178">
        <v>0</v>
      </c>
      <c r="AI17" s="178">
        <v>0</v>
      </c>
      <c r="AJ17" s="178">
        <v>0</v>
      </c>
      <c r="AK17" s="178">
        <v>0</v>
      </c>
      <c r="AL17" s="178">
        <v>0</v>
      </c>
      <c r="AM17" s="178">
        <v>0</v>
      </c>
      <c r="AN17" s="178">
        <v>0</v>
      </c>
      <c r="AO17" s="178">
        <v>0</v>
      </c>
      <c r="AP17" s="178">
        <v>0</v>
      </c>
      <c r="AQ17" s="178">
        <v>0</v>
      </c>
      <c r="AR17" s="178">
        <v>0</v>
      </c>
      <c r="AT17" s="178">
        <v>0</v>
      </c>
      <c r="AU17" s="178">
        <v>0</v>
      </c>
      <c r="AV17" s="178">
        <v>0</v>
      </c>
      <c r="AW17" s="178">
        <v>305.75</v>
      </c>
      <c r="AX17" s="178">
        <v>1.8260000000000218</v>
      </c>
      <c r="AY17" s="178">
        <v>4.0440000000000005</v>
      </c>
      <c r="AZ17" s="178">
        <v>1.7039999999999997</v>
      </c>
      <c r="BA17" s="178">
        <v>0</v>
      </c>
      <c r="BB17" s="178">
        <v>0</v>
      </c>
      <c r="BC17" s="178">
        <v>0</v>
      </c>
    </row>
    <row r="18" spans="2:71" ht="18" customHeight="1" x14ac:dyDescent="0.35">
      <c r="B18" s="187" t="s">
        <v>696</v>
      </c>
      <c r="C18" s="187"/>
      <c r="D18" s="178">
        <v>0</v>
      </c>
      <c r="E18" s="178">
        <v>0</v>
      </c>
      <c r="F18" s="178">
        <v>0</v>
      </c>
      <c r="G18" s="178">
        <v>0</v>
      </c>
      <c r="H18" s="178">
        <v>0</v>
      </c>
      <c r="I18" s="178">
        <v>0</v>
      </c>
      <c r="J18" s="178">
        <v>0</v>
      </c>
      <c r="K18" s="178">
        <v>0</v>
      </c>
      <c r="L18" s="178">
        <v>-19.077000000000002</v>
      </c>
      <c r="M18" s="178">
        <v>-7.718</v>
      </c>
      <c r="N18" s="178">
        <v>-22.539000000000001</v>
      </c>
      <c r="O18" s="178">
        <v>-2.5840000000000001</v>
      </c>
      <c r="P18" s="178">
        <v>-23.07</v>
      </c>
      <c r="Q18" s="178">
        <v>1.5249999999999999</v>
      </c>
      <c r="R18" s="178">
        <v>-3.6339999999999999</v>
      </c>
      <c r="S18" s="178">
        <v>44.686999999999998</v>
      </c>
      <c r="T18" s="178">
        <v>-4.0519999999999996</v>
      </c>
      <c r="U18" s="178">
        <v>-3.5859999999999999</v>
      </c>
      <c r="V18" s="178">
        <v>-1.9910000000000001</v>
      </c>
      <c r="W18" s="178">
        <v>-355.11799999999999</v>
      </c>
      <c r="X18" s="178">
        <v>-40.183999999999997</v>
      </c>
      <c r="Y18" s="178">
        <v>33.462000000000003</v>
      </c>
      <c r="Z18" s="178">
        <v>1.0429999999999999</v>
      </c>
      <c r="AA18" s="178">
        <v>-12.186</v>
      </c>
      <c r="AB18" s="178">
        <v>5.6429999999999998</v>
      </c>
      <c r="AC18" s="178">
        <v>-2.7389999999999999</v>
      </c>
      <c r="AD18" s="178">
        <v>-5.68</v>
      </c>
      <c r="AE18" s="178">
        <v>-35.338000000000001</v>
      </c>
      <c r="AF18" s="178">
        <v>-2.0270000000000001</v>
      </c>
      <c r="AG18" s="178">
        <v>-6.2069999999999999</v>
      </c>
      <c r="AH18" s="178">
        <v>66.590999999999994</v>
      </c>
      <c r="AI18" s="178">
        <v>128</v>
      </c>
      <c r="AJ18" s="178">
        <v>-9</v>
      </c>
      <c r="AK18" s="178">
        <v>-22</v>
      </c>
      <c r="AL18" s="178">
        <v>-3</v>
      </c>
      <c r="AM18" s="178">
        <v>58</v>
      </c>
      <c r="AN18" s="178">
        <v>-10</v>
      </c>
      <c r="AO18" s="178">
        <v>142</v>
      </c>
      <c r="AP18" s="178">
        <v>72</v>
      </c>
      <c r="AQ18" s="178">
        <v>168</v>
      </c>
      <c r="AR18" s="178">
        <v>-2</v>
      </c>
      <c r="AT18" s="178">
        <v>7.6129999999999995</v>
      </c>
      <c r="AU18" s="178">
        <v>32.304999999999993</v>
      </c>
      <c r="AV18" s="178">
        <v>-51.918000000000006</v>
      </c>
      <c r="AW18" s="178">
        <v>19.507999999999996</v>
      </c>
      <c r="AX18" s="178">
        <v>-364.74700000000001</v>
      </c>
      <c r="AY18" s="178">
        <v>-17.864999999999995</v>
      </c>
      <c r="AZ18" s="178">
        <v>-38.114000000000004</v>
      </c>
      <c r="BA18" s="178">
        <v>186.357</v>
      </c>
      <c r="BB18" s="178">
        <v>24</v>
      </c>
      <c r="BC18" s="178">
        <v>372</v>
      </c>
    </row>
    <row r="19" spans="2:71" s="134" customFormat="1" ht="18" customHeight="1" x14ac:dyDescent="0.35">
      <c r="B19" s="109" t="s">
        <v>242</v>
      </c>
      <c r="C19" s="112"/>
      <c r="D19" s="333">
        <v>-27.262</v>
      </c>
      <c r="E19" s="333">
        <v>-60.81</v>
      </c>
      <c r="F19" s="333">
        <v>75.376999999999995</v>
      </c>
      <c r="G19" s="333">
        <v>165.33600000000001</v>
      </c>
      <c r="H19" s="333">
        <v>350.85500000000002</v>
      </c>
      <c r="I19" s="333">
        <v>303.62900000000002</v>
      </c>
      <c r="J19" s="333">
        <v>242.31100000000001</v>
      </c>
      <c r="K19" s="333">
        <v>373.44600000000003</v>
      </c>
      <c r="L19" s="333">
        <v>347.99400000000003</v>
      </c>
      <c r="M19" s="333">
        <v>369.59500000000003</v>
      </c>
      <c r="N19" s="333">
        <v>350.58600000000001</v>
      </c>
      <c r="O19" s="333">
        <v>384.529</v>
      </c>
      <c r="P19" s="333">
        <v>137.666</v>
      </c>
      <c r="Q19" s="333">
        <v>118.36499999999999</v>
      </c>
      <c r="R19" s="333">
        <v>156.09200000000001</v>
      </c>
      <c r="S19" s="333">
        <v>110.268</v>
      </c>
      <c r="T19" s="333">
        <v>65.11</v>
      </c>
      <c r="U19" s="333">
        <v>301.72899999999998</v>
      </c>
      <c r="V19" s="333">
        <v>248.09100000000001</v>
      </c>
      <c r="W19" s="333">
        <v>-465.13799999999998</v>
      </c>
      <c r="X19" s="333">
        <v>286.37299999999999</v>
      </c>
      <c r="Y19" s="333">
        <v>887.46699999999998</v>
      </c>
      <c r="Z19" s="333">
        <v>744.38800000000003</v>
      </c>
      <c r="AA19" s="333">
        <v>628.70000000000005</v>
      </c>
      <c r="AB19" s="333">
        <v>550.28</v>
      </c>
      <c r="AC19" s="333">
        <v>317.08</v>
      </c>
      <c r="AD19" s="333">
        <v>-63.972000000000001</v>
      </c>
      <c r="AE19" s="333">
        <v>-395.767</v>
      </c>
      <c r="AF19" s="333">
        <v>-87.227999999999994</v>
      </c>
      <c r="AG19" s="333">
        <v>-19.337</v>
      </c>
      <c r="AH19" s="333">
        <v>-173.393</v>
      </c>
      <c r="AI19" s="333">
        <v>-38</v>
      </c>
      <c r="AJ19" s="333">
        <v>-56</v>
      </c>
      <c r="AK19" s="333">
        <v>17</v>
      </c>
      <c r="AL19" s="333">
        <v>197</v>
      </c>
      <c r="AM19" s="333">
        <v>-26</v>
      </c>
      <c r="AN19" s="333">
        <v>27</v>
      </c>
      <c r="AO19" s="333">
        <v>-264</v>
      </c>
      <c r="AP19" s="333">
        <v>-433</v>
      </c>
      <c r="AQ19" s="333">
        <v>-2142</v>
      </c>
      <c r="AR19" s="333">
        <v>-277</v>
      </c>
      <c r="AS19"/>
      <c r="AT19" s="333">
        <v>152.64100000000002</v>
      </c>
      <c r="AU19" s="333">
        <v>1270.241</v>
      </c>
      <c r="AV19" s="333">
        <v>1452.7040000000002</v>
      </c>
      <c r="AW19" s="333">
        <v>522.39100000000008</v>
      </c>
      <c r="AX19" s="333">
        <v>149.79200000000009</v>
      </c>
      <c r="AY19" s="333">
        <v>2546.9279999999999</v>
      </c>
      <c r="AZ19" s="333">
        <v>407.62099999999992</v>
      </c>
      <c r="BA19" s="333">
        <v>-317.95799999999997</v>
      </c>
      <c r="BB19" s="333">
        <v>132</v>
      </c>
      <c r="BC19" s="333">
        <v>-2812</v>
      </c>
      <c r="BI19"/>
      <c r="BJ19"/>
      <c r="BK19"/>
      <c r="BL19"/>
      <c r="BM19"/>
      <c r="BN19"/>
      <c r="BO19"/>
      <c r="BP19"/>
      <c r="BQ19"/>
      <c r="BR19"/>
      <c r="BS19"/>
    </row>
    <row r="20" spans="2:71" s="134" customFormat="1" ht="18" customHeight="1" x14ac:dyDescent="0.35">
      <c r="B20" s="109" t="s">
        <v>243</v>
      </c>
      <c r="C20" s="112"/>
      <c r="D20" s="333">
        <v>-45.710999999999999</v>
      </c>
      <c r="E20" s="333">
        <v>-663.63</v>
      </c>
      <c r="F20" s="333">
        <v>-435.04</v>
      </c>
      <c r="G20" s="333">
        <v>-635.71799999999996</v>
      </c>
      <c r="H20" s="333">
        <v>272.18</v>
      </c>
      <c r="I20" s="333">
        <v>14.795999999999999</v>
      </c>
      <c r="J20" s="333">
        <v>-362.88</v>
      </c>
      <c r="K20" s="333">
        <v>-741.19600000000003</v>
      </c>
      <c r="L20" s="333">
        <v>131.084</v>
      </c>
      <c r="M20" s="333">
        <v>-809.12199999999996</v>
      </c>
      <c r="N20" s="333">
        <v>23.106000000000002</v>
      </c>
      <c r="O20" s="333">
        <v>-635.27200000000005</v>
      </c>
      <c r="P20" s="333">
        <v>-228.45599999999999</v>
      </c>
      <c r="Q20" s="333">
        <v>-263.65499999999997</v>
      </c>
      <c r="R20" s="333">
        <v>-531.51499999999999</v>
      </c>
      <c r="S20" s="333">
        <v>-58.642000000000003</v>
      </c>
      <c r="T20" s="333">
        <v>-2476.808</v>
      </c>
      <c r="U20" s="333">
        <v>-182.47900000000001</v>
      </c>
      <c r="V20" s="333">
        <v>-268.54899999999998</v>
      </c>
      <c r="W20" s="333">
        <v>951.23299999999995</v>
      </c>
      <c r="X20" s="333">
        <v>-852.21799999999996</v>
      </c>
      <c r="Y20" s="333">
        <v>35.659999999999997</v>
      </c>
      <c r="Z20" s="333">
        <v>-750.83100000000002</v>
      </c>
      <c r="AA20" s="333">
        <v>-1202.442</v>
      </c>
      <c r="AB20" s="333">
        <v>-135.303</v>
      </c>
      <c r="AC20" s="333">
        <v>-488.03800000000001</v>
      </c>
      <c r="AD20" s="333">
        <v>-700.51099999999997</v>
      </c>
      <c r="AE20" s="333">
        <v>352.40699999999998</v>
      </c>
      <c r="AF20" s="333">
        <v>177.88200000000001</v>
      </c>
      <c r="AG20" s="333">
        <v>-111.18899999999999</v>
      </c>
      <c r="AH20" s="333">
        <v>-905.88</v>
      </c>
      <c r="AI20" s="333">
        <v>-239</v>
      </c>
      <c r="AJ20" s="333">
        <v>-446</v>
      </c>
      <c r="AK20" s="333">
        <v>-1748</v>
      </c>
      <c r="AL20" s="333">
        <v>-1531</v>
      </c>
      <c r="AM20" s="333">
        <v>-1319</v>
      </c>
      <c r="AN20" s="333">
        <v>-519</v>
      </c>
      <c r="AO20" s="333">
        <v>-199</v>
      </c>
      <c r="AP20" s="333">
        <v>-402</v>
      </c>
      <c r="AQ20" s="333">
        <v>-145</v>
      </c>
      <c r="AR20" s="333">
        <v>-643</v>
      </c>
      <c r="AS20"/>
      <c r="AT20" s="333">
        <v>-1780.0990000000002</v>
      </c>
      <c r="AU20" s="333">
        <v>-817.1</v>
      </c>
      <c r="AV20" s="333">
        <v>-1290.2040000000002</v>
      </c>
      <c r="AW20" s="333">
        <v>-1082.268</v>
      </c>
      <c r="AX20" s="333">
        <v>-1976.6029999999998</v>
      </c>
      <c r="AY20" s="333">
        <v>-2769.8310000000001</v>
      </c>
      <c r="AZ20" s="333">
        <v>-971.44499999999994</v>
      </c>
      <c r="BA20" s="333">
        <v>-1078.1869999999999</v>
      </c>
      <c r="BB20" s="333">
        <v>-5044</v>
      </c>
      <c r="BC20" s="333">
        <v>-1265</v>
      </c>
      <c r="BI20"/>
      <c r="BJ20"/>
      <c r="BK20"/>
      <c r="BL20"/>
      <c r="BM20"/>
      <c r="BN20"/>
      <c r="BO20"/>
      <c r="BP20"/>
      <c r="BQ20"/>
      <c r="BR20"/>
      <c r="BS20"/>
    </row>
    <row r="21" spans="2:71" ht="18" customHeight="1" x14ac:dyDescent="0.35">
      <c r="B21" s="186" t="s">
        <v>244</v>
      </c>
      <c r="C21" s="186"/>
      <c r="D21" s="178">
        <v>-22.541</v>
      </c>
      <c r="E21" s="178">
        <v>-177.72399999999999</v>
      </c>
      <c r="F21" s="178">
        <v>-235.74799999999999</v>
      </c>
      <c r="G21" s="178">
        <v>-252.85499999999999</v>
      </c>
      <c r="H21" s="178">
        <v>-243.33099999999999</v>
      </c>
      <c r="I21" s="178">
        <v>-251.10499999999999</v>
      </c>
      <c r="J21" s="178">
        <v>-238.47</v>
      </c>
      <c r="K21" s="178">
        <v>-241.04599999999999</v>
      </c>
      <c r="L21" s="178">
        <v>-245.446</v>
      </c>
      <c r="M21" s="178">
        <v>-262.17</v>
      </c>
      <c r="N21" s="178">
        <v>-298.49599999999998</v>
      </c>
      <c r="O21" s="178">
        <v>-283.90699999999998</v>
      </c>
      <c r="P21" s="178">
        <v>-289.64999999999998</v>
      </c>
      <c r="Q21" s="178">
        <v>-288.85599999999999</v>
      </c>
      <c r="R21" s="178">
        <v>-291.851</v>
      </c>
      <c r="S21" s="178">
        <v>-335.05500000000001</v>
      </c>
      <c r="T21" s="178">
        <v>-345.666</v>
      </c>
      <c r="U21" s="178">
        <v>-393.47300000000001</v>
      </c>
      <c r="V21" s="178">
        <v>-385.35399999999998</v>
      </c>
      <c r="W21" s="178">
        <v>-381.13499999999999</v>
      </c>
      <c r="X21" s="178">
        <v>-377.71800000000002</v>
      </c>
      <c r="Y21" s="178">
        <v>-366.67599999999999</v>
      </c>
      <c r="Z21" s="178">
        <v>-362.36700000000002</v>
      </c>
      <c r="AA21" s="178">
        <v>-511.25900000000001</v>
      </c>
      <c r="AB21" s="178">
        <v>-367.43900000000002</v>
      </c>
      <c r="AC21" s="178">
        <v>-390.42200000000003</v>
      </c>
      <c r="AD21" s="178">
        <v>-401.053</v>
      </c>
      <c r="AE21" s="178">
        <v>-658.63699999999994</v>
      </c>
      <c r="AF21" s="178">
        <v>-252.47300000000001</v>
      </c>
      <c r="AG21" s="178">
        <v>-389.214</v>
      </c>
      <c r="AH21" s="178">
        <v>-394.83800000000002</v>
      </c>
      <c r="AI21" s="178">
        <v>-394</v>
      </c>
      <c r="AJ21" s="178">
        <v>-468</v>
      </c>
      <c r="AK21" s="178">
        <v>-530</v>
      </c>
      <c r="AL21" s="178">
        <v>-562</v>
      </c>
      <c r="AM21" s="178">
        <v>-1055</v>
      </c>
      <c r="AN21" s="178">
        <v>-377</v>
      </c>
      <c r="AO21" s="178">
        <v>-382</v>
      </c>
      <c r="AP21" s="178">
        <v>-407</v>
      </c>
      <c r="AQ21" s="178">
        <v>-425</v>
      </c>
      <c r="AR21" s="178">
        <v>-414</v>
      </c>
      <c r="AT21" s="178">
        <v>-688.86799999999994</v>
      </c>
      <c r="AU21" s="178">
        <v>-973.952</v>
      </c>
      <c r="AV21" s="178">
        <v>-1090.019</v>
      </c>
      <c r="AW21" s="178">
        <v>-1205.412</v>
      </c>
      <c r="AX21" s="178">
        <v>-1505.6279999999999</v>
      </c>
      <c r="AY21" s="178">
        <v>-1618.02</v>
      </c>
      <c r="AZ21" s="178">
        <v>-1817.5510000000002</v>
      </c>
      <c r="BA21" s="178">
        <v>-1430.5250000000001</v>
      </c>
      <c r="BB21" s="178">
        <v>-2615</v>
      </c>
      <c r="BC21" s="178">
        <v>-1591</v>
      </c>
    </row>
    <row r="22" spans="2:71" ht="18" customHeight="1" x14ac:dyDescent="0.35">
      <c r="B22" s="186" t="s">
        <v>245</v>
      </c>
      <c r="C22" s="186"/>
      <c r="D22" s="178">
        <v>1.36</v>
      </c>
      <c r="E22" s="178">
        <v>0.51600000000000001</v>
      </c>
      <c r="F22" s="178">
        <v>0.51900000000000002</v>
      </c>
      <c r="G22" s="178">
        <v>0.79800000000000004</v>
      </c>
      <c r="H22" s="178">
        <v>1.339</v>
      </c>
      <c r="I22" s="178">
        <v>1.3380000000000001</v>
      </c>
      <c r="J22" s="178">
        <v>7.8470000000000004</v>
      </c>
      <c r="K22" s="178">
        <v>14.141999999999999</v>
      </c>
      <c r="L22" s="178">
        <v>3.19</v>
      </c>
      <c r="M22" s="178">
        <v>15.922000000000001</v>
      </c>
      <c r="N22" s="178">
        <v>0.96799999999999997</v>
      </c>
      <c r="O22" s="178">
        <v>11.798999999999999</v>
      </c>
      <c r="P22" s="178">
        <v>16.352</v>
      </c>
      <c r="Q22" s="178">
        <v>10.042</v>
      </c>
      <c r="R22" s="178">
        <v>12.215999999999999</v>
      </c>
      <c r="S22" s="178">
        <v>8.9239999999999995</v>
      </c>
      <c r="T22" s="178">
        <v>46.618000000000002</v>
      </c>
      <c r="U22" s="178">
        <v>-5.6369999999999996</v>
      </c>
      <c r="V22" s="178">
        <v>-20.765000000000001</v>
      </c>
      <c r="W22" s="178">
        <v>-9.0660000000000007</v>
      </c>
      <c r="X22" s="178">
        <v>4.8310000000000004</v>
      </c>
      <c r="Y22" s="178">
        <v>1.3580000000000001</v>
      </c>
      <c r="Z22" s="178">
        <v>2.4969999999999999</v>
      </c>
      <c r="AA22" s="178">
        <v>4.2</v>
      </c>
      <c r="AB22" s="178">
        <v>3.359</v>
      </c>
      <c r="AC22" s="178">
        <v>4.923</v>
      </c>
      <c r="AD22" s="178">
        <v>10.436</v>
      </c>
      <c r="AE22" s="178">
        <v>592.07399999999996</v>
      </c>
      <c r="AF22" s="178">
        <v>25.751000000000001</v>
      </c>
      <c r="AG22" s="178">
        <v>-103.855</v>
      </c>
      <c r="AH22" s="178">
        <v>-55.05</v>
      </c>
      <c r="AI22" s="178">
        <v>-52</v>
      </c>
      <c r="AJ22" s="178">
        <v>21</v>
      </c>
      <c r="AK22" s="178">
        <v>20</v>
      </c>
      <c r="AL22" s="178">
        <v>29</v>
      </c>
      <c r="AM22" s="178">
        <v>-171</v>
      </c>
      <c r="AN22" s="178">
        <v>15</v>
      </c>
      <c r="AO22" s="178">
        <v>11</v>
      </c>
      <c r="AP22" s="178">
        <v>14</v>
      </c>
      <c r="AQ22" s="178">
        <v>8</v>
      </c>
      <c r="AR22" s="178">
        <v>9</v>
      </c>
      <c r="AT22" s="178">
        <v>3.1930000000000001</v>
      </c>
      <c r="AU22" s="178">
        <v>24.666</v>
      </c>
      <c r="AV22" s="178">
        <v>31.879000000000001</v>
      </c>
      <c r="AW22" s="178">
        <v>47.533999999999999</v>
      </c>
      <c r="AX22" s="178">
        <v>11.15</v>
      </c>
      <c r="AY22" s="178">
        <v>12.885999999999999</v>
      </c>
      <c r="AZ22" s="178">
        <v>610.79199999999992</v>
      </c>
      <c r="BA22" s="178">
        <v>-185.154</v>
      </c>
      <c r="BB22" s="178">
        <v>-101</v>
      </c>
      <c r="BC22" s="178">
        <v>48</v>
      </c>
    </row>
    <row r="23" spans="2:71" ht="18" customHeight="1" x14ac:dyDescent="0.35">
      <c r="B23" s="186" t="s">
        <v>246</v>
      </c>
      <c r="C23" s="186"/>
      <c r="D23" s="178">
        <v>-24.53</v>
      </c>
      <c r="E23" s="178">
        <v>-486.42200000000003</v>
      </c>
      <c r="F23" s="178">
        <v>-199.81100000000001</v>
      </c>
      <c r="G23" s="178">
        <v>-383.661</v>
      </c>
      <c r="H23" s="178">
        <v>514.17200000000003</v>
      </c>
      <c r="I23" s="178">
        <v>264.56299999999999</v>
      </c>
      <c r="J23" s="178">
        <v>-132.25700000000001</v>
      </c>
      <c r="K23" s="178">
        <v>-514.29200000000003</v>
      </c>
      <c r="L23" s="178">
        <v>373.34</v>
      </c>
      <c r="M23" s="178">
        <v>-562.87400000000002</v>
      </c>
      <c r="N23" s="178">
        <v>320.63400000000001</v>
      </c>
      <c r="O23" s="178">
        <v>-363.16399999999999</v>
      </c>
      <c r="P23" s="178">
        <v>44.841999999999999</v>
      </c>
      <c r="Q23" s="178">
        <v>15.159000000000001</v>
      </c>
      <c r="R23" s="178">
        <v>-251.88</v>
      </c>
      <c r="S23" s="178">
        <v>267.48899999999998</v>
      </c>
      <c r="T23" s="178">
        <v>-2177.7600000000002</v>
      </c>
      <c r="U23" s="178">
        <v>216.631</v>
      </c>
      <c r="V23" s="178">
        <v>137.57</v>
      </c>
      <c r="W23" s="178">
        <v>1341.434</v>
      </c>
      <c r="X23" s="178">
        <v>-479.33100000000002</v>
      </c>
      <c r="Y23" s="178">
        <v>400.97800000000001</v>
      </c>
      <c r="Z23" s="178">
        <v>-390.96100000000001</v>
      </c>
      <c r="AA23" s="178">
        <v>-695.38300000000004</v>
      </c>
      <c r="AB23" s="178">
        <v>228.77699999999999</v>
      </c>
      <c r="AC23" s="178">
        <v>-102.539</v>
      </c>
      <c r="AD23" s="178">
        <v>-309.89400000000001</v>
      </c>
      <c r="AE23" s="178">
        <v>418.97</v>
      </c>
      <c r="AF23" s="178">
        <v>404.60399999999998</v>
      </c>
      <c r="AG23" s="178">
        <v>381.88</v>
      </c>
      <c r="AH23" s="178">
        <v>-455.99200000000002</v>
      </c>
      <c r="AI23" s="178">
        <v>207</v>
      </c>
      <c r="AJ23" s="178">
        <v>1</v>
      </c>
      <c r="AK23" s="178">
        <v>-1238</v>
      </c>
      <c r="AL23" s="178">
        <v>-998</v>
      </c>
      <c r="AM23" s="178">
        <v>-93</v>
      </c>
      <c r="AN23" s="178">
        <v>-157</v>
      </c>
      <c r="AO23" s="178">
        <v>172</v>
      </c>
      <c r="AP23" s="178">
        <v>-9</v>
      </c>
      <c r="AQ23" s="178">
        <v>272</v>
      </c>
      <c r="AR23" s="178">
        <v>-238</v>
      </c>
      <c r="AT23" s="178">
        <v>-1094.424</v>
      </c>
      <c r="AU23" s="178">
        <v>132.18600000000004</v>
      </c>
      <c r="AV23" s="178">
        <v>-232.06400000000002</v>
      </c>
      <c r="AW23" s="178">
        <v>75.609999999999985</v>
      </c>
      <c r="AX23" s="178">
        <v>-482.12500000000023</v>
      </c>
      <c r="AY23" s="178">
        <v>-1164.6970000000001</v>
      </c>
      <c r="AZ23" s="178">
        <v>235.31400000000002</v>
      </c>
      <c r="BA23" s="178">
        <v>537.49199999999996</v>
      </c>
      <c r="BB23" s="178">
        <v>-2328</v>
      </c>
      <c r="BC23" s="178">
        <v>278</v>
      </c>
    </row>
    <row r="24" spans="2:71" s="134" customFormat="1" ht="18" customHeight="1" x14ac:dyDescent="0.35">
      <c r="B24" s="109" t="s">
        <v>247</v>
      </c>
      <c r="C24" s="112"/>
      <c r="D24" s="333">
        <v>-72.972999999999999</v>
      </c>
      <c r="E24" s="333">
        <v>-724.44</v>
      </c>
      <c r="F24" s="333">
        <v>-359.66300000000001</v>
      </c>
      <c r="G24" s="333">
        <v>-470.38200000000001</v>
      </c>
      <c r="H24" s="333">
        <v>623.03499999999997</v>
      </c>
      <c r="I24" s="333">
        <v>318.42500000000001</v>
      </c>
      <c r="J24" s="333">
        <v>-120.569</v>
      </c>
      <c r="K24" s="333">
        <v>-367.75</v>
      </c>
      <c r="L24" s="333">
        <v>479.07799999999997</v>
      </c>
      <c r="M24" s="333">
        <v>-439.52699999999999</v>
      </c>
      <c r="N24" s="333">
        <v>373.69200000000001</v>
      </c>
      <c r="O24" s="333">
        <v>-250.74299999999999</v>
      </c>
      <c r="P24" s="333">
        <v>-90.79</v>
      </c>
      <c r="Q24" s="333">
        <v>-145.29</v>
      </c>
      <c r="R24" s="333">
        <v>-375.423</v>
      </c>
      <c r="S24" s="333">
        <v>51.625999999999998</v>
      </c>
      <c r="T24" s="333">
        <v>-2411.6979999999999</v>
      </c>
      <c r="U24" s="333">
        <v>119.25</v>
      </c>
      <c r="V24" s="333">
        <v>-20.457999999999998</v>
      </c>
      <c r="W24" s="333">
        <v>486.09500000000003</v>
      </c>
      <c r="X24" s="333">
        <v>-565.84500000000003</v>
      </c>
      <c r="Y24" s="333">
        <v>923.12699999999995</v>
      </c>
      <c r="Z24" s="333">
        <v>-6.4429999999999996</v>
      </c>
      <c r="AA24" s="333">
        <v>-573.74199999999996</v>
      </c>
      <c r="AB24" s="333">
        <v>414.97699999999998</v>
      </c>
      <c r="AC24" s="333">
        <v>-170.958</v>
      </c>
      <c r="AD24" s="333">
        <v>-764.48299999999995</v>
      </c>
      <c r="AE24" s="333">
        <v>-43.36</v>
      </c>
      <c r="AF24" s="333">
        <v>90.653999999999996</v>
      </c>
      <c r="AG24" s="333">
        <v>-130.52600000000001</v>
      </c>
      <c r="AH24" s="333">
        <v>-1079.2729999999999</v>
      </c>
      <c r="AI24" s="333">
        <v>-277</v>
      </c>
      <c r="AJ24" s="333">
        <v>-502</v>
      </c>
      <c r="AK24" s="333">
        <v>-1731</v>
      </c>
      <c r="AL24" s="333">
        <v>-1334</v>
      </c>
      <c r="AM24" s="333">
        <v>-1345</v>
      </c>
      <c r="AN24" s="333">
        <v>-492</v>
      </c>
      <c r="AO24" s="333">
        <v>-463</v>
      </c>
      <c r="AP24" s="333">
        <v>-835</v>
      </c>
      <c r="AQ24" s="333">
        <v>-2287</v>
      </c>
      <c r="AR24" s="333">
        <v>-920</v>
      </c>
      <c r="AS24"/>
      <c r="AT24" s="333">
        <v>-1627.4580000000001</v>
      </c>
      <c r="AU24" s="333">
        <v>453.14100000000008</v>
      </c>
      <c r="AV24" s="333">
        <v>162.5</v>
      </c>
      <c r="AW24" s="333">
        <v>-559.87699999999995</v>
      </c>
      <c r="AX24" s="333">
        <v>-1826.8109999999999</v>
      </c>
      <c r="AY24" s="333">
        <v>-222.90300000000002</v>
      </c>
      <c r="AZ24" s="333">
        <v>-563.82399999999996</v>
      </c>
      <c r="BA24" s="333">
        <v>-1396.145</v>
      </c>
      <c r="BB24" s="333">
        <v>-4912</v>
      </c>
      <c r="BC24" s="333">
        <v>-4077</v>
      </c>
      <c r="BI24"/>
      <c r="BJ24"/>
      <c r="BK24"/>
      <c r="BL24"/>
      <c r="BM24"/>
      <c r="BN24"/>
      <c r="BO24"/>
      <c r="BP24"/>
      <c r="BQ24"/>
      <c r="BR24"/>
      <c r="BS24"/>
    </row>
    <row r="25" spans="2:71" ht="18" customHeight="1" x14ac:dyDescent="0.35">
      <c r="B25" s="186" t="s">
        <v>222</v>
      </c>
      <c r="C25" s="186"/>
      <c r="D25" s="178">
        <v>-2.3380000000000001</v>
      </c>
      <c r="E25" s="178">
        <v>155.65799999999999</v>
      </c>
      <c r="F25" s="178">
        <v>124.121</v>
      </c>
      <c r="G25" s="178">
        <v>145.62</v>
      </c>
      <c r="H25" s="178">
        <v>-192.64599999999999</v>
      </c>
      <c r="I25" s="178">
        <v>-76.774000000000001</v>
      </c>
      <c r="J25" s="178">
        <v>-93.8</v>
      </c>
      <c r="K25" s="178">
        <v>63.237000000000002</v>
      </c>
      <c r="L25" s="178">
        <v>-130.74</v>
      </c>
      <c r="M25" s="178">
        <v>161.459</v>
      </c>
      <c r="N25" s="178">
        <v>20.645</v>
      </c>
      <c r="O25" s="178">
        <v>-148.52099999999999</v>
      </c>
      <c r="P25" s="178">
        <v>36.523000000000003</v>
      </c>
      <c r="Q25" s="178">
        <v>26.077999999999999</v>
      </c>
      <c r="R25" s="178">
        <v>-17.382999999999999</v>
      </c>
      <c r="S25" s="178">
        <v>44.244999999999997</v>
      </c>
      <c r="T25" s="178">
        <v>709.88499999999999</v>
      </c>
      <c r="U25" s="178">
        <v>-162.203</v>
      </c>
      <c r="V25" s="178">
        <v>92.849000000000004</v>
      </c>
      <c r="W25" s="178">
        <v>-225.73699999999999</v>
      </c>
      <c r="X25" s="178">
        <v>153.33799999999999</v>
      </c>
      <c r="Y25" s="178">
        <v>-273.46600000000001</v>
      </c>
      <c r="Z25" s="178">
        <v>-41.222999999999999</v>
      </c>
      <c r="AA25" s="178">
        <v>153.00299999999999</v>
      </c>
      <c r="AB25" s="178">
        <v>-177.518</v>
      </c>
      <c r="AC25" s="178">
        <v>12.831</v>
      </c>
      <c r="AD25" s="178">
        <v>-709.39099999999996</v>
      </c>
      <c r="AE25" s="178">
        <v>-89.308000000000007</v>
      </c>
      <c r="AF25" s="178">
        <v>-53.081000000000003</v>
      </c>
      <c r="AG25" s="178">
        <v>-58.738999999999997</v>
      </c>
      <c r="AH25" s="178">
        <v>398.57900000000001</v>
      </c>
      <c r="AI25" s="178">
        <v>-250</v>
      </c>
      <c r="AJ25" s="178">
        <v>138</v>
      </c>
      <c r="AK25" s="178">
        <v>830</v>
      </c>
      <c r="AL25" s="178">
        <v>329</v>
      </c>
      <c r="AM25" s="178">
        <v>327</v>
      </c>
      <c r="AN25" s="178">
        <v>151</v>
      </c>
      <c r="AO25" s="178">
        <v>51</v>
      </c>
      <c r="AP25" s="178">
        <v>334</v>
      </c>
      <c r="AQ25" s="178">
        <v>-920</v>
      </c>
      <c r="AR25" s="178">
        <v>266</v>
      </c>
      <c r="AT25" s="178">
        <v>423.06099999999998</v>
      </c>
      <c r="AU25" s="178">
        <v>-299.98299999999995</v>
      </c>
      <c r="AV25" s="178">
        <v>-97.156999999999996</v>
      </c>
      <c r="AW25" s="178">
        <v>89.462999999999994</v>
      </c>
      <c r="AX25" s="178">
        <v>414.7940000000001</v>
      </c>
      <c r="AY25" s="178">
        <v>-8.3480000000000132</v>
      </c>
      <c r="AZ25" s="178">
        <v>-963.38599999999997</v>
      </c>
      <c r="BA25" s="178">
        <v>36.759000000000015</v>
      </c>
      <c r="BB25" s="178">
        <v>1624</v>
      </c>
      <c r="BC25" s="178">
        <v>-384</v>
      </c>
    </row>
    <row r="26" spans="2:71" s="134" customFormat="1" ht="18" customHeight="1" x14ac:dyDescent="0.35">
      <c r="B26" s="109" t="s">
        <v>250</v>
      </c>
      <c r="C26" s="112"/>
      <c r="D26" s="333">
        <v>-75.311000000000007</v>
      </c>
      <c r="E26" s="333">
        <v>-568.78200000000004</v>
      </c>
      <c r="F26" s="333">
        <v>-235.542</v>
      </c>
      <c r="G26" s="333">
        <v>-324.762</v>
      </c>
      <c r="H26" s="333">
        <v>430.38900000000001</v>
      </c>
      <c r="I26" s="333">
        <v>241.65100000000001</v>
      </c>
      <c r="J26" s="333">
        <v>-214.369</v>
      </c>
      <c r="K26" s="333">
        <v>-304.51299999999998</v>
      </c>
      <c r="L26" s="333">
        <v>348.33800000000002</v>
      </c>
      <c r="M26" s="333">
        <v>-278.06799999999998</v>
      </c>
      <c r="N26" s="333">
        <v>394.33699999999999</v>
      </c>
      <c r="O26" s="333">
        <v>-399.26400000000001</v>
      </c>
      <c r="P26" s="333">
        <v>-54.267000000000003</v>
      </c>
      <c r="Q26" s="333">
        <v>-119.212</v>
      </c>
      <c r="R26" s="333">
        <v>-392.80599999999998</v>
      </c>
      <c r="S26" s="333">
        <v>95.870999999999995</v>
      </c>
      <c r="T26" s="333">
        <v>-1701.8130000000001</v>
      </c>
      <c r="U26" s="333">
        <v>-42.953000000000003</v>
      </c>
      <c r="V26" s="333">
        <v>72.391000000000005</v>
      </c>
      <c r="W26" s="333">
        <v>260.358</v>
      </c>
      <c r="X26" s="333">
        <v>-412.50700000000001</v>
      </c>
      <c r="Y26" s="333">
        <v>649.66099999999994</v>
      </c>
      <c r="Z26" s="333">
        <v>-47.665999999999997</v>
      </c>
      <c r="AA26" s="333">
        <v>-420.73899999999998</v>
      </c>
      <c r="AB26" s="333">
        <v>237.459</v>
      </c>
      <c r="AC26" s="333">
        <v>-158.12700000000001</v>
      </c>
      <c r="AD26" s="333">
        <v>-1473.874</v>
      </c>
      <c r="AE26" s="333">
        <v>-132.66800000000001</v>
      </c>
      <c r="AF26" s="333">
        <v>37.573</v>
      </c>
      <c r="AG26" s="333">
        <v>-189.26499999999999</v>
      </c>
      <c r="AH26" s="333">
        <v>-680.69399999999996</v>
      </c>
      <c r="AI26" s="333">
        <v>-527</v>
      </c>
      <c r="AJ26" s="333">
        <v>-364</v>
      </c>
      <c r="AK26" s="333">
        <v>-901</v>
      </c>
      <c r="AL26" s="333">
        <v>-1005</v>
      </c>
      <c r="AM26" s="333">
        <v>-1018</v>
      </c>
      <c r="AN26" s="333">
        <v>-341</v>
      </c>
      <c r="AO26" s="333">
        <v>-412</v>
      </c>
      <c r="AP26" s="333">
        <v>-501</v>
      </c>
      <c r="AQ26" s="333">
        <v>-3207</v>
      </c>
      <c r="AR26" s="333">
        <v>-654</v>
      </c>
      <c r="AS26"/>
      <c r="AT26" s="333">
        <v>-1204.3970000000002</v>
      </c>
      <c r="AU26" s="333">
        <v>153.15799999999996</v>
      </c>
      <c r="AV26" s="333">
        <v>65.343000000000018</v>
      </c>
      <c r="AW26" s="333">
        <v>-470.41399999999999</v>
      </c>
      <c r="AX26" s="333">
        <v>-1412.0170000000001</v>
      </c>
      <c r="AY26" s="333">
        <v>-231.25100000000003</v>
      </c>
      <c r="AZ26" s="333">
        <v>-1527.21</v>
      </c>
      <c r="BA26" s="333">
        <v>-1359.386</v>
      </c>
      <c r="BB26" s="333">
        <v>-3288</v>
      </c>
      <c r="BC26" s="333">
        <v>-4461</v>
      </c>
      <c r="BI26"/>
      <c r="BJ26"/>
      <c r="BK26"/>
      <c r="BL26"/>
      <c r="BM26"/>
      <c r="BN26"/>
      <c r="BO26"/>
      <c r="BP26"/>
      <c r="BQ26"/>
      <c r="BR26"/>
      <c r="BS26"/>
    </row>
    <row r="27" spans="2:71" s="134" customFormat="1" ht="18" customHeight="1" x14ac:dyDescent="0.35">
      <c r="B27" s="194"/>
      <c r="C27" s="170"/>
      <c r="D27" s="153"/>
      <c r="E27" s="153"/>
      <c r="F27" s="153"/>
      <c r="G27" s="153"/>
      <c r="H27" s="153"/>
      <c r="I27" s="153"/>
      <c r="J27" s="153"/>
      <c r="K27" s="153"/>
      <c r="L27" s="153"/>
      <c r="M27" s="153"/>
      <c r="N27" s="153"/>
      <c r="O27" s="153"/>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c r="AT27" s="136"/>
      <c r="AU27" s="136"/>
      <c r="AV27" s="136"/>
      <c r="AW27" s="136"/>
      <c r="AX27" s="136"/>
      <c r="BI27"/>
      <c r="BJ27"/>
      <c r="BK27"/>
      <c r="BL27"/>
      <c r="BM27"/>
      <c r="BN27"/>
      <c r="BO27"/>
      <c r="BP27"/>
      <c r="BQ27"/>
      <c r="BR27"/>
      <c r="BS27"/>
    </row>
    <row r="28" spans="2:71" ht="18" customHeight="1" x14ac:dyDescent="0.35">
      <c r="B28" s="192"/>
      <c r="C28" s="141"/>
      <c r="D28" s="195"/>
      <c r="E28" s="195"/>
      <c r="F28" s="195"/>
      <c r="G28" s="195"/>
      <c r="H28" s="195"/>
      <c r="I28" s="195"/>
      <c r="J28" s="195"/>
      <c r="K28" s="195"/>
      <c r="L28" s="195"/>
      <c r="M28" s="195"/>
      <c r="N28" s="195"/>
      <c r="O28" s="193"/>
      <c r="P28" s="193"/>
      <c r="Q28" s="193"/>
      <c r="R28" s="193"/>
      <c r="S28" s="193"/>
      <c r="T28" s="193"/>
      <c r="U28" s="193"/>
      <c r="V28" s="193"/>
      <c r="W28" s="193"/>
      <c r="X28" s="193"/>
      <c r="Y28" s="193"/>
      <c r="Z28" s="193"/>
      <c r="AA28" s="193"/>
      <c r="AB28" s="193"/>
      <c r="AC28" s="193"/>
      <c r="AD28" s="193"/>
      <c r="AE28" s="193"/>
      <c r="AF28" s="193"/>
      <c r="AG28" s="193"/>
      <c r="AT28" s="138"/>
      <c r="AU28" s="138"/>
      <c r="AV28" s="138"/>
      <c r="AW28" s="138"/>
      <c r="AX28" s="138"/>
    </row>
    <row r="29" spans="2:71" ht="18" customHeight="1" x14ac:dyDescent="0.35"/>
    <row r="30" spans="2:71" ht="18" customHeight="1" x14ac:dyDescent="0.35">
      <c r="L30" s="138"/>
      <c r="M30" s="138"/>
      <c r="N30" s="138"/>
      <c r="O30" s="138"/>
    </row>
    <row r="31" spans="2:71" ht="18" customHeight="1" x14ac:dyDescent="0.35">
      <c r="L31" s="138"/>
      <c r="M31" s="138"/>
      <c r="N31" s="138"/>
      <c r="O31" s="138"/>
      <c r="P31" s="196"/>
      <c r="Q31" s="196"/>
      <c r="R31" s="196"/>
      <c r="S31" s="196"/>
      <c r="T31" s="196"/>
      <c r="U31" s="196"/>
      <c r="V31" s="196"/>
      <c r="W31" s="196"/>
      <c r="X31" s="196"/>
      <c r="Y31" s="196"/>
      <c r="Z31" s="196"/>
      <c r="AA31" s="196"/>
      <c r="AB31" s="196"/>
      <c r="AC31" s="196"/>
      <c r="AD31" s="196"/>
      <c r="AE31" s="196"/>
      <c r="AF31" s="196"/>
      <c r="AG31" s="196"/>
    </row>
    <row r="32" spans="2:71" ht="18" customHeight="1" x14ac:dyDescent="0.35">
      <c r="D32" s="144"/>
      <c r="E32" s="144"/>
      <c r="F32" s="144"/>
      <c r="G32" s="144"/>
      <c r="H32" s="144"/>
      <c r="I32" s="144"/>
      <c r="J32" s="144"/>
      <c r="K32" s="144"/>
      <c r="L32" s="138"/>
      <c r="M32" s="138"/>
      <c r="N32" s="138"/>
      <c r="O32" s="138"/>
    </row>
    <row r="33" spans="12:15" ht="18" customHeight="1" x14ac:dyDescent="0.35">
      <c r="L33" s="138"/>
      <c r="M33" s="138"/>
      <c r="N33" s="138"/>
      <c r="O33" s="138"/>
    </row>
    <row r="34" spans="12:15" ht="18" customHeight="1" x14ac:dyDescent="0.35">
      <c r="L34" s="138"/>
      <c r="M34" s="138"/>
      <c r="N34" s="138"/>
      <c r="O34" s="138"/>
    </row>
    <row r="35" spans="12:15" ht="18" customHeight="1" x14ac:dyDescent="0.35">
      <c r="L35" s="138"/>
      <c r="M35" s="138"/>
      <c r="N35" s="138"/>
      <c r="O35" s="138"/>
    </row>
    <row r="36" spans="12:15" ht="18" customHeight="1" x14ac:dyDescent="0.35">
      <c r="L36" s="138"/>
      <c r="M36" s="138"/>
      <c r="N36" s="138"/>
      <c r="O36" s="138"/>
    </row>
    <row r="37" spans="12:15" ht="18" customHeight="1" x14ac:dyDescent="0.35">
      <c r="L37" s="138"/>
      <c r="M37" s="138"/>
      <c r="N37" s="138"/>
      <c r="O37" s="138"/>
    </row>
    <row r="38" spans="12:15" ht="18" customHeight="1" x14ac:dyDescent="0.35">
      <c r="L38" s="138"/>
      <c r="M38" s="138"/>
      <c r="N38" s="138"/>
      <c r="O38" s="138"/>
    </row>
    <row r="39" spans="12:15" ht="18" customHeight="1" x14ac:dyDescent="0.35">
      <c r="L39" s="138"/>
      <c r="M39" s="138"/>
      <c r="N39" s="138"/>
      <c r="O39" s="138"/>
    </row>
    <row r="40" spans="12:15" ht="18" customHeight="1" x14ac:dyDescent="0.35">
      <c r="L40" s="138"/>
      <c r="M40" s="138"/>
      <c r="N40" s="138"/>
      <c r="O40" s="138"/>
    </row>
    <row r="41" spans="12:15" ht="18" customHeight="1" x14ac:dyDescent="0.35">
      <c r="L41" s="138"/>
      <c r="M41" s="138"/>
      <c r="N41" s="138"/>
      <c r="O41" s="138"/>
    </row>
    <row r="42" spans="12:15" ht="18" customHeight="1" x14ac:dyDescent="0.35">
      <c r="L42" s="138"/>
      <c r="M42" s="138"/>
      <c r="N42" s="138"/>
      <c r="O42" s="138"/>
    </row>
    <row r="43" spans="12:15" ht="18" customHeight="1" x14ac:dyDescent="0.35">
      <c r="L43" s="138"/>
      <c r="M43" s="138"/>
      <c r="N43" s="138"/>
      <c r="O43" s="138"/>
    </row>
    <row r="44" spans="12:15" ht="18" customHeight="1" x14ac:dyDescent="0.35">
      <c r="L44" s="138"/>
      <c r="M44" s="138"/>
      <c r="N44" s="138"/>
      <c r="O44" s="138"/>
    </row>
    <row r="45" spans="12:15" ht="18" customHeight="1" x14ac:dyDescent="0.35">
      <c r="L45" s="138"/>
      <c r="M45" s="138"/>
      <c r="N45" s="138"/>
      <c r="O45" s="138"/>
    </row>
    <row r="46" spans="12:15" ht="18" customHeight="1" x14ac:dyDescent="0.35">
      <c r="L46" s="138"/>
      <c r="M46" s="138"/>
      <c r="N46" s="138"/>
      <c r="O46" s="138"/>
    </row>
    <row r="47" spans="12:15" ht="18" customHeight="1" x14ac:dyDescent="0.35">
      <c r="L47" s="138"/>
      <c r="M47" s="138"/>
      <c r="N47" s="138"/>
      <c r="O47" s="138"/>
    </row>
    <row r="48" spans="12:15" x14ac:dyDescent="0.35">
      <c r="L48" s="138"/>
      <c r="M48" s="138"/>
      <c r="N48" s="138"/>
      <c r="O48" s="138"/>
    </row>
    <row r="49" spans="12:15" x14ac:dyDescent="0.35">
      <c r="L49" s="138"/>
      <c r="M49" s="138"/>
      <c r="N49" s="138"/>
      <c r="O49" s="138"/>
    </row>
  </sheetData>
  <phoneticPr fontId="86" type="noConversion"/>
  <hyperlinks>
    <hyperlink ref="B4" location="INDEX!A1" tooltip="Return" display="Return to Home" xr:uid="{00000000-0004-0000-0A00-000000000000}"/>
  </hyperlink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B59"/>
  <sheetViews>
    <sheetView showGridLines="0" zoomScale="80" zoomScaleNormal="80" workbookViewId="0">
      <pane xSplit="2" ySplit="9" topLeftCell="W10" activePane="bottomRight" state="frozen"/>
      <selection pane="topRight" activeCell="C1" sqref="C1"/>
      <selection pane="bottomLeft" activeCell="A10" sqref="A10"/>
      <selection pane="bottomRight"/>
    </sheetView>
  </sheetViews>
  <sheetFormatPr defaultColWidth="7" defaultRowHeight="18" customHeight="1" x14ac:dyDescent="0.35"/>
  <cols>
    <col min="1" max="1" width="2.54296875" style="98" customWidth="1"/>
    <col min="2" max="2" width="52.54296875" style="98" customWidth="1"/>
    <col min="3" max="3" width="1.54296875" style="97" customWidth="1"/>
    <col min="4" max="32" width="10.90625" style="98" customWidth="1"/>
    <col min="34" max="16384" width="7" style="98"/>
  </cols>
  <sheetData>
    <row r="1" spans="1:54" s="93" customFormat="1" ht="12.75" customHeight="1" x14ac:dyDescent="0.35">
      <c r="AG1"/>
      <c r="AR1" s="98"/>
      <c r="AV1" s="139"/>
    </row>
    <row r="2" spans="1:54" s="93" customFormat="1" ht="52" customHeight="1" x14ac:dyDescent="0.35">
      <c r="AS2" s="98"/>
      <c r="AT2" s="98"/>
      <c r="AU2" s="98"/>
      <c r="AV2" s="98"/>
      <c r="AW2" s="98"/>
      <c r="AX2" s="98"/>
      <c r="AY2" s="98"/>
      <c r="AZ2" s="98"/>
      <c r="BA2" s="98"/>
      <c r="BB2"/>
    </row>
    <row r="3" spans="1:54" ht="18" customHeight="1" x14ac:dyDescent="0.35">
      <c r="B3" s="94" t="s">
        <v>365</v>
      </c>
    </row>
    <row r="4" spans="1:54" ht="18" customHeight="1" x14ac:dyDescent="0.35">
      <c r="B4" s="322" t="s">
        <v>492</v>
      </c>
    </row>
    <row r="6" spans="1:54" s="97" customFormat="1" ht="18" customHeight="1" x14ac:dyDescent="0.35">
      <c r="B6" s="48" t="s">
        <v>255</v>
      </c>
      <c r="C6" s="170"/>
      <c r="D6" s="48"/>
      <c r="E6" s="48"/>
      <c r="F6" s="48"/>
      <c r="G6" s="48"/>
      <c r="H6" s="48"/>
      <c r="I6" s="48"/>
      <c r="J6" s="48"/>
      <c r="K6" s="48"/>
      <c r="L6" s="48"/>
      <c r="M6" s="48"/>
      <c r="N6" s="48"/>
      <c r="O6" s="48"/>
      <c r="P6" s="48"/>
      <c r="Q6" s="48"/>
      <c r="R6" s="48"/>
      <c r="S6" s="48"/>
      <c r="T6" s="48"/>
      <c r="U6" s="48"/>
      <c r="V6" s="48"/>
      <c r="W6" s="48"/>
      <c r="X6" s="317"/>
      <c r="Y6" s="317"/>
      <c r="Z6" s="317"/>
      <c r="AA6" s="317"/>
      <c r="AB6" s="317"/>
      <c r="AC6" s="317"/>
      <c r="AD6" s="317"/>
      <c r="AE6" s="317"/>
      <c r="AF6" s="317"/>
      <c r="AG6"/>
    </row>
    <row r="7" spans="1:54" s="97" customFormat="1" ht="10" customHeight="1" x14ac:dyDescent="0.35">
      <c r="AG7"/>
    </row>
    <row r="8" spans="1:54" s="138" customFormat="1" ht="18" customHeight="1" x14ac:dyDescent="0.35">
      <c r="A8" s="163"/>
      <c r="B8" s="172" t="s">
        <v>256</v>
      </c>
      <c r="D8" s="162">
        <v>2016</v>
      </c>
      <c r="E8" s="162">
        <v>2017</v>
      </c>
      <c r="F8" s="162">
        <v>2018</v>
      </c>
      <c r="G8" s="162">
        <v>2019</v>
      </c>
      <c r="H8" s="162">
        <v>2020</v>
      </c>
      <c r="I8" s="162">
        <v>2020</v>
      </c>
      <c r="J8" s="162">
        <v>2020</v>
      </c>
      <c r="K8" s="162">
        <v>2020</v>
      </c>
      <c r="L8" s="162">
        <v>2021</v>
      </c>
      <c r="M8" s="162">
        <v>2021</v>
      </c>
      <c r="N8" s="162">
        <v>2021</v>
      </c>
      <c r="O8" s="162">
        <v>2021</v>
      </c>
      <c r="P8" s="162">
        <v>2022</v>
      </c>
      <c r="Q8" s="162">
        <v>2022</v>
      </c>
      <c r="R8" s="162">
        <v>2022</v>
      </c>
      <c r="S8" s="162">
        <v>2022</v>
      </c>
      <c r="T8" s="162">
        <v>2023</v>
      </c>
      <c r="U8" s="162">
        <v>2023</v>
      </c>
      <c r="V8" s="162">
        <v>2023</v>
      </c>
      <c r="W8" s="162">
        <v>2023</v>
      </c>
      <c r="X8" s="162">
        <v>2024</v>
      </c>
      <c r="Y8" s="162">
        <v>2024</v>
      </c>
      <c r="Z8" s="162">
        <v>2024</v>
      </c>
      <c r="AA8" s="162">
        <v>2024</v>
      </c>
      <c r="AB8" s="162">
        <v>2025</v>
      </c>
      <c r="AC8" s="162">
        <v>2025</v>
      </c>
      <c r="AD8" s="162">
        <v>2025</v>
      </c>
      <c r="AE8" s="162">
        <v>2025</v>
      </c>
      <c r="AF8" s="162">
        <v>2026</v>
      </c>
      <c r="AG8"/>
    </row>
    <row r="9" spans="1:54" s="138" customFormat="1" ht="18" customHeight="1" x14ac:dyDescent="0.35">
      <c r="A9" s="163"/>
      <c r="B9" s="173" t="s">
        <v>115</v>
      </c>
      <c r="D9" s="161" t="s">
        <v>257</v>
      </c>
      <c r="E9" s="161" t="s">
        <v>258</v>
      </c>
      <c r="F9" s="161" t="s">
        <v>259</v>
      </c>
      <c r="G9" s="161" t="s">
        <v>260</v>
      </c>
      <c r="H9" s="251" t="s">
        <v>509</v>
      </c>
      <c r="I9" s="251" t="s">
        <v>510</v>
      </c>
      <c r="J9" s="251" t="s">
        <v>506</v>
      </c>
      <c r="K9" s="251" t="s">
        <v>512</v>
      </c>
      <c r="L9" s="251" t="s">
        <v>530</v>
      </c>
      <c r="M9" s="251" t="s">
        <v>543</v>
      </c>
      <c r="N9" s="251" t="s">
        <v>663</v>
      </c>
      <c r="O9" s="251" t="s">
        <v>681</v>
      </c>
      <c r="P9" s="251" t="s">
        <v>689</v>
      </c>
      <c r="Q9" s="251" t="s">
        <v>699</v>
      </c>
      <c r="R9" s="251" t="s">
        <v>700</v>
      </c>
      <c r="S9" s="251" t="s">
        <v>702</v>
      </c>
      <c r="T9" s="251" t="s">
        <v>717</v>
      </c>
      <c r="U9" s="251" t="s">
        <v>752</v>
      </c>
      <c r="V9" s="251" t="s">
        <v>806</v>
      </c>
      <c r="W9" s="251" t="s">
        <v>811</v>
      </c>
      <c r="X9" s="251" t="s">
        <v>824</v>
      </c>
      <c r="Y9" s="251" t="s">
        <v>836</v>
      </c>
      <c r="Z9" s="251" t="s">
        <v>857</v>
      </c>
      <c r="AA9" s="487" t="s">
        <v>870</v>
      </c>
      <c r="AB9" s="487" t="s">
        <v>873</v>
      </c>
      <c r="AC9" s="487" t="s">
        <v>898</v>
      </c>
      <c r="AD9" s="449">
        <v>45930</v>
      </c>
      <c r="AE9" s="449">
        <v>46022</v>
      </c>
      <c r="AF9" s="449">
        <v>46082</v>
      </c>
      <c r="AG9"/>
    </row>
    <row r="10" spans="1:54" s="97" customFormat="1" ht="10" customHeight="1" x14ac:dyDescent="0.35">
      <c r="AG10"/>
    </row>
    <row r="11" spans="1:54" ht="18" customHeight="1" x14ac:dyDescent="0.35">
      <c r="B11" s="109" t="s">
        <v>261</v>
      </c>
      <c r="C11" s="138"/>
      <c r="D11" s="111">
        <v>966.70999999999992</v>
      </c>
      <c r="E11" s="111">
        <v>1369.6010000000001</v>
      </c>
      <c r="F11" s="111">
        <v>2620.1950000000002</v>
      </c>
      <c r="G11" s="111">
        <v>2438.8760000000002</v>
      </c>
      <c r="H11" s="111">
        <v>2908.1379999999999</v>
      </c>
      <c r="I11" s="111">
        <v>3055.375</v>
      </c>
      <c r="J11" s="111">
        <v>3292.5200000000004</v>
      </c>
      <c r="K11" s="111">
        <v>2158.6799999999998</v>
      </c>
      <c r="L11" s="111">
        <v>2537.1820000000002</v>
      </c>
      <c r="M11" s="111">
        <v>2625.6179999999995</v>
      </c>
      <c r="N11" s="111">
        <v>3454.2450000000003</v>
      </c>
      <c r="O11" s="111">
        <v>4173.0919999999996</v>
      </c>
      <c r="P11" s="111">
        <v>3966.0809999999997</v>
      </c>
      <c r="Q11" s="111">
        <v>4311.7330000000002</v>
      </c>
      <c r="R11" s="111">
        <v>4218.6469999999999</v>
      </c>
      <c r="S11" s="111">
        <v>3685.029</v>
      </c>
      <c r="T11" s="111">
        <v>3469.7450000000003</v>
      </c>
      <c r="U11" s="111">
        <v>3134.8649999999998</v>
      </c>
      <c r="V11" s="111">
        <v>3018.3780000000002</v>
      </c>
      <c r="W11" s="111">
        <v>3525</v>
      </c>
      <c r="X11" s="111">
        <v>3862</v>
      </c>
      <c r="Y11" s="111">
        <v>3546</v>
      </c>
      <c r="Z11" s="111">
        <v>2936</v>
      </c>
      <c r="AA11" s="111">
        <v>3630</v>
      </c>
      <c r="AB11" s="111">
        <v>3405</v>
      </c>
      <c r="AC11" s="111">
        <v>2762</v>
      </c>
      <c r="AD11" s="111">
        <v>2549</v>
      </c>
      <c r="AE11" s="111">
        <v>3140</v>
      </c>
      <c r="AF11" s="111">
        <v>2823</v>
      </c>
      <c r="AH11" s="97"/>
      <c r="AI11" s="97"/>
      <c r="AJ11" s="97"/>
    </row>
    <row r="12" spans="1:54" ht="18" customHeight="1" x14ac:dyDescent="0.35">
      <c r="B12" s="148" t="s">
        <v>262</v>
      </c>
      <c r="C12" s="138"/>
      <c r="D12" s="115">
        <v>201.59899999999999</v>
      </c>
      <c r="E12" s="115">
        <v>294.68599999999998</v>
      </c>
      <c r="F12" s="115">
        <v>963.35699999999997</v>
      </c>
      <c r="G12" s="115">
        <v>1017.235</v>
      </c>
      <c r="H12" s="115">
        <v>1126.4849999999999</v>
      </c>
      <c r="I12" s="115">
        <v>1071.51</v>
      </c>
      <c r="J12" s="115">
        <v>1072.0630000000001</v>
      </c>
      <c r="K12" s="115">
        <v>904.43299999999999</v>
      </c>
      <c r="L12" s="115">
        <v>995.60900000000004</v>
      </c>
      <c r="M12" s="115">
        <v>979.41</v>
      </c>
      <c r="N12" s="115">
        <v>1644.125</v>
      </c>
      <c r="O12" s="115">
        <v>1773.3309999999999</v>
      </c>
      <c r="P12" s="115">
        <v>1867.376</v>
      </c>
      <c r="Q12" s="115">
        <v>2119.7910000000002</v>
      </c>
      <c r="R12" s="115">
        <v>2161.9960000000001</v>
      </c>
      <c r="S12" s="115">
        <v>2184.3319999999999</v>
      </c>
      <c r="T12" s="115">
        <v>1802.8869999999999</v>
      </c>
      <c r="U12" s="115">
        <v>1478.481</v>
      </c>
      <c r="V12" s="115">
        <v>1438.24</v>
      </c>
      <c r="W12" s="115">
        <v>1562</v>
      </c>
      <c r="X12" s="115">
        <v>1784</v>
      </c>
      <c r="Y12" s="115">
        <v>1717</v>
      </c>
      <c r="Z12" s="115">
        <v>1287</v>
      </c>
      <c r="AA12" s="115">
        <v>1720</v>
      </c>
      <c r="AB12" s="115">
        <v>1527</v>
      </c>
      <c r="AC12" s="115">
        <v>719</v>
      </c>
      <c r="AD12" s="115">
        <v>342</v>
      </c>
      <c r="AE12" s="115">
        <v>233</v>
      </c>
      <c r="AF12" s="115">
        <v>230</v>
      </c>
      <c r="AH12" s="97"/>
      <c r="AI12" s="97"/>
      <c r="AJ12" s="97"/>
    </row>
    <row r="13" spans="1:54" ht="18" customHeight="1" x14ac:dyDescent="0.35">
      <c r="B13" s="148" t="s">
        <v>264</v>
      </c>
      <c r="C13" s="138"/>
      <c r="D13" s="115">
        <v>247.465</v>
      </c>
      <c r="E13" s="115">
        <v>620.53099999999995</v>
      </c>
      <c r="F13" s="115">
        <v>627.87900000000002</v>
      </c>
      <c r="G13" s="115">
        <v>331.83800000000002</v>
      </c>
      <c r="H13" s="115">
        <v>554.97900000000004</v>
      </c>
      <c r="I13" s="115">
        <v>592.24400000000003</v>
      </c>
      <c r="J13" s="115">
        <v>651.31100000000004</v>
      </c>
      <c r="K13" s="115">
        <v>577.53</v>
      </c>
      <c r="L13" s="115">
        <v>748.93399999999997</v>
      </c>
      <c r="M13" s="115">
        <v>1006.915</v>
      </c>
      <c r="N13" s="115">
        <v>1110.845</v>
      </c>
      <c r="O13" s="115">
        <v>1225.479</v>
      </c>
      <c r="P13" s="115">
        <v>1080.1500000000001</v>
      </c>
      <c r="Q13" s="115">
        <v>954.28</v>
      </c>
      <c r="R13" s="115">
        <v>747.30700000000002</v>
      </c>
      <c r="S13" s="115">
        <v>73.194999999999993</v>
      </c>
      <c r="T13" s="115">
        <v>279.47399999999999</v>
      </c>
      <c r="U13" s="115">
        <v>295.76100000000002</v>
      </c>
      <c r="V13" s="115">
        <v>105.342</v>
      </c>
      <c r="W13" s="115">
        <v>120</v>
      </c>
      <c r="X13" s="115">
        <v>225</v>
      </c>
      <c r="Y13" s="115">
        <v>198</v>
      </c>
      <c r="Z13" s="115">
        <v>160</v>
      </c>
      <c r="AA13" s="115">
        <v>174</v>
      </c>
      <c r="AB13" s="115">
        <v>154</v>
      </c>
      <c r="AC13" s="115">
        <v>100</v>
      </c>
      <c r="AD13" s="115">
        <v>227</v>
      </c>
      <c r="AE13" s="115">
        <v>446</v>
      </c>
      <c r="AF13" s="115">
        <v>442</v>
      </c>
      <c r="AH13" s="97"/>
      <c r="AI13" s="97"/>
      <c r="AJ13" s="97"/>
    </row>
    <row r="14" spans="1:54" ht="18" customHeight="1" x14ac:dyDescent="0.35">
      <c r="B14" s="148" t="s">
        <v>265</v>
      </c>
      <c r="C14" s="138"/>
      <c r="D14" s="115">
        <v>375.44299999999998</v>
      </c>
      <c r="E14" s="115">
        <v>346.72500000000002</v>
      </c>
      <c r="F14" s="115">
        <v>579.14800000000002</v>
      </c>
      <c r="G14" s="115">
        <v>596.44299999999998</v>
      </c>
      <c r="H14" s="115">
        <v>636.96699999999998</v>
      </c>
      <c r="I14" s="115">
        <v>687.27700000000004</v>
      </c>
      <c r="J14" s="115">
        <v>760.82399999999996</v>
      </c>
      <c r="K14" s="115">
        <v>507.16500000000002</v>
      </c>
      <c r="L14" s="115">
        <v>666.77700000000004</v>
      </c>
      <c r="M14" s="115">
        <v>551.17200000000003</v>
      </c>
      <c r="N14" s="115">
        <v>663.61</v>
      </c>
      <c r="O14" s="115">
        <v>1010.1</v>
      </c>
      <c r="P14" s="115">
        <v>856.221</v>
      </c>
      <c r="Q14" s="115">
        <v>1015.83</v>
      </c>
      <c r="R14" s="115">
        <v>1049.652</v>
      </c>
      <c r="S14" s="115">
        <v>1108.4469999999999</v>
      </c>
      <c r="T14" s="115">
        <v>1008.742</v>
      </c>
      <c r="U14" s="115">
        <v>935.26099999999997</v>
      </c>
      <c r="V14" s="115">
        <v>830.36599999999999</v>
      </c>
      <c r="W14" s="115">
        <v>1055</v>
      </c>
      <c r="X14" s="115">
        <v>1080</v>
      </c>
      <c r="Y14" s="115">
        <v>971</v>
      </c>
      <c r="Z14" s="115">
        <v>890</v>
      </c>
      <c r="AA14" s="115">
        <v>1004</v>
      </c>
      <c r="AB14" s="115">
        <v>1059</v>
      </c>
      <c r="AC14" s="115">
        <v>986</v>
      </c>
      <c r="AD14" s="115">
        <v>923</v>
      </c>
      <c r="AE14" s="115">
        <v>1094</v>
      </c>
      <c r="AF14" s="115">
        <v>965</v>
      </c>
      <c r="AH14" s="97"/>
      <c r="AI14" s="97"/>
      <c r="AJ14" s="97"/>
    </row>
    <row r="15" spans="1:54" ht="18" customHeight="1" x14ac:dyDescent="0.35">
      <c r="B15" s="148" t="s">
        <v>266</v>
      </c>
      <c r="C15" s="138"/>
      <c r="D15" s="115">
        <v>115.033</v>
      </c>
      <c r="E15" s="115">
        <v>63.029000000000003</v>
      </c>
      <c r="F15" s="115">
        <v>109.68899999999999</v>
      </c>
      <c r="G15" s="115">
        <v>153.95599999999999</v>
      </c>
      <c r="H15" s="115">
        <v>215.03100000000001</v>
      </c>
      <c r="I15" s="115">
        <v>98.968000000000004</v>
      </c>
      <c r="J15" s="115">
        <v>86.152000000000001</v>
      </c>
      <c r="K15" s="115">
        <v>48.31</v>
      </c>
      <c r="L15" s="115">
        <v>12.996</v>
      </c>
      <c r="M15" s="115">
        <v>-60.442999999999998</v>
      </c>
      <c r="N15" s="115">
        <v>-61.213999999999999</v>
      </c>
      <c r="O15" s="115">
        <v>26.558</v>
      </c>
      <c r="P15" s="115">
        <v>29.103999999999999</v>
      </c>
      <c r="Q15" s="115">
        <v>79.923000000000002</v>
      </c>
      <c r="R15" s="115">
        <v>145.20400000000001</v>
      </c>
      <c r="S15" s="115">
        <v>250.511</v>
      </c>
      <c r="T15" s="115">
        <v>307.23500000000001</v>
      </c>
      <c r="U15" s="115">
        <v>374.375</v>
      </c>
      <c r="V15" s="115">
        <v>466.37</v>
      </c>
      <c r="W15" s="115">
        <v>537</v>
      </c>
      <c r="X15" s="115">
        <v>500</v>
      </c>
      <c r="Y15" s="115">
        <v>547</v>
      </c>
      <c r="Z15" s="115">
        <v>519</v>
      </c>
      <c r="AA15" s="115">
        <v>592</v>
      </c>
      <c r="AB15" s="115">
        <v>579</v>
      </c>
      <c r="AC15" s="115">
        <v>685</v>
      </c>
      <c r="AD15" s="115">
        <v>662</v>
      </c>
      <c r="AE15" s="115">
        <v>742</v>
      </c>
      <c r="AF15" s="115">
        <v>729</v>
      </c>
      <c r="AH15" s="97"/>
      <c r="AI15" s="97"/>
      <c r="AJ15" s="97"/>
    </row>
    <row r="16" spans="1:54" ht="18" customHeight="1" x14ac:dyDescent="0.35">
      <c r="B16" s="148" t="s">
        <v>269</v>
      </c>
      <c r="C16" s="138"/>
      <c r="D16" s="115">
        <v>4.5060000000000002</v>
      </c>
      <c r="E16" s="115">
        <v>13.295</v>
      </c>
      <c r="F16" s="115">
        <v>51.406999999999996</v>
      </c>
      <c r="G16" s="115">
        <v>14.489000000000001</v>
      </c>
      <c r="H16" s="115">
        <v>7.5359999999999996</v>
      </c>
      <c r="I16" s="115">
        <v>84.504999999999995</v>
      </c>
      <c r="J16" s="115">
        <v>72.096999999999994</v>
      </c>
      <c r="K16" s="115">
        <v>57.225999999999999</v>
      </c>
      <c r="L16" s="115">
        <v>48.607999999999997</v>
      </c>
      <c r="M16" s="115">
        <v>24.045999999999999</v>
      </c>
      <c r="N16" s="115">
        <v>8.0619999999999994</v>
      </c>
      <c r="O16" s="115">
        <v>78.531000000000006</v>
      </c>
      <c r="P16" s="115">
        <v>80.165999999999997</v>
      </c>
      <c r="Q16" s="115">
        <v>71.033000000000001</v>
      </c>
      <c r="R16" s="115">
        <v>64.622</v>
      </c>
      <c r="S16" s="115">
        <v>48.204999999999998</v>
      </c>
      <c r="T16" s="115">
        <v>36.994</v>
      </c>
      <c r="U16" s="115">
        <v>31.032</v>
      </c>
      <c r="V16" s="115">
        <v>58.194000000000003</v>
      </c>
      <c r="W16" s="115">
        <v>87</v>
      </c>
      <c r="X16" s="115">
        <v>103</v>
      </c>
      <c r="Y16" s="115">
        <v>85</v>
      </c>
      <c r="Z16" s="115">
        <v>61</v>
      </c>
      <c r="AA16" s="115">
        <v>96</v>
      </c>
      <c r="AB16" s="115">
        <v>73</v>
      </c>
      <c r="AC16" s="115">
        <v>52</v>
      </c>
      <c r="AD16" s="115">
        <v>31</v>
      </c>
      <c r="AE16" s="115">
        <v>23</v>
      </c>
      <c r="AF16" s="115">
        <v>0</v>
      </c>
      <c r="AH16" s="97"/>
      <c r="AI16" s="97"/>
      <c r="AJ16" s="97"/>
    </row>
    <row r="17" spans="2:36" ht="18" customHeight="1" x14ac:dyDescent="0.35">
      <c r="B17" s="148" t="s">
        <v>271</v>
      </c>
      <c r="C17" s="138"/>
      <c r="D17" s="115">
        <v>0</v>
      </c>
      <c r="E17" s="115">
        <v>0</v>
      </c>
      <c r="F17" s="115">
        <v>21</v>
      </c>
      <c r="G17" s="115">
        <v>0</v>
      </c>
      <c r="H17" s="115">
        <v>0</v>
      </c>
      <c r="I17" s="115">
        <v>0</v>
      </c>
      <c r="J17" s="115">
        <v>0</v>
      </c>
      <c r="K17" s="115">
        <v>0</v>
      </c>
      <c r="L17" s="115">
        <v>0</v>
      </c>
      <c r="M17" s="115">
        <v>0</v>
      </c>
      <c r="N17" s="115">
        <v>0</v>
      </c>
      <c r="O17" s="115">
        <v>0</v>
      </c>
      <c r="P17" s="115">
        <v>0</v>
      </c>
      <c r="Q17" s="115">
        <v>0</v>
      </c>
      <c r="R17" s="115">
        <v>0</v>
      </c>
      <c r="S17" s="115">
        <v>0</v>
      </c>
      <c r="T17" s="115">
        <v>0</v>
      </c>
      <c r="U17" s="115">
        <v>0</v>
      </c>
      <c r="V17" s="115">
        <v>0</v>
      </c>
      <c r="W17" s="115">
        <v>5</v>
      </c>
      <c r="X17" s="115">
        <v>4</v>
      </c>
      <c r="Y17" s="115">
        <v>0</v>
      </c>
      <c r="Z17" s="115">
        <v>0</v>
      </c>
      <c r="AA17" s="115">
        <v>0</v>
      </c>
      <c r="AB17" s="115">
        <v>0</v>
      </c>
      <c r="AC17" s="115">
        <v>0</v>
      </c>
      <c r="AD17" s="115">
        <v>0</v>
      </c>
      <c r="AE17" s="115">
        <v>0</v>
      </c>
      <c r="AF17" s="115">
        <v>0</v>
      </c>
      <c r="AH17" s="97"/>
      <c r="AI17" s="97"/>
      <c r="AJ17" s="97"/>
    </row>
    <row r="18" spans="2:36" ht="18" customHeight="1" x14ac:dyDescent="0.35">
      <c r="B18" s="148" t="s">
        <v>273</v>
      </c>
      <c r="C18" s="138"/>
      <c r="D18" s="115">
        <v>22.664000000000001</v>
      </c>
      <c r="E18" s="115">
        <v>31.335000000000001</v>
      </c>
      <c r="F18" s="115">
        <v>267.71499999999997</v>
      </c>
      <c r="G18" s="115">
        <v>324.91500000000002</v>
      </c>
      <c r="H18" s="115">
        <v>367.14</v>
      </c>
      <c r="I18" s="115">
        <v>520.87099999999998</v>
      </c>
      <c r="J18" s="115">
        <v>650.07299999999998</v>
      </c>
      <c r="K18" s="115">
        <v>64.016000000000005</v>
      </c>
      <c r="L18" s="115">
        <v>64.257999999999996</v>
      </c>
      <c r="M18" s="115">
        <v>124.518</v>
      </c>
      <c r="N18" s="115">
        <v>88.816999999999993</v>
      </c>
      <c r="O18" s="115">
        <v>59.093000000000004</v>
      </c>
      <c r="P18" s="115">
        <v>53.064</v>
      </c>
      <c r="Q18" s="115">
        <v>70.876000000000005</v>
      </c>
      <c r="R18" s="115">
        <v>49.866</v>
      </c>
      <c r="S18" s="115">
        <v>20.338999999999999</v>
      </c>
      <c r="T18" s="115">
        <v>34.412999999999997</v>
      </c>
      <c r="U18" s="115">
        <v>19.954999999999998</v>
      </c>
      <c r="V18" s="115">
        <v>119.866</v>
      </c>
      <c r="W18" s="115">
        <v>159</v>
      </c>
      <c r="X18" s="115">
        <v>166</v>
      </c>
      <c r="Y18" s="115">
        <v>28</v>
      </c>
      <c r="Z18" s="115">
        <v>19</v>
      </c>
      <c r="AA18" s="115">
        <v>44</v>
      </c>
      <c r="AB18" s="115">
        <v>13</v>
      </c>
      <c r="AC18" s="115">
        <v>220</v>
      </c>
      <c r="AD18" s="115">
        <v>364</v>
      </c>
      <c r="AE18" s="115">
        <v>602</v>
      </c>
      <c r="AF18" s="115">
        <v>457</v>
      </c>
      <c r="AH18" s="97"/>
      <c r="AI18" s="97"/>
      <c r="AJ18" s="97"/>
    </row>
    <row r="19" spans="2:36" ht="18" customHeight="1" x14ac:dyDescent="0.35">
      <c r="B19" s="109" t="s">
        <v>275</v>
      </c>
      <c r="C19" s="138"/>
      <c r="D19" s="111">
        <v>12806.153</v>
      </c>
      <c r="E19" s="111">
        <v>12449.791999999999</v>
      </c>
      <c r="F19" s="111">
        <v>13580.759</v>
      </c>
      <c r="G19" s="111">
        <v>13976.833999999999</v>
      </c>
      <c r="H19" s="111">
        <v>15814.535</v>
      </c>
      <c r="I19" s="111">
        <v>16563.395</v>
      </c>
      <c r="J19" s="111">
        <v>17555.990999999998</v>
      </c>
      <c r="K19" s="111">
        <v>17203.126</v>
      </c>
      <c r="L19" s="111">
        <v>18462.628999999997</v>
      </c>
      <c r="M19" s="111">
        <v>16025.374</v>
      </c>
      <c r="N19" s="111">
        <v>16777.573999999997</v>
      </c>
      <c r="O19" s="111">
        <v>17209.724999999999</v>
      </c>
      <c r="P19" s="111">
        <v>14570.044</v>
      </c>
      <c r="Q19" s="111">
        <v>16077.283000000001</v>
      </c>
      <c r="R19" s="111">
        <v>16011.233</v>
      </c>
      <c r="S19" s="111">
        <v>16107.512000000001</v>
      </c>
      <c r="T19" s="111">
        <v>16411.945</v>
      </c>
      <c r="U19" s="111">
        <v>15962.981999999998</v>
      </c>
      <c r="V19" s="111">
        <v>17241.364000000001</v>
      </c>
      <c r="W19" s="111">
        <v>16477</v>
      </c>
      <c r="X19" s="111">
        <v>17247</v>
      </c>
      <c r="Y19" s="111">
        <v>18791</v>
      </c>
      <c r="Z19" s="111">
        <v>17754</v>
      </c>
      <c r="AA19" s="111">
        <v>19605</v>
      </c>
      <c r="AB19" s="111">
        <v>19067</v>
      </c>
      <c r="AC19" s="111">
        <v>19385</v>
      </c>
      <c r="AD19" s="111">
        <v>19914</v>
      </c>
      <c r="AE19" s="111">
        <v>18720</v>
      </c>
      <c r="AF19" s="111">
        <v>17670</v>
      </c>
      <c r="AH19" s="97"/>
      <c r="AI19" s="97"/>
      <c r="AJ19" s="97"/>
    </row>
    <row r="20" spans="2:36" ht="18" customHeight="1" x14ac:dyDescent="0.35">
      <c r="B20" s="148" t="s">
        <v>265</v>
      </c>
      <c r="C20" s="138"/>
      <c r="D20" s="115">
        <v>0</v>
      </c>
      <c r="E20" s="115">
        <v>0</v>
      </c>
      <c r="F20" s="115">
        <v>0</v>
      </c>
      <c r="G20" s="115">
        <v>0</v>
      </c>
      <c r="H20" s="115">
        <v>0</v>
      </c>
      <c r="I20" s="115">
        <v>0</v>
      </c>
      <c r="J20" s="115">
        <v>0</v>
      </c>
      <c r="K20" s="115">
        <v>16.78</v>
      </c>
      <c r="L20" s="115">
        <v>38.356000000000002</v>
      </c>
      <c r="M20" s="115">
        <v>40.719000000000001</v>
      </c>
      <c r="N20" s="115">
        <v>33.082000000000001</v>
      </c>
      <c r="O20" s="115">
        <v>0</v>
      </c>
      <c r="P20" s="115">
        <v>0</v>
      </c>
      <c r="Q20" s="115">
        <v>0</v>
      </c>
      <c r="R20" s="115">
        <v>0</v>
      </c>
      <c r="S20" s="115">
        <v>0</v>
      </c>
      <c r="T20" s="115">
        <v>0</v>
      </c>
      <c r="U20" s="115">
        <v>0</v>
      </c>
      <c r="V20" s="115">
        <v>0</v>
      </c>
      <c r="W20" s="115">
        <v>0</v>
      </c>
      <c r="X20" s="115">
        <v>0</v>
      </c>
      <c r="Y20" s="115">
        <v>0</v>
      </c>
      <c r="Z20" s="115">
        <v>0</v>
      </c>
      <c r="AA20" s="115">
        <v>0</v>
      </c>
      <c r="AB20" s="115">
        <v>0</v>
      </c>
      <c r="AC20" s="115">
        <v>0</v>
      </c>
      <c r="AD20" s="115">
        <v>0</v>
      </c>
      <c r="AE20" s="115">
        <v>0</v>
      </c>
      <c r="AF20" s="115">
        <v>0</v>
      </c>
      <c r="AH20" s="97"/>
      <c r="AI20" s="97"/>
      <c r="AJ20" s="97"/>
    </row>
    <row r="21" spans="2:36" ht="18" customHeight="1" x14ac:dyDescent="0.35">
      <c r="B21" s="148" t="s">
        <v>278</v>
      </c>
      <c r="C21" s="138"/>
      <c r="D21" s="115">
        <v>4.9000000000000002E-2</v>
      </c>
      <c r="E21" s="115">
        <v>5.1999999999999998E-2</v>
      </c>
      <c r="F21" s="115">
        <v>6.0999999999999999E-2</v>
      </c>
      <c r="G21" s="115">
        <v>6.6000000000000003E-2</v>
      </c>
      <c r="H21" s="115">
        <v>6.8000000000000005E-2</v>
      </c>
      <c r="I21" s="115">
        <v>146.994</v>
      </c>
      <c r="J21" s="115">
        <v>194.03399999999999</v>
      </c>
      <c r="K21" s="115">
        <v>225.33799999999999</v>
      </c>
      <c r="L21" s="115">
        <v>254.869</v>
      </c>
      <c r="M21" s="115">
        <v>226.369</v>
      </c>
      <c r="N21" s="115">
        <v>250.57</v>
      </c>
      <c r="O21" s="115">
        <v>268.40300000000002</v>
      </c>
      <c r="P21" s="115">
        <v>231.893</v>
      </c>
      <c r="Q21" s="115">
        <v>281.65600000000001</v>
      </c>
      <c r="R21" s="115">
        <v>298.262</v>
      </c>
      <c r="S21" s="115">
        <v>288.97399999999999</v>
      </c>
      <c r="T21" s="115">
        <v>292.75299999999999</v>
      </c>
      <c r="U21" s="115">
        <v>281.92399999999998</v>
      </c>
      <c r="V21" s="115">
        <v>302.81400000000002</v>
      </c>
      <c r="W21" s="115">
        <v>225</v>
      </c>
      <c r="X21" s="115">
        <v>240</v>
      </c>
      <c r="Y21" s="115">
        <v>271</v>
      </c>
      <c r="Z21" s="115">
        <v>268</v>
      </c>
      <c r="AA21" s="115">
        <v>298</v>
      </c>
      <c r="AB21" s="115">
        <v>283</v>
      </c>
      <c r="AC21" s="115">
        <v>270</v>
      </c>
      <c r="AD21" s="115">
        <v>243</v>
      </c>
      <c r="AE21" s="115">
        <v>251</v>
      </c>
      <c r="AF21" s="115">
        <v>238</v>
      </c>
      <c r="AH21" s="97"/>
      <c r="AI21" s="97"/>
      <c r="AJ21" s="97"/>
    </row>
    <row r="22" spans="2:36" ht="18" customHeight="1" x14ac:dyDescent="0.35">
      <c r="B22" s="148" t="s">
        <v>280</v>
      </c>
      <c r="C22" s="138"/>
      <c r="D22" s="115">
        <v>1463.502</v>
      </c>
      <c r="E22" s="115">
        <v>1036.2570000000001</v>
      </c>
      <c r="F22" s="115">
        <v>990.15800000000002</v>
      </c>
      <c r="G22" s="115">
        <v>948.75900000000001</v>
      </c>
      <c r="H22" s="115">
        <v>2515.5219999999999</v>
      </c>
      <c r="I22" s="115">
        <v>2419.1999999999998</v>
      </c>
      <c r="J22" s="115">
        <v>2549.5700000000002</v>
      </c>
      <c r="K22" s="115">
        <v>1871.6959999999999</v>
      </c>
      <c r="L22" s="115">
        <v>2250.29</v>
      </c>
      <c r="M22" s="115">
        <v>1593.3589999999999</v>
      </c>
      <c r="N22" s="115">
        <v>1692.068</v>
      </c>
      <c r="O22" s="115">
        <v>1775.61</v>
      </c>
      <c r="P22" s="115">
        <v>1268.17</v>
      </c>
      <c r="Q22" s="115">
        <v>1364.8330000000001</v>
      </c>
      <c r="R22" s="115">
        <v>698.05399999999997</v>
      </c>
      <c r="S22" s="115">
        <v>488.11599999999999</v>
      </c>
      <c r="T22" s="115">
        <v>167.684</v>
      </c>
      <c r="U22" s="115">
        <v>-144.303</v>
      </c>
      <c r="V22" s="115">
        <v>563.18100000000004</v>
      </c>
      <c r="W22" s="115">
        <v>82</v>
      </c>
      <c r="X22" s="115">
        <v>76</v>
      </c>
      <c r="Y22" s="115">
        <v>1162</v>
      </c>
      <c r="Z22" s="115">
        <v>1587</v>
      </c>
      <c r="AA22" s="115">
        <v>1841</v>
      </c>
      <c r="AB22" s="115">
        <v>1911</v>
      </c>
      <c r="AC22" s="115">
        <v>1668</v>
      </c>
      <c r="AD22" s="115">
        <v>1986</v>
      </c>
      <c r="AE22" s="115">
        <v>2356</v>
      </c>
      <c r="AF22" s="115">
        <v>2450</v>
      </c>
      <c r="AH22" s="97"/>
      <c r="AI22" s="97"/>
      <c r="AJ22" s="97"/>
    </row>
    <row r="23" spans="2:36" ht="18" customHeight="1" x14ac:dyDescent="0.35">
      <c r="B23" s="148" t="s">
        <v>271</v>
      </c>
      <c r="C23" s="138"/>
      <c r="D23" s="115">
        <v>29.308</v>
      </c>
      <c r="E23" s="115">
        <v>32.665999999999997</v>
      </c>
      <c r="F23" s="115">
        <v>46.664000000000001</v>
      </c>
      <c r="G23" s="115">
        <v>0</v>
      </c>
      <c r="H23" s="115">
        <v>0</v>
      </c>
      <c r="I23" s="115">
        <v>0</v>
      </c>
      <c r="J23" s="115">
        <v>0</v>
      </c>
      <c r="K23" s="115">
        <v>0</v>
      </c>
      <c r="L23" s="115">
        <v>7.0000000000000001E-3</v>
      </c>
      <c r="M23" s="115">
        <v>0</v>
      </c>
      <c r="N23" s="115">
        <v>0</v>
      </c>
      <c r="O23" s="115">
        <v>0</v>
      </c>
      <c r="P23" s="115">
        <v>0</v>
      </c>
      <c r="Q23" s="115">
        <v>0</v>
      </c>
      <c r="R23" s="115">
        <v>0</v>
      </c>
      <c r="S23" s="115">
        <v>0</v>
      </c>
      <c r="T23" s="115">
        <v>0</v>
      </c>
      <c r="U23" s="115">
        <v>0</v>
      </c>
      <c r="V23" s="115">
        <v>0</v>
      </c>
      <c r="W23" s="115">
        <v>0</v>
      </c>
      <c r="X23" s="115">
        <v>0</v>
      </c>
      <c r="Y23" s="115">
        <v>0</v>
      </c>
      <c r="Z23" s="115">
        <v>0</v>
      </c>
      <c r="AA23" s="115">
        <v>0</v>
      </c>
      <c r="AB23" s="115">
        <v>0</v>
      </c>
      <c r="AC23" s="115">
        <v>0</v>
      </c>
      <c r="AD23" s="115">
        <v>0</v>
      </c>
      <c r="AE23" s="115">
        <v>0</v>
      </c>
      <c r="AF23" s="115">
        <v>0</v>
      </c>
      <c r="AH23" s="97"/>
      <c r="AI23" s="97"/>
      <c r="AJ23" s="97"/>
    </row>
    <row r="24" spans="2:36" ht="18" customHeight="1" x14ac:dyDescent="0.35">
      <c r="B24" s="148" t="s">
        <v>282</v>
      </c>
      <c r="C24" s="138"/>
      <c r="D24" s="115">
        <v>0.51500000000000001</v>
      </c>
      <c r="E24" s="115">
        <v>0.54100000000000004</v>
      </c>
      <c r="F24" s="115">
        <v>0.55300000000000005</v>
      </c>
      <c r="G24" s="115">
        <v>0.505</v>
      </c>
      <c r="H24" s="115">
        <v>0.63800000000000001</v>
      </c>
      <c r="I24" s="115">
        <v>0.58399999999999996</v>
      </c>
      <c r="J24" s="115">
        <v>0.59499999999999997</v>
      </c>
      <c r="K24" s="115">
        <v>0.56699999999999995</v>
      </c>
      <c r="L24" s="115">
        <v>0.625</v>
      </c>
      <c r="M24" s="115">
        <v>0.54200000000000004</v>
      </c>
      <c r="N24" s="115">
        <v>0.57999999999999996</v>
      </c>
      <c r="O24" s="115">
        <v>24.963999999999999</v>
      </c>
      <c r="P24" s="115">
        <v>21.739000000000001</v>
      </c>
      <c r="Q24" s="115">
        <v>147.875</v>
      </c>
      <c r="R24" s="115">
        <v>128.679</v>
      </c>
      <c r="S24" s="115">
        <v>0.56299999999999994</v>
      </c>
      <c r="T24" s="115">
        <v>0.55500000000000005</v>
      </c>
      <c r="U24" s="115">
        <v>0.52</v>
      </c>
      <c r="V24" s="115">
        <v>38.826999999999998</v>
      </c>
      <c r="W24" s="115">
        <v>73</v>
      </c>
      <c r="X24" s="115">
        <v>65</v>
      </c>
      <c r="Y24" s="115">
        <v>55</v>
      </c>
      <c r="Z24" s="115">
        <v>29</v>
      </c>
      <c r="AA24" s="115">
        <v>2</v>
      </c>
      <c r="AB24" s="115">
        <v>0</v>
      </c>
      <c r="AC24" s="115">
        <v>29</v>
      </c>
      <c r="AD24" s="115">
        <v>29</v>
      </c>
      <c r="AE24" s="115">
        <v>40</v>
      </c>
      <c r="AF24" s="115">
        <v>43</v>
      </c>
      <c r="AH24" s="97"/>
      <c r="AI24" s="97"/>
      <c r="AJ24" s="97"/>
    </row>
    <row r="25" spans="2:36" ht="18" customHeight="1" x14ac:dyDescent="0.35">
      <c r="B25" s="148" t="s">
        <v>284</v>
      </c>
      <c r="C25" s="138"/>
      <c r="D25" s="115">
        <v>11171.4</v>
      </c>
      <c r="E25" s="115">
        <v>11228.346</v>
      </c>
      <c r="F25" s="115">
        <v>12365.063</v>
      </c>
      <c r="G25" s="115">
        <v>12537.615</v>
      </c>
      <c r="H25" s="115">
        <v>12804.342000000001</v>
      </c>
      <c r="I25" s="115">
        <v>13480.254999999999</v>
      </c>
      <c r="J25" s="115">
        <v>14202.862999999999</v>
      </c>
      <c r="K25" s="115">
        <v>14436.012000000001</v>
      </c>
      <c r="L25" s="115">
        <v>15238.565000000001</v>
      </c>
      <c r="M25" s="115">
        <v>13566.022000000001</v>
      </c>
      <c r="N25" s="115">
        <v>14175.212</v>
      </c>
      <c r="O25" s="115">
        <v>14483.72</v>
      </c>
      <c r="P25" s="115">
        <v>12486.605</v>
      </c>
      <c r="Q25" s="115">
        <v>13682.235000000001</v>
      </c>
      <c r="R25" s="115">
        <v>14284.838</v>
      </c>
      <c r="S25" s="115">
        <v>14126.939</v>
      </c>
      <c r="T25" s="115">
        <v>14806.144</v>
      </c>
      <c r="U25" s="115">
        <v>14698.782999999999</v>
      </c>
      <c r="V25" s="115">
        <v>15136.065000000001</v>
      </c>
      <c r="W25" s="115">
        <v>14956</v>
      </c>
      <c r="X25" s="115">
        <v>15757</v>
      </c>
      <c r="Y25" s="115">
        <v>16142</v>
      </c>
      <c r="Z25" s="115">
        <v>14876</v>
      </c>
      <c r="AA25" s="115">
        <v>16274</v>
      </c>
      <c r="AB25" s="115">
        <v>15303</v>
      </c>
      <c r="AC25" s="115">
        <v>15863</v>
      </c>
      <c r="AD25" s="115">
        <v>15675</v>
      </c>
      <c r="AE25" s="115">
        <v>14341</v>
      </c>
      <c r="AF25" s="115">
        <v>13356</v>
      </c>
      <c r="AH25" s="97"/>
      <c r="AI25" s="97"/>
      <c r="AJ25" s="97"/>
    </row>
    <row r="26" spans="2:36" ht="18" customHeight="1" x14ac:dyDescent="0.35">
      <c r="B26" s="148" t="s">
        <v>285</v>
      </c>
      <c r="C26" s="138"/>
      <c r="D26" s="115">
        <v>141.37899999999999</v>
      </c>
      <c r="E26" s="115">
        <v>151.93</v>
      </c>
      <c r="F26" s="115">
        <v>178.26</v>
      </c>
      <c r="G26" s="115">
        <v>193.74100000000001</v>
      </c>
      <c r="H26" s="115">
        <v>200.81800000000001</v>
      </c>
      <c r="I26" s="115">
        <v>215.149</v>
      </c>
      <c r="J26" s="115">
        <v>251.482</v>
      </c>
      <c r="K26" s="115">
        <v>259.822</v>
      </c>
      <c r="L26" s="115">
        <v>275.548</v>
      </c>
      <c r="M26" s="115">
        <v>247.60499999999999</v>
      </c>
      <c r="N26" s="115">
        <v>269.995</v>
      </c>
      <c r="O26" s="115">
        <v>304.62400000000002</v>
      </c>
      <c r="P26" s="115">
        <v>267.40300000000002</v>
      </c>
      <c r="Q26" s="115">
        <v>292.60000000000002</v>
      </c>
      <c r="R26" s="115">
        <v>297.68799999999999</v>
      </c>
      <c r="S26" s="115">
        <v>292.02</v>
      </c>
      <c r="T26" s="115">
        <v>307.59500000000003</v>
      </c>
      <c r="U26" s="115">
        <v>302.57799999999997</v>
      </c>
      <c r="V26" s="115">
        <v>313.99200000000002</v>
      </c>
      <c r="W26" s="115">
        <v>305</v>
      </c>
      <c r="X26" s="115">
        <v>315</v>
      </c>
      <c r="Y26" s="115">
        <v>444</v>
      </c>
      <c r="Z26" s="115">
        <v>412</v>
      </c>
      <c r="AA26" s="115">
        <v>566</v>
      </c>
      <c r="AB26" s="115">
        <v>525</v>
      </c>
      <c r="AC26" s="115">
        <v>535</v>
      </c>
      <c r="AD26" s="115">
        <v>535</v>
      </c>
      <c r="AE26" s="115">
        <v>569</v>
      </c>
      <c r="AF26" s="115">
        <v>530</v>
      </c>
      <c r="AH26" s="97"/>
      <c r="AI26" s="97"/>
      <c r="AJ26" s="97"/>
    </row>
    <row r="27" spans="2:36" ht="18" customHeight="1" x14ac:dyDescent="0.35">
      <c r="B27" s="148" t="s">
        <v>302</v>
      </c>
      <c r="C27" s="138"/>
      <c r="D27" s="115">
        <v>0</v>
      </c>
      <c r="E27" s="115">
        <v>0</v>
      </c>
      <c r="F27" s="115">
        <v>0</v>
      </c>
      <c r="G27" s="115">
        <v>296.14800000000002</v>
      </c>
      <c r="H27" s="115">
        <v>293.14699999999999</v>
      </c>
      <c r="I27" s="115">
        <v>301.21300000000002</v>
      </c>
      <c r="J27" s="115">
        <v>357.447</v>
      </c>
      <c r="K27" s="115">
        <v>392.911</v>
      </c>
      <c r="L27" s="115">
        <v>404.36900000000003</v>
      </c>
      <c r="M27" s="115">
        <v>350.75799999999998</v>
      </c>
      <c r="N27" s="115">
        <v>356.06700000000001</v>
      </c>
      <c r="O27" s="115">
        <v>352.404</v>
      </c>
      <c r="P27" s="115">
        <v>294.23399999999998</v>
      </c>
      <c r="Q27" s="115">
        <v>308.084</v>
      </c>
      <c r="R27" s="115">
        <v>303.71199999999999</v>
      </c>
      <c r="S27" s="115">
        <v>910.9</v>
      </c>
      <c r="T27" s="115">
        <v>837.21400000000006</v>
      </c>
      <c r="U27" s="115">
        <v>823.48</v>
      </c>
      <c r="V27" s="115">
        <v>886.48500000000001</v>
      </c>
      <c r="W27" s="115">
        <v>836</v>
      </c>
      <c r="X27" s="115">
        <v>794</v>
      </c>
      <c r="Y27" s="115">
        <v>717</v>
      </c>
      <c r="Z27" s="115">
        <v>582</v>
      </c>
      <c r="AA27" s="115">
        <v>624</v>
      </c>
      <c r="AB27" s="115">
        <v>1045</v>
      </c>
      <c r="AC27" s="115">
        <v>1020</v>
      </c>
      <c r="AD27" s="115">
        <v>1446</v>
      </c>
      <c r="AE27" s="115">
        <v>1163</v>
      </c>
      <c r="AF27" s="115">
        <v>1053</v>
      </c>
      <c r="AH27" s="97"/>
      <c r="AI27" s="97"/>
      <c r="AJ27" s="97"/>
    </row>
    <row r="28" spans="2:36" ht="18" customHeight="1" x14ac:dyDescent="0.35">
      <c r="B28" s="109" t="s">
        <v>287</v>
      </c>
      <c r="C28" s="138"/>
      <c r="D28" s="111">
        <v>13772.862999999999</v>
      </c>
      <c r="E28" s="111">
        <v>13819.393</v>
      </c>
      <c r="F28" s="111">
        <v>16200.954</v>
      </c>
      <c r="G28" s="111">
        <v>16415.71</v>
      </c>
      <c r="H28" s="111">
        <v>18722.672999999999</v>
      </c>
      <c r="I28" s="111">
        <v>19618.77</v>
      </c>
      <c r="J28" s="111">
        <v>20848.510999999999</v>
      </c>
      <c r="K28" s="111">
        <v>19361.806</v>
      </c>
      <c r="L28" s="111">
        <v>20999.810999999998</v>
      </c>
      <c r="M28" s="111">
        <v>18650.991999999998</v>
      </c>
      <c r="N28" s="111">
        <v>20231.818999999996</v>
      </c>
      <c r="O28" s="111">
        <v>21382.816999999999</v>
      </c>
      <c r="P28" s="111">
        <v>18536.125</v>
      </c>
      <c r="Q28" s="111">
        <v>20389.016000000003</v>
      </c>
      <c r="R28" s="111">
        <v>20229.88</v>
      </c>
      <c r="S28" s="111">
        <v>19792.541000000001</v>
      </c>
      <c r="T28" s="111">
        <v>19881.689999999999</v>
      </c>
      <c r="U28" s="111">
        <v>19097.846999999998</v>
      </c>
      <c r="V28" s="111">
        <v>20259.742000000002</v>
      </c>
      <c r="W28" s="111">
        <v>20002</v>
      </c>
      <c r="X28" s="111">
        <v>21109</v>
      </c>
      <c r="Y28" s="111">
        <v>22337</v>
      </c>
      <c r="Z28" s="111">
        <v>20690</v>
      </c>
      <c r="AA28" s="111">
        <v>23235</v>
      </c>
      <c r="AB28" s="111">
        <v>22472</v>
      </c>
      <c r="AC28" s="111">
        <v>22147</v>
      </c>
      <c r="AD28" s="111">
        <v>22463</v>
      </c>
      <c r="AE28" s="111">
        <v>21860</v>
      </c>
      <c r="AF28" s="111">
        <v>20493</v>
      </c>
      <c r="AH28" s="97"/>
      <c r="AI28" s="97"/>
      <c r="AJ28" s="97"/>
    </row>
    <row r="29" spans="2:36" s="97" customFormat="1" ht="18" customHeight="1" x14ac:dyDescent="0.35">
      <c r="AG29"/>
    </row>
    <row r="30" spans="2:36" s="97" customFormat="1" ht="18" customHeight="1" x14ac:dyDescent="0.35">
      <c r="B30" s="172" t="s">
        <v>288</v>
      </c>
      <c r="C30" s="138"/>
      <c r="D30" s="162">
        <v>2016</v>
      </c>
      <c r="E30" s="162">
        <v>2017</v>
      </c>
      <c r="F30" s="162">
        <v>2018</v>
      </c>
      <c r="G30" s="162">
        <v>2019</v>
      </c>
      <c r="H30" s="162">
        <v>2020</v>
      </c>
      <c r="I30" s="162">
        <v>2020</v>
      </c>
      <c r="J30" s="162">
        <v>2020</v>
      </c>
      <c r="K30" s="162">
        <v>2020</v>
      </c>
      <c r="L30" s="162">
        <v>2021</v>
      </c>
      <c r="M30" s="162">
        <v>2021</v>
      </c>
      <c r="N30" s="162">
        <v>2021</v>
      </c>
      <c r="O30" s="162">
        <v>2021</v>
      </c>
      <c r="P30" s="162">
        <v>2022</v>
      </c>
      <c r="Q30" s="162">
        <v>2022</v>
      </c>
      <c r="R30" s="162">
        <v>2022</v>
      </c>
      <c r="S30" s="162">
        <v>2022</v>
      </c>
      <c r="T30" s="162">
        <v>2023</v>
      </c>
      <c r="U30" s="162">
        <v>2023</v>
      </c>
      <c r="V30" s="162">
        <v>2023</v>
      </c>
      <c r="W30" s="162">
        <v>2023</v>
      </c>
      <c r="X30" s="162">
        <v>2024</v>
      </c>
      <c r="Y30" s="162">
        <v>2024</v>
      </c>
      <c r="Z30" s="162">
        <v>2024</v>
      </c>
      <c r="AA30" s="162">
        <v>2024</v>
      </c>
      <c r="AB30" s="162">
        <v>2025</v>
      </c>
      <c r="AC30" s="162">
        <v>2025</v>
      </c>
      <c r="AD30" s="162">
        <v>2025</v>
      </c>
      <c r="AE30" s="162">
        <v>2025</v>
      </c>
      <c r="AF30" s="162">
        <v>2026</v>
      </c>
      <c r="AG30"/>
    </row>
    <row r="31" spans="2:36" s="97" customFormat="1" ht="18" customHeight="1" x14ac:dyDescent="0.35">
      <c r="B31" s="173" t="s">
        <v>115</v>
      </c>
      <c r="C31" s="138"/>
      <c r="D31" s="161" t="s">
        <v>257</v>
      </c>
      <c r="E31" s="161" t="s">
        <v>258</v>
      </c>
      <c r="F31" s="161" t="s">
        <v>259</v>
      </c>
      <c r="G31" s="161" t="s">
        <v>260</v>
      </c>
      <c r="H31" s="161" t="s">
        <v>509</v>
      </c>
      <c r="I31" s="161" t="s">
        <v>510</v>
      </c>
      <c r="J31" s="161" t="s">
        <v>506</v>
      </c>
      <c r="K31" s="161" t="s">
        <v>512</v>
      </c>
      <c r="L31" s="161" t="s">
        <v>530</v>
      </c>
      <c r="M31" s="161" t="s">
        <v>543</v>
      </c>
      <c r="N31" s="161" t="s">
        <v>663</v>
      </c>
      <c r="O31" s="161" t="s">
        <v>681</v>
      </c>
      <c r="P31" s="161" t="s">
        <v>689</v>
      </c>
      <c r="Q31" s="161" t="s">
        <v>699</v>
      </c>
      <c r="R31" s="161" t="s">
        <v>700</v>
      </c>
      <c r="S31" s="161" t="s">
        <v>702</v>
      </c>
      <c r="T31" s="161" t="s">
        <v>717</v>
      </c>
      <c r="U31" s="161" t="s">
        <v>752</v>
      </c>
      <c r="V31" s="161" t="s">
        <v>806</v>
      </c>
      <c r="W31" s="161" t="s">
        <v>811</v>
      </c>
      <c r="X31" s="161" t="s">
        <v>824</v>
      </c>
      <c r="Y31" s="161" t="s">
        <v>836</v>
      </c>
      <c r="Z31" s="161" t="s">
        <v>857</v>
      </c>
      <c r="AA31" s="487" t="s">
        <v>870</v>
      </c>
      <c r="AB31" s="487" t="s">
        <v>873</v>
      </c>
      <c r="AC31" s="487" t="s">
        <v>898</v>
      </c>
      <c r="AD31" s="449">
        <v>45930</v>
      </c>
      <c r="AE31" s="449">
        <v>46022</v>
      </c>
      <c r="AF31" s="449">
        <v>46082</v>
      </c>
      <c r="AG31"/>
    </row>
    <row r="32" spans="2:36" s="97" customFormat="1" ht="10" customHeight="1" x14ac:dyDescent="0.35">
      <c r="AG32"/>
    </row>
    <row r="33" spans="2:36" ht="18" customHeight="1" x14ac:dyDescent="0.35">
      <c r="B33" s="109" t="s">
        <v>289</v>
      </c>
      <c r="C33" s="138"/>
      <c r="D33" s="111">
        <v>10877.55</v>
      </c>
      <c r="E33" s="111">
        <v>9942.6039999999994</v>
      </c>
      <c r="F33" s="111">
        <v>10990.507999999998</v>
      </c>
      <c r="G33" s="111">
        <v>1185.9570000000001</v>
      </c>
      <c r="H33" s="111">
        <v>1638.1690000000003</v>
      </c>
      <c r="I33" s="111">
        <v>1835.6309999999994</v>
      </c>
      <c r="J33" s="111">
        <v>2013.018</v>
      </c>
      <c r="K33" s="111">
        <v>8385.9239999999991</v>
      </c>
      <c r="L33" s="111">
        <v>9174.9480000000021</v>
      </c>
      <c r="M33" s="111">
        <v>7529.4129999999996</v>
      </c>
      <c r="N33" s="111">
        <v>8089.5089999999991</v>
      </c>
      <c r="O33" s="111">
        <v>1365.2190000000003</v>
      </c>
      <c r="P33" s="111">
        <v>1131.5810000000001</v>
      </c>
      <c r="Q33" s="111">
        <v>1387.335</v>
      </c>
      <c r="R33" s="111">
        <v>1605.3200000000002</v>
      </c>
      <c r="S33" s="111">
        <v>2427.4900000000002</v>
      </c>
      <c r="T33" s="111">
        <v>2200.0509999999999</v>
      </c>
      <c r="U33" s="111">
        <v>1777.1809999999998</v>
      </c>
      <c r="V33" s="111">
        <v>2063.1769999999997</v>
      </c>
      <c r="W33" s="111">
        <v>2138</v>
      </c>
      <c r="X33" s="111">
        <v>2366</v>
      </c>
      <c r="Y33" s="111">
        <v>2230</v>
      </c>
      <c r="Z33" s="111">
        <v>1920</v>
      </c>
      <c r="AA33" s="111">
        <v>2966</v>
      </c>
      <c r="AB33" s="111">
        <v>2773</v>
      </c>
      <c r="AC33" s="111">
        <v>2178</v>
      </c>
      <c r="AD33" s="111">
        <v>2691</v>
      </c>
      <c r="AE33" s="111">
        <v>15152</v>
      </c>
      <c r="AF33" s="111">
        <v>14632</v>
      </c>
      <c r="AH33" s="97"/>
      <c r="AI33" s="97"/>
      <c r="AJ33" s="97"/>
    </row>
    <row r="34" spans="2:36" ht="18" customHeight="1" x14ac:dyDescent="0.35">
      <c r="B34" s="148" t="s">
        <v>290</v>
      </c>
      <c r="C34" s="138"/>
      <c r="D34" s="334">
        <v>278.90499999999997</v>
      </c>
      <c r="E34" s="334">
        <v>159.87200000000001</v>
      </c>
      <c r="F34" s="334">
        <v>368.94900000000001</v>
      </c>
      <c r="G34" s="334">
        <v>233.32300000000001</v>
      </c>
      <c r="H34" s="334">
        <v>294.59399999999999</v>
      </c>
      <c r="I34" s="334">
        <v>452.65899999999999</v>
      </c>
      <c r="J34" s="334">
        <v>419.41800000000001</v>
      </c>
      <c r="K34" s="334">
        <v>424.92899999999997</v>
      </c>
      <c r="L34" s="334">
        <v>563.822</v>
      </c>
      <c r="M34" s="334">
        <v>467.315</v>
      </c>
      <c r="N34" s="334">
        <v>521.36</v>
      </c>
      <c r="O34" s="334">
        <v>871.37900000000002</v>
      </c>
      <c r="P34" s="334">
        <v>699.39800000000002</v>
      </c>
      <c r="Q34" s="334">
        <v>963.34699999999998</v>
      </c>
      <c r="R34" s="334">
        <v>1266.895</v>
      </c>
      <c r="S34" s="334">
        <v>1291.347</v>
      </c>
      <c r="T34" s="334">
        <v>1146.0329999999999</v>
      </c>
      <c r="U34" s="334">
        <v>929.95399999999995</v>
      </c>
      <c r="V34" s="334">
        <v>918.67200000000003</v>
      </c>
      <c r="W34" s="334">
        <v>1121</v>
      </c>
      <c r="X34" s="334">
        <v>1006</v>
      </c>
      <c r="Y34" s="334">
        <v>1121</v>
      </c>
      <c r="Z34" s="334">
        <v>988</v>
      </c>
      <c r="AA34" s="334">
        <v>1219</v>
      </c>
      <c r="AB34" s="334">
        <v>1135</v>
      </c>
      <c r="AC34" s="334">
        <v>1048</v>
      </c>
      <c r="AD34" s="334">
        <v>1207</v>
      </c>
      <c r="AE34" s="334">
        <v>1603</v>
      </c>
      <c r="AF34" s="334">
        <v>1488</v>
      </c>
      <c r="AH34" s="97"/>
      <c r="AI34" s="97"/>
      <c r="AJ34" s="97"/>
    </row>
    <row r="35" spans="2:36" ht="18" customHeight="1" x14ac:dyDescent="0.35">
      <c r="B35" s="148" t="s">
        <v>809</v>
      </c>
      <c r="C35" s="138"/>
      <c r="D35" s="334">
        <v>10437.790999999999</v>
      </c>
      <c r="E35" s="334">
        <v>9691.4500000000007</v>
      </c>
      <c r="F35" s="334">
        <v>10504.592000000001</v>
      </c>
      <c r="G35" s="334">
        <v>744.40800000000002</v>
      </c>
      <c r="H35" s="334">
        <v>1092.8910000000001</v>
      </c>
      <c r="I35" s="334">
        <v>1106.7149999999999</v>
      </c>
      <c r="J35" s="334">
        <v>1286.5889999999999</v>
      </c>
      <c r="K35" s="334">
        <v>7660.1279999999997</v>
      </c>
      <c r="L35" s="334">
        <v>8275.8580000000002</v>
      </c>
      <c r="M35" s="334">
        <v>6825.83</v>
      </c>
      <c r="N35" s="334">
        <v>7182.4160000000002</v>
      </c>
      <c r="O35" s="334">
        <v>86.765000000000001</v>
      </c>
      <c r="P35" s="334">
        <v>118.464</v>
      </c>
      <c r="Q35" s="334">
        <v>152.64599999999999</v>
      </c>
      <c r="R35" s="334">
        <v>140.69</v>
      </c>
      <c r="S35" s="334">
        <v>868.63499999999999</v>
      </c>
      <c r="T35" s="334">
        <v>768.11199999999997</v>
      </c>
      <c r="U35" s="334">
        <v>740.49300000000005</v>
      </c>
      <c r="V35" s="334">
        <v>843.63499999999999</v>
      </c>
      <c r="W35" s="334">
        <v>739</v>
      </c>
      <c r="X35" s="334">
        <v>748</v>
      </c>
      <c r="Y35" s="334">
        <v>808</v>
      </c>
      <c r="Z35" s="334">
        <v>771</v>
      </c>
      <c r="AA35" s="334">
        <v>857</v>
      </c>
      <c r="AB35" s="334">
        <v>818</v>
      </c>
      <c r="AC35" s="334">
        <v>262</v>
      </c>
      <c r="AD35" s="334">
        <v>259</v>
      </c>
      <c r="AE35" s="334">
        <v>12504</v>
      </c>
      <c r="AF35" s="334">
        <v>12118</v>
      </c>
    </row>
    <row r="36" spans="2:36" ht="18" customHeight="1" x14ac:dyDescent="0.35">
      <c r="B36" s="148" t="s">
        <v>271</v>
      </c>
      <c r="C36" s="138"/>
      <c r="D36" s="334">
        <v>29.042000000000002</v>
      </c>
      <c r="E36" s="334">
        <v>6.875</v>
      </c>
      <c r="F36" s="334">
        <v>0</v>
      </c>
      <c r="G36" s="334">
        <v>5.7679999999999998</v>
      </c>
      <c r="H36" s="334">
        <v>39.006</v>
      </c>
      <c r="I36" s="334">
        <v>58.578000000000003</v>
      </c>
      <c r="J36" s="334">
        <v>60.573999999999998</v>
      </c>
      <c r="K36" s="334">
        <v>53.838000000000001</v>
      </c>
      <c r="L36" s="334">
        <v>55.923999999999999</v>
      </c>
      <c r="M36" s="334">
        <v>47.003999999999998</v>
      </c>
      <c r="N36" s="334">
        <v>49.103000000000002</v>
      </c>
      <c r="O36" s="334">
        <v>0</v>
      </c>
      <c r="P36" s="334">
        <v>0</v>
      </c>
      <c r="Q36" s="334">
        <v>0</v>
      </c>
      <c r="R36" s="334">
        <v>0</v>
      </c>
      <c r="S36" s="334">
        <v>0</v>
      </c>
      <c r="T36" s="334">
        <v>0</v>
      </c>
      <c r="U36" s="334">
        <v>0</v>
      </c>
      <c r="V36" s="334">
        <v>0</v>
      </c>
      <c r="W36" s="334">
        <v>0</v>
      </c>
      <c r="X36" s="334">
        <v>0</v>
      </c>
      <c r="Y36" s="334">
        <v>0</v>
      </c>
      <c r="Z36" s="334">
        <v>0</v>
      </c>
      <c r="AA36" s="334">
        <v>0</v>
      </c>
      <c r="AB36" s="334">
        <v>0</v>
      </c>
      <c r="AC36" s="334">
        <v>0</v>
      </c>
      <c r="AD36" s="334">
        <v>0</v>
      </c>
      <c r="AE36" s="334">
        <v>0</v>
      </c>
      <c r="AF36" s="334">
        <v>0</v>
      </c>
    </row>
    <row r="37" spans="2:36" ht="18" customHeight="1" x14ac:dyDescent="0.35">
      <c r="B37" s="148" t="s">
        <v>294</v>
      </c>
      <c r="C37" s="138"/>
      <c r="D37" s="334">
        <v>22.05</v>
      </c>
      <c r="E37" s="334">
        <v>20.634</v>
      </c>
      <c r="F37" s="334">
        <v>28.317</v>
      </c>
      <c r="G37" s="334">
        <v>25.576000000000001</v>
      </c>
      <c r="H37" s="334">
        <v>21.390999999999998</v>
      </c>
      <c r="I37" s="334">
        <v>21.675999999999998</v>
      </c>
      <c r="J37" s="334">
        <v>28.466000000000001</v>
      </c>
      <c r="K37" s="334">
        <v>38.432000000000002</v>
      </c>
      <c r="L37" s="334">
        <v>29.488</v>
      </c>
      <c r="M37" s="334">
        <v>24.734999999999999</v>
      </c>
      <c r="N37" s="334">
        <v>43.4</v>
      </c>
      <c r="O37" s="334">
        <v>75.305999999999997</v>
      </c>
      <c r="P37" s="334">
        <v>71.284999999999997</v>
      </c>
      <c r="Q37" s="334">
        <v>26.957000000000001</v>
      </c>
      <c r="R37" s="334">
        <v>33.389000000000003</v>
      </c>
      <c r="S37" s="334">
        <v>38.384999999999998</v>
      </c>
      <c r="T37" s="334">
        <v>48.972999999999999</v>
      </c>
      <c r="U37" s="334">
        <v>22.606000000000002</v>
      </c>
      <c r="V37" s="334">
        <v>25.966000000000001</v>
      </c>
      <c r="W37" s="334">
        <v>30</v>
      </c>
      <c r="X37" s="334">
        <v>40</v>
      </c>
      <c r="Y37" s="334">
        <v>28</v>
      </c>
      <c r="Z37" s="334">
        <v>32</v>
      </c>
      <c r="AA37" s="334">
        <v>44</v>
      </c>
      <c r="AB37" s="334">
        <v>46</v>
      </c>
      <c r="AC37" s="334">
        <v>29</v>
      </c>
      <c r="AD37" s="334">
        <v>37</v>
      </c>
      <c r="AE37" s="334">
        <v>34</v>
      </c>
      <c r="AF37" s="334">
        <v>36</v>
      </c>
    </row>
    <row r="38" spans="2:36" ht="18" customHeight="1" x14ac:dyDescent="0.35">
      <c r="B38" s="148" t="s">
        <v>295</v>
      </c>
      <c r="C38" s="138"/>
      <c r="D38" s="334">
        <v>12.849</v>
      </c>
      <c r="E38" s="334">
        <v>13.067</v>
      </c>
      <c r="F38" s="334">
        <v>12.801</v>
      </c>
      <c r="G38" s="334">
        <v>16.433</v>
      </c>
      <c r="H38" s="334">
        <v>17.300999999999998</v>
      </c>
      <c r="I38" s="334">
        <v>15.792999999999999</v>
      </c>
      <c r="J38" s="334">
        <v>18.977</v>
      </c>
      <c r="K38" s="334">
        <v>25.65</v>
      </c>
      <c r="L38" s="334">
        <v>25.422000000000001</v>
      </c>
      <c r="M38" s="334">
        <v>8.968</v>
      </c>
      <c r="N38" s="334">
        <v>4.165</v>
      </c>
      <c r="O38" s="334">
        <v>8.3030000000000008</v>
      </c>
      <c r="P38" s="334">
        <v>8.1579999999999995</v>
      </c>
      <c r="Q38" s="334">
        <v>42.939</v>
      </c>
      <c r="R38" s="334">
        <v>7.4710000000000001</v>
      </c>
      <c r="S38" s="334">
        <v>9.3219999999999992</v>
      </c>
      <c r="T38" s="334">
        <v>6.9139999999999997</v>
      </c>
      <c r="U38" s="334">
        <v>4.9260000000000002</v>
      </c>
      <c r="V38" s="334">
        <v>7.694</v>
      </c>
      <c r="W38" s="334">
        <v>9</v>
      </c>
      <c r="X38" s="334">
        <v>9</v>
      </c>
      <c r="Y38" s="334">
        <v>10</v>
      </c>
      <c r="Z38" s="334">
        <v>9</v>
      </c>
      <c r="AA38" s="334">
        <v>14</v>
      </c>
      <c r="AB38" s="334">
        <v>35</v>
      </c>
      <c r="AC38" s="334">
        <v>48</v>
      </c>
      <c r="AD38" s="334">
        <v>8</v>
      </c>
      <c r="AE38" s="334">
        <v>31</v>
      </c>
      <c r="AF38" s="334">
        <v>41</v>
      </c>
    </row>
    <row r="39" spans="2:36" ht="18" customHeight="1" x14ac:dyDescent="0.35">
      <c r="B39" s="148" t="s">
        <v>296</v>
      </c>
      <c r="C39" s="138"/>
      <c r="D39" s="334">
        <v>10.7</v>
      </c>
      <c r="E39" s="334">
        <v>0.27700000000000002</v>
      </c>
      <c r="F39" s="334">
        <v>18.942</v>
      </c>
      <c r="G39" s="334">
        <v>42.435000000000002</v>
      </c>
      <c r="H39" s="334">
        <v>40.073999999999998</v>
      </c>
      <c r="I39" s="334">
        <v>36.35</v>
      </c>
      <c r="J39" s="334">
        <v>35.223999999999997</v>
      </c>
      <c r="K39" s="334">
        <v>24.611000000000001</v>
      </c>
      <c r="L39" s="334">
        <v>32.832999999999998</v>
      </c>
      <c r="M39" s="334">
        <v>27.053999999999998</v>
      </c>
      <c r="N39" s="334">
        <v>20.491</v>
      </c>
      <c r="O39" s="334">
        <v>9.0920000000000005</v>
      </c>
      <c r="P39" s="334">
        <v>18.623000000000001</v>
      </c>
      <c r="Q39" s="334">
        <v>24.244</v>
      </c>
      <c r="R39" s="334">
        <v>34.033999999999999</v>
      </c>
      <c r="S39" s="334">
        <v>30.163</v>
      </c>
      <c r="T39" s="334">
        <v>30.344999999999999</v>
      </c>
      <c r="U39" s="334">
        <v>90.367000000000004</v>
      </c>
      <c r="V39" s="334">
        <v>124.16</v>
      </c>
      <c r="W39" s="334">
        <v>53</v>
      </c>
      <c r="X39" s="334">
        <v>421</v>
      </c>
      <c r="Y39" s="334">
        <v>357</v>
      </c>
      <c r="Z39" s="334">
        <v>191</v>
      </c>
      <c r="AA39" s="334">
        <v>280</v>
      </c>
      <c r="AB39" s="334">
        <v>366</v>
      </c>
      <c r="AC39" s="334">
        <v>357</v>
      </c>
      <c r="AD39" s="334">
        <v>643</v>
      </c>
      <c r="AE39" s="334">
        <v>329</v>
      </c>
      <c r="AF39" s="334">
        <v>0</v>
      </c>
    </row>
    <row r="40" spans="2:36" ht="18" customHeight="1" x14ac:dyDescent="0.35">
      <c r="B40" s="148" t="s">
        <v>298</v>
      </c>
      <c r="C40" s="138"/>
      <c r="D40" s="334">
        <v>17.303000000000001</v>
      </c>
      <c r="E40" s="334">
        <v>1.284</v>
      </c>
      <c r="F40" s="334">
        <v>11.695</v>
      </c>
      <c r="G40" s="334">
        <v>25.385999999999999</v>
      </c>
      <c r="H40" s="334">
        <v>11.849</v>
      </c>
      <c r="I40" s="334">
        <v>24.34</v>
      </c>
      <c r="J40" s="334">
        <v>33.951000000000001</v>
      </c>
      <c r="K40" s="334">
        <v>40.801000000000002</v>
      </c>
      <c r="L40" s="334">
        <v>64.947000000000003</v>
      </c>
      <c r="M40" s="334">
        <v>31.193999999999999</v>
      </c>
      <c r="N40" s="334">
        <v>166.55199999999999</v>
      </c>
      <c r="O40" s="334">
        <v>210.28800000000001</v>
      </c>
      <c r="P40" s="334">
        <v>131.12299999999999</v>
      </c>
      <c r="Q40" s="334">
        <v>84.47</v>
      </c>
      <c r="R40" s="334">
        <v>19.873000000000001</v>
      </c>
      <c r="S40" s="334">
        <v>25.786999999999999</v>
      </c>
      <c r="T40" s="334">
        <v>7.5339999999999998</v>
      </c>
      <c r="U40" s="334">
        <v>10.154999999999999</v>
      </c>
      <c r="V40" s="334">
        <v>30.888999999999999</v>
      </c>
      <c r="W40" s="334">
        <v>96</v>
      </c>
      <c r="X40" s="334">
        <v>71</v>
      </c>
      <c r="Y40" s="334">
        <v>64</v>
      </c>
      <c r="Z40" s="334">
        <v>66</v>
      </c>
      <c r="AA40" s="334">
        <v>232</v>
      </c>
      <c r="AB40" s="334">
        <v>97</v>
      </c>
      <c r="AC40" s="334">
        <v>110</v>
      </c>
      <c r="AD40" s="334">
        <v>115</v>
      </c>
      <c r="AE40" s="334">
        <v>137</v>
      </c>
      <c r="AF40" s="334">
        <v>132</v>
      </c>
    </row>
    <row r="41" spans="2:36" ht="18" customHeight="1" x14ac:dyDescent="0.35">
      <c r="B41" s="148" t="s">
        <v>309</v>
      </c>
      <c r="C41" s="138"/>
      <c r="D41" s="334">
        <v>68.91</v>
      </c>
      <c r="E41" s="334">
        <v>49.145000000000003</v>
      </c>
      <c r="F41" s="334">
        <v>45.212000000000003</v>
      </c>
      <c r="G41" s="334">
        <v>35.554000000000002</v>
      </c>
      <c r="H41" s="334">
        <v>48.587000000000003</v>
      </c>
      <c r="I41" s="334">
        <v>45.01</v>
      </c>
      <c r="J41" s="334">
        <v>44.057000000000002</v>
      </c>
      <c r="K41" s="334">
        <v>44.121000000000002</v>
      </c>
      <c r="L41" s="334">
        <v>45.671999999999997</v>
      </c>
      <c r="M41" s="334">
        <v>28.681999999999999</v>
      </c>
      <c r="N41" s="334">
        <v>27.731999999999999</v>
      </c>
      <c r="O41" s="334">
        <v>27.242999999999999</v>
      </c>
      <c r="P41" s="334">
        <v>22.585000000000001</v>
      </c>
      <c r="Q41" s="334">
        <v>26.995000000000001</v>
      </c>
      <c r="R41" s="334">
        <v>34.125999999999998</v>
      </c>
      <c r="S41" s="334">
        <v>-31.667000000000002</v>
      </c>
      <c r="T41" s="334">
        <v>-29.768999999999998</v>
      </c>
      <c r="U41" s="334">
        <v>-230.881</v>
      </c>
      <c r="V41" s="334">
        <v>-161.5</v>
      </c>
      <c r="W41" s="334">
        <v>-157</v>
      </c>
      <c r="X41" s="334">
        <v>-123</v>
      </c>
      <c r="Y41" s="334">
        <v>-319</v>
      </c>
      <c r="Z41" s="334">
        <v>-321</v>
      </c>
      <c r="AA41" s="334">
        <v>162</v>
      </c>
      <c r="AB41" s="334">
        <v>41</v>
      </c>
      <c r="AC41" s="334">
        <v>140</v>
      </c>
      <c r="AD41" s="334">
        <v>257</v>
      </c>
      <c r="AE41" s="334">
        <v>392</v>
      </c>
      <c r="AF41" s="334">
        <v>694</v>
      </c>
    </row>
    <row r="42" spans="2:36" ht="18" customHeight="1" x14ac:dyDescent="0.35">
      <c r="B42" s="148" t="s">
        <v>302</v>
      </c>
      <c r="C42" s="138"/>
      <c r="D42" s="334">
        <v>0</v>
      </c>
      <c r="E42" s="334">
        <v>0</v>
      </c>
      <c r="F42" s="334">
        <v>0</v>
      </c>
      <c r="G42" s="334">
        <v>57.073999999999998</v>
      </c>
      <c r="H42" s="334">
        <v>72.475999999999999</v>
      </c>
      <c r="I42" s="334">
        <v>74.510000000000005</v>
      </c>
      <c r="J42" s="334">
        <v>85.762</v>
      </c>
      <c r="K42" s="334">
        <v>73.414000000000001</v>
      </c>
      <c r="L42" s="334">
        <v>80.981999999999999</v>
      </c>
      <c r="M42" s="334">
        <v>68.631</v>
      </c>
      <c r="N42" s="334">
        <v>74.290000000000006</v>
      </c>
      <c r="O42" s="334">
        <v>76.843000000000004</v>
      </c>
      <c r="P42" s="334">
        <v>61.945</v>
      </c>
      <c r="Q42" s="334">
        <v>65.736999999999995</v>
      </c>
      <c r="R42" s="334">
        <v>68.841999999999999</v>
      </c>
      <c r="S42" s="334">
        <v>195.518</v>
      </c>
      <c r="T42" s="334">
        <v>221.90899999999999</v>
      </c>
      <c r="U42" s="334">
        <v>209.56100000000001</v>
      </c>
      <c r="V42" s="334">
        <v>273.661</v>
      </c>
      <c r="W42" s="334">
        <v>247</v>
      </c>
      <c r="X42" s="334">
        <v>194</v>
      </c>
      <c r="Y42" s="334">
        <v>161</v>
      </c>
      <c r="Z42" s="334">
        <v>184</v>
      </c>
      <c r="AA42" s="334">
        <v>158</v>
      </c>
      <c r="AB42" s="334">
        <v>235</v>
      </c>
      <c r="AC42" s="334">
        <v>184</v>
      </c>
      <c r="AD42" s="334">
        <v>165</v>
      </c>
      <c r="AE42" s="334">
        <v>122</v>
      </c>
      <c r="AF42" s="334">
        <v>123</v>
      </c>
    </row>
    <row r="43" spans="2:36" ht="18" customHeight="1" x14ac:dyDescent="0.35">
      <c r="B43" s="109" t="s">
        <v>304</v>
      </c>
      <c r="C43" s="138"/>
      <c r="D43" s="111">
        <v>6326.1740000000009</v>
      </c>
      <c r="E43" s="111">
        <v>6830.4129999999996</v>
      </c>
      <c r="F43" s="111">
        <v>8341.9459999999999</v>
      </c>
      <c r="G43" s="111">
        <v>18613.817999999999</v>
      </c>
      <c r="H43" s="111">
        <v>24211.455999999995</v>
      </c>
      <c r="I43" s="111">
        <v>25197.884000000002</v>
      </c>
      <c r="J43" s="111">
        <v>26383.856999999996</v>
      </c>
      <c r="K43" s="111">
        <v>17234.966</v>
      </c>
      <c r="L43" s="111">
        <v>19145.647000000001</v>
      </c>
      <c r="M43" s="111">
        <v>16711.577999999998</v>
      </c>
      <c r="N43" s="111">
        <v>18209.280999999999</v>
      </c>
      <c r="O43" s="111">
        <v>26364.608000000004</v>
      </c>
      <c r="P43" s="111">
        <v>22444.138000000003</v>
      </c>
      <c r="Q43" s="111">
        <v>24602.62</v>
      </c>
      <c r="R43" s="111">
        <v>25972.080999999998</v>
      </c>
      <c r="S43" s="111">
        <v>22069.528000000002</v>
      </c>
      <c r="T43" s="111">
        <v>21611.190000000002</v>
      </c>
      <c r="U43" s="111">
        <v>20805.983</v>
      </c>
      <c r="V43" s="111">
        <v>22544.737999999998</v>
      </c>
      <c r="W43" s="111">
        <v>22276</v>
      </c>
      <c r="X43" s="111">
        <v>23527</v>
      </c>
      <c r="Y43" s="111">
        <v>26548</v>
      </c>
      <c r="Z43" s="111">
        <v>26001</v>
      </c>
      <c r="AA43" s="111">
        <v>19772</v>
      </c>
      <c r="AB43" s="111">
        <v>19468</v>
      </c>
      <c r="AC43" s="111">
        <v>19312</v>
      </c>
      <c r="AD43" s="111">
        <v>19470</v>
      </c>
      <c r="AE43" s="111">
        <v>9519</v>
      </c>
      <c r="AF43" s="111">
        <v>9047</v>
      </c>
    </row>
    <row r="44" spans="2:36" ht="18" customHeight="1" x14ac:dyDescent="0.35">
      <c r="B44" s="148" t="s">
        <v>809</v>
      </c>
      <c r="C44" s="138"/>
      <c r="D44" s="334">
        <v>0</v>
      </c>
      <c r="E44" s="334">
        <v>0</v>
      </c>
      <c r="F44" s="334">
        <v>0</v>
      </c>
      <c r="G44" s="334">
        <v>9237.3179999999993</v>
      </c>
      <c r="H44" s="334">
        <v>11810.32</v>
      </c>
      <c r="I44" s="334">
        <v>12074.612999999999</v>
      </c>
      <c r="J44" s="334">
        <v>12395.144</v>
      </c>
      <c r="K44" s="334">
        <v>4399.1099999999997</v>
      </c>
      <c r="L44" s="334">
        <v>4871.6570000000002</v>
      </c>
      <c r="M44" s="334">
        <v>4218.3609999999999</v>
      </c>
      <c r="N44" s="334">
        <v>4572.424</v>
      </c>
      <c r="O44" s="334">
        <v>12224.77</v>
      </c>
      <c r="P44" s="334">
        <v>10350.418</v>
      </c>
      <c r="Q44" s="334">
        <v>11286.567999999999</v>
      </c>
      <c r="R44" s="334">
        <v>11858.406999999999</v>
      </c>
      <c r="S44" s="334">
        <v>10501.683000000001</v>
      </c>
      <c r="T44" s="334">
        <v>10370.266</v>
      </c>
      <c r="U44" s="334">
        <v>9744.6679999999997</v>
      </c>
      <c r="V44" s="334">
        <v>10325.484</v>
      </c>
      <c r="W44" s="334">
        <v>10511</v>
      </c>
      <c r="X44" s="334">
        <v>11183</v>
      </c>
      <c r="Y44" s="334">
        <v>12705</v>
      </c>
      <c r="Z44" s="334">
        <v>12361</v>
      </c>
      <c r="AA44" s="334">
        <v>14277</v>
      </c>
      <c r="AB44" s="334">
        <v>13699</v>
      </c>
      <c r="AC44" s="334">
        <v>13626</v>
      </c>
      <c r="AD44" s="334">
        <v>13248</v>
      </c>
      <c r="AE44" s="334">
        <v>1803</v>
      </c>
      <c r="AF44" s="334">
        <v>1694</v>
      </c>
    </row>
    <row r="45" spans="2:36" ht="18" customHeight="1" x14ac:dyDescent="0.35">
      <c r="B45" s="148" t="s">
        <v>271</v>
      </c>
      <c r="C45" s="138"/>
      <c r="D45" s="334">
        <v>0</v>
      </c>
      <c r="E45" s="334">
        <v>0</v>
      </c>
      <c r="F45" s="334">
        <v>0</v>
      </c>
      <c r="G45" s="334">
        <v>20.939</v>
      </c>
      <c r="H45" s="334">
        <v>129.21</v>
      </c>
      <c r="I45" s="334">
        <v>137.405</v>
      </c>
      <c r="J45" s="334">
        <v>127.613</v>
      </c>
      <c r="K45" s="334">
        <v>101.937</v>
      </c>
      <c r="L45" s="334">
        <v>70.915000000000006</v>
      </c>
      <c r="M45" s="334">
        <v>55.607999999999997</v>
      </c>
      <c r="N45" s="334">
        <v>50.655000000000001</v>
      </c>
      <c r="O45" s="334">
        <v>0</v>
      </c>
      <c r="P45" s="334">
        <v>0</v>
      </c>
      <c r="Q45" s="334">
        <v>0</v>
      </c>
      <c r="R45" s="334">
        <v>0</v>
      </c>
      <c r="S45" s="334">
        <v>0</v>
      </c>
      <c r="T45" s="334">
        <v>0</v>
      </c>
      <c r="U45" s="334">
        <v>0</v>
      </c>
      <c r="V45" s="334">
        <v>0</v>
      </c>
      <c r="W45" s="334">
        <v>67</v>
      </c>
      <c r="X45" s="334">
        <v>34</v>
      </c>
      <c r="Y45" s="334">
        <v>19</v>
      </c>
      <c r="Z45" s="334">
        <v>77</v>
      </c>
      <c r="AA45" s="334">
        <v>23</v>
      </c>
      <c r="AB45" s="334">
        <v>21</v>
      </c>
      <c r="AC45" s="334">
        <v>47</v>
      </c>
      <c r="AD45" s="334">
        <v>49</v>
      </c>
      <c r="AE45" s="334">
        <v>53</v>
      </c>
      <c r="AF45" s="334">
        <v>38</v>
      </c>
    </row>
    <row r="46" spans="2:36" ht="18" customHeight="1" x14ac:dyDescent="0.35">
      <c r="B46" s="148" t="s">
        <v>295</v>
      </c>
      <c r="C46" s="138"/>
      <c r="D46" s="334">
        <v>0</v>
      </c>
      <c r="E46" s="334">
        <v>0</v>
      </c>
      <c r="F46" s="334">
        <v>0</v>
      </c>
      <c r="G46" s="334">
        <v>0</v>
      </c>
      <c r="H46" s="334">
        <v>0</v>
      </c>
      <c r="I46" s="334">
        <v>0</v>
      </c>
      <c r="J46" s="334">
        <v>0</v>
      </c>
      <c r="K46" s="334">
        <v>0</v>
      </c>
      <c r="L46" s="334">
        <v>0</v>
      </c>
      <c r="M46" s="334">
        <v>0</v>
      </c>
      <c r="N46" s="334">
        <v>0</v>
      </c>
      <c r="O46" s="334">
        <v>0</v>
      </c>
      <c r="P46" s="334">
        <v>0</v>
      </c>
      <c r="Q46" s="334">
        <v>0</v>
      </c>
      <c r="R46" s="334">
        <v>0</v>
      </c>
      <c r="S46" s="334">
        <v>74.055000000000007</v>
      </c>
      <c r="T46" s="334">
        <v>78.275999999999996</v>
      </c>
      <c r="U46" s="334">
        <v>78.054000000000002</v>
      </c>
      <c r="V46" s="334">
        <v>79.941999999999993</v>
      </c>
      <c r="W46" s="334">
        <v>0</v>
      </c>
      <c r="X46" s="334">
        <v>1</v>
      </c>
      <c r="Y46" s="334">
        <v>0</v>
      </c>
      <c r="Z46" s="334">
        <v>0</v>
      </c>
      <c r="AA46" s="334">
        <v>0</v>
      </c>
      <c r="AB46" s="334">
        <v>0</v>
      </c>
      <c r="AC46" s="334">
        <v>0</v>
      </c>
      <c r="AD46" s="334">
        <v>0</v>
      </c>
      <c r="AE46" s="334">
        <v>0</v>
      </c>
      <c r="AF46" s="334">
        <v>0</v>
      </c>
    </row>
    <row r="47" spans="2:36" ht="18" customHeight="1" x14ac:dyDescent="0.35">
      <c r="B47" s="148" t="s">
        <v>305</v>
      </c>
      <c r="C47" s="138"/>
      <c r="D47" s="334">
        <v>4698.8810000000003</v>
      </c>
      <c r="E47" s="334">
        <v>5065.9709999999995</v>
      </c>
      <c r="F47" s="334">
        <v>6147.768</v>
      </c>
      <c r="G47" s="334">
        <v>6714.2359999999999</v>
      </c>
      <c r="H47" s="334">
        <v>8814.1769999999997</v>
      </c>
      <c r="I47" s="334">
        <v>9337.8089999999993</v>
      </c>
      <c r="J47" s="334">
        <v>9940.92</v>
      </c>
      <c r="K47" s="334">
        <v>9140.0640000000003</v>
      </c>
      <c r="L47" s="334">
        <v>10202.177</v>
      </c>
      <c r="M47" s="334">
        <v>8943.8469999999998</v>
      </c>
      <c r="N47" s="334">
        <v>9776.4230000000007</v>
      </c>
      <c r="O47" s="334">
        <v>10134.287</v>
      </c>
      <c r="P47" s="334">
        <v>8676.8040000000001</v>
      </c>
      <c r="Q47" s="334">
        <v>9601.7000000000007</v>
      </c>
      <c r="R47" s="334">
        <v>10186.028</v>
      </c>
      <c r="S47" s="334">
        <v>7175.8370000000004</v>
      </c>
      <c r="T47" s="334">
        <v>6977.9620000000004</v>
      </c>
      <c r="U47" s="334">
        <v>6943.2250000000004</v>
      </c>
      <c r="V47" s="334">
        <v>7616.04</v>
      </c>
      <c r="W47" s="334">
        <v>7339</v>
      </c>
      <c r="X47" s="334">
        <v>7770</v>
      </c>
      <c r="Y47" s="334">
        <v>8889</v>
      </c>
      <c r="Z47" s="334">
        <v>8838</v>
      </c>
      <c r="AA47" s="334">
        <v>2535</v>
      </c>
      <c r="AB47" s="334">
        <v>2453</v>
      </c>
      <c r="AC47" s="334">
        <v>2424</v>
      </c>
      <c r="AD47" s="334">
        <v>2427</v>
      </c>
      <c r="AE47" s="334">
        <v>2575</v>
      </c>
      <c r="AF47" s="334">
        <v>2512</v>
      </c>
    </row>
    <row r="48" spans="2:36" ht="18" customHeight="1" x14ac:dyDescent="0.35">
      <c r="B48" s="148" t="s">
        <v>306</v>
      </c>
      <c r="C48" s="138"/>
      <c r="D48" s="334">
        <v>1620.519</v>
      </c>
      <c r="E48" s="334">
        <v>1756.6</v>
      </c>
      <c r="F48" s="334">
        <v>2183.83</v>
      </c>
      <c r="G48" s="334">
        <v>2395.8870000000002</v>
      </c>
      <c r="H48" s="334">
        <v>3148.5459999999998</v>
      </c>
      <c r="I48" s="334">
        <v>3339.0250000000001</v>
      </c>
      <c r="J48" s="334">
        <v>3558.288</v>
      </c>
      <c r="K48" s="334">
        <v>3222.4929999999999</v>
      </c>
      <c r="L48" s="334">
        <v>3600.2759999999998</v>
      </c>
      <c r="M48" s="334">
        <v>3159.0909999999999</v>
      </c>
      <c r="N48" s="334">
        <v>3456.2649999999999</v>
      </c>
      <c r="O48" s="334">
        <v>3646.538</v>
      </c>
      <c r="P48" s="334">
        <v>3124.7359999999999</v>
      </c>
      <c r="Q48" s="334">
        <v>3405.57</v>
      </c>
      <c r="R48" s="334">
        <v>3615.7350000000001</v>
      </c>
      <c r="S48" s="334">
        <v>2498.0929999999998</v>
      </c>
      <c r="T48" s="334">
        <v>2440.58</v>
      </c>
      <c r="U48" s="334">
        <v>2356.31</v>
      </c>
      <c r="V48" s="334">
        <v>2563.7440000000001</v>
      </c>
      <c r="W48" s="334">
        <v>2490</v>
      </c>
      <c r="X48" s="334">
        <v>2646</v>
      </c>
      <c r="Y48" s="334">
        <v>3027</v>
      </c>
      <c r="Z48" s="334">
        <v>3011</v>
      </c>
      <c r="AA48" s="334">
        <v>1050</v>
      </c>
      <c r="AB48" s="334">
        <v>1010</v>
      </c>
      <c r="AC48" s="334">
        <v>989</v>
      </c>
      <c r="AD48" s="334">
        <v>984</v>
      </c>
      <c r="AE48" s="334">
        <v>1037</v>
      </c>
      <c r="AF48" s="334">
        <v>1008</v>
      </c>
    </row>
    <row r="49" spans="2:32" ht="18" customHeight="1" x14ac:dyDescent="0.35">
      <c r="B49" s="148" t="s">
        <v>280</v>
      </c>
      <c r="C49" s="138"/>
      <c r="D49" s="334">
        <v>0</v>
      </c>
      <c r="E49" s="334">
        <v>0</v>
      </c>
      <c r="F49" s="334">
        <v>0</v>
      </c>
      <c r="G49" s="334">
        <v>0</v>
      </c>
      <c r="H49" s="334">
        <v>0</v>
      </c>
      <c r="I49" s="334">
        <v>0</v>
      </c>
      <c r="J49" s="334">
        <v>0</v>
      </c>
      <c r="K49" s="334">
        <v>0</v>
      </c>
      <c r="L49" s="334">
        <v>0</v>
      </c>
      <c r="M49" s="334">
        <v>0</v>
      </c>
      <c r="N49" s="334">
        <v>0</v>
      </c>
      <c r="O49" s="334">
        <v>0</v>
      </c>
      <c r="P49" s="334">
        <v>0</v>
      </c>
      <c r="Q49" s="334">
        <v>0</v>
      </c>
      <c r="R49" s="334">
        <v>0</v>
      </c>
      <c r="S49" s="334">
        <v>1049.9670000000001</v>
      </c>
      <c r="T49" s="334">
        <v>1098.279</v>
      </c>
      <c r="U49" s="334">
        <v>1078.779</v>
      </c>
      <c r="V49" s="334">
        <v>1357.4570000000001</v>
      </c>
      <c r="W49" s="334">
        <v>1304</v>
      </c>
      <c r="X49" s="334">
        <v>1316</v>
      </c>
      <c r="Y49" s="334">
        <v>1278</v>
      </c>
      <c r="Z49" s="334">
        <v>1194</v>
      </c>
      <c r="AA49" s="334">
        <v>1261</v>
      </c>
      <c r="AB49" s="334">
        <v>1257</v>
      </c>
      <c r="AC49" s="334">
        <v>1255</v>
      </c>
      <c r="AD49" s="334">
        <v>1396</v>
      </c>
      <c r="AE49" s="334">
        <v>2753</v>
      </c>
      <c r="AF49" s="334">
        <v>2596</v>
      </c>
    </row>
    <row r="50" spans="2:32" ht="18" customHeight="1" x14ac:dyDescent="0.35">
      <c r="B50" s="148" t="s">
        <v>298</v>
      </c>
      <c r="C50" s="138"/>
      <c r="D50" s="334">
        <v>0</v>
      </c>
      <c r="E50" s="334">
        <v>0</v>
      </c>
      <c r="F50" s="334">
        <v>2.09</v>
      </c>
      <c r="G50" s="334">
        <v>0.73899999999999999</v>
      </c>
      <c r="H50" s="334">
        <v>0.76800000000000002</v>
      </c>
      <c r="I50" s="334">
        <v>0.82199999999999995</v>
      </c>
      <c r="J50" s="334">
        <v>0.88400000000000001</v>
      </c>
      <c r="K50" s="334">
        <v>3.577</v>
      </c>
      <c r="L50" s="334">
        <v>3.82</v>
      </c>
      <c r="M50" s="334">
        <v>3.4430000000000001</v>
      </c>
      <c r="N50" s="334">
        <v>3.6259999999999999</v>
      </c>
      <c r="O50" s="334">
        <v>3.7410000000000001</v>
      </c>
      <c r="P50" s="334">
        <v>1.9239999999999999</v>
      </c>
      <c r="Q50" s="334">
        <v>1.4159999999999999</v>
      </c>
      <c r="R50" s="334">
        <v>0.55400000000000005</v>
      </c>
      <c r="S50" s="334">
        <v>0.55500000000000005</v>
      </c>
      <c r="T50" s="334">
        <v>0.59299999999999997</v>
      </c>
      <c r="U50" s="334">
        <v>0.435</v>
      </c>
      <c r="V50" s="334">
        <v>0.50900000000000001</v>
      </c>
      <c r="W50" s="334">
        <v>1</v>
      </c>
      <c r="X50" s="334">
        <v>1</v>
      </c>
      <c r="Y50" s="334">
        <v>0</v>
      </c>
      <c r="Z50" s="334">
        <v>0</v>
      </c>
      <c r="AA50" s="334">
        <v>0</v>
      </c>
      <c r="AB50" s="334">
        <v>74</v>
      </c>
      <c r="AC50" s="334">
        <v>72</v>
      </c>
      <c r="AD50" s="334">
        <v>68</v>
      </c>
      <c r="AE50" s="334">
        <v>68</v>
      </c>
      <c r="AF50" s="334">
        <v>63</v>
      </c>
    </row>
    <row r="51" spans="2:32" ht="18" customHeight="1" x14ac:dyDescent="0.35">
      <c r="B51" s="148" t="s">
        <v>309</v>
      </c>
      <c r="C51" s="138"/>
      <c r="D51" s="334">
        <v>6.774</v>
      </c>
      <c r="E51" s="334">
        <v>7.8419999999999996</v>
      </c>
      <c r="F51" s="334">
        <v>8.2579999999999991</v>
      </c>
      <c r="G51" s="334">
        <v>11.407999999999999</v>
      </c>
      <c r="H51" s="334">
        <v>12.583</v>
      </c>
      <c r="I51" s="334">
        <v>14.257999999999999</v>
      </c>
      <c r="J51" s="334">
        <v>16.175000000000001</v>
      </c>
      <c r="K51" s="334">
        <v>17.242999999999999</v>
      </c>
      <c r="L51" s="334">
        <v>19.395</v>
      </c>
      <c r="M51" s="334">
        <v>18.367000000000001</v>
      </c>
      <c r="N51" s="334">
        <v>20.28</v>
      </c>
      <c r="O51" s="334">
        <v>21.969000000000001</v>
      </c>
      <c r="P51" s="334">
        <v>20.108000000000001</v>
      </c>
      <c r="Q51" s="334">
        <v>23.062999999999999</v>
      </c>
      <c r="R51" s="334">
        <v>24.895</v>
      </c>
      <c r="S51" s="334">
        <v>23.053000000000001</v>
      </c>
      <c r="T51" s="334">
        <v>103.94199999999999</v>
      </c>
      <c r="U51" s="334">
        <v>104.938</v>
      </c>
      <c r="V51" s="334">
        <v>108.80500000000001</v>
      </c>
      <c r="W51" s="334">
        <v>30</v>
      </c>
      <c r="X51" s="334">
        <v>34</v>
      </c>
      <c r="Y51" s="334">
        <v>35</v>
      </c>
      <c r="Z51" s="334">
        <v>32</v>
      </c>
      <c r="AA51" s="334">
        <v>43</v>
      </c>
      <c r="AB51" s="334">
        <v>34</v>
      </c>
      <c r="AC51" s="334">
        <v>36</v>
      </c>
      <c r="AD51" s="334">
        <v>39</v>
      </c>
      <c r="AE51" s="334">
        <v>275</v>
      </c>
      <c r="AF51" s="334">
        <v>257</v>
      </c>
    </row>
    <row r="52" spans="2:32" ht="18" customHeight="1" x14ac:dyDescent="0.35">
      <c r="B52" s="148" t="s">
        <v>302</v>
      </c>
      <c r="C52" s="138"/>
      <c r="D52" s="334">
        <v>0</v>
      </c>
      <c r="E52" s="334">
        <v>0</v>
      </c>
      <c r="F52" s="334">
        <v>0</v>
      </c>
      <c r="G52" s="334">
        <v>233.291</v>
      </c>
      <c r="H52" s="334">
        <v>295.85199999999998</v>
      </c>
      <c r="I52" s="334">
        <v>293.952</v>
      </c>
      <c r="J52" s="334">
        <v>344.83300000000003</v>
      </c>
      <c r="K52" s="334">
        <v>350.54199999999997</v>
      </c>
      <c r="L52" s="334">
        <v>377.40699999999998</v>
      </c>
      <c r="M52" s="334">
        <v>312.86099999999999</v>
      </c>
      <c r="N52" s="334">
        <v>329.608</v>
      </c>
      <c r="O52" s="334">
        <v>333.303</v>
      </c>
      <c r="P52" s="334">
        <v>270.14800000000002</v>
      </c>
      <c r="Q52" s="334">
        <v>284.303</v>
      </c>
      <c r="R52" s="334">
        <v>286.46199999999999</v>
      </c>
      <c r="S52" s="334">
        <v>746.28499999999997</v>
      </c>
      <c r="T52" s="334">
        <v>541.29200000000003</v>
      </c>
      <c r="U52" s="334">
        <v>499.57400000000001</v>
      </c>
      <c r="V52" s="334">
        <v>492.75700000000001</v>
      </c>
      <c r="W52" s="334">
        <v>534</v>
      </c>
      <c r="X52" s="334">
        <v>542</v>
      </c>
      <c r="Y52" s="334">
        <v>595</v>
      </c>
      <c r="Z52" s="334">
        <v>488</v>
      </c>
      <c r="AA52" s="334">
        <v>583</v>
      </c>
      <c r="AB52" s="334">
        <v>920</v>
      </c>
      <c r="AC52" s="334">
        <v>863</v>
      </c>
      <c r="AD52" s="334">
        <v>1259</v>
      </c>
      <c r="AE52" s="334">
        <v>955</v>
      </c>
      <c r="AF52" s="334">
        <v>879</v>
      </c>
    </row>
    <row r="53" spans="2:32" ht="18" customHeight="1" x14ac:dyDescent="0.35">
      <c r="B53" s="109" t="s">
        <v>310</v>
      </c>
      <c r="C53" s="138"/>
      <c r="D53" s="333">
        <v>-3430.8609999999999</v>
      </c>
      <c r="E53" s="333">
        <v>-2953.6239999999998</v>
      </c>
      <c r="F53" s="333">
        <v>-3131.5</v>
      </c>
      <c r="G53" s="333">
        <v>-3384.0650000000001</v>
      </c>
      <c r="H53" s="333">
        <v>-7126.9519999999993</v>
      </c>
      <c r="I53" s="333">
        <v>-7414.7449999999999</v>
      </c>
      <c r="J53" s="333">
        <v>-7548.3639999999996</v>
      </c>
      <c r="K53" s="333">
        <v>-6259.0839999999998</v>
      </c>
      <c r="L53" s="333">
        <v>-7320.7839999999997</v>
      </c>
      <c r="M53" s="333">
        <v>-5589.9989999999998</v>
      </c>
      <c r="N53" s="333">
        <v>-6066.9709999999995</v>
      </c>
      <c r="O53" s="333">
        <v>-6347.01</v>
      </c>
      <c r="P53" s="333">
        <v>-5039.5940000000001</v>
      </c>
      <c r="Q53" s="333">
        <v>-5600.9390000000003</v>
      </c>
      <c r="R53" s="333">
        <v>-7347.5209999999997</v>
      </c>
      <c r="S53" s="333">
        <v>-4704.4769999999999</v>
      </c>
      <c r="T53" s="333">
        <v>-3929.5509999999999</v>
      </c>
      <c r="U53" s="333">
        <v>-3485.3169999999996</v>
      </c>
      <c r="V53" s="333">
        <v>-4348.1729999999998</v>
      </c>
      <c r="W53" s="333">
        <v>-4412</v>
      </c>
      <c r="X53" s="333">
        <v>-4784</v>
      </c>
      <c r="Y53" s="333">
        <v>-6441</v>
      </c>
      <c r="Z53" s="333">
        <v>-7231</v>
      </c>
      <c r="AA53" s="333">
        <v>497</v>
      </c>
      <c r="AB53" s="333">
        <v>231</v>
      </c>
      <c r="AC53" s="333">
        <v>657</v>
      </c>
      <c r="AD53" s="333">
        <v>302</v>
      </c>
      <c r="AE53" s="333">
        <v>-2811</v>
      </c>
      <c r="AF53" s="333">
        <v>-3186</v>
      </c>
    </row>
    <row r="54" spans="2:32" ht="18" customHeight="1" x14ac:dyDescent="0.35">
      <c r="B54" s="148" t="s">
        <v>311</v>
      </c>
      <c r="C54" s="138"/>
      <c r="D54" s="115">
        <v>976.01400000000001</v>
      </c>
      <c r="E54" s="115">
        <v>976.01400000000001</v>
      </c>
      <c r="F54" s="115">
        <v>976.01400000000001</v>
      </c>
      <c r="G54" s="115">
        <v>976.01400000000001</v>
      </c>
      <c r="H54" s="115">
        <v>976.01400000000001</v>
      </c>
      <c r="I54" s="115">
        <v>976.01400000000001</v>
      </c>
      <c r="J54" s="115">
        <v>976.01400000000001</v>
      </c>
      <c r="K54" s="115">
        <v>976.01400000000001</v>
      </c>
      <c r="L54" s="115">
        <v>976.01400000000001</v>
      </c>
      <c r="M54" s="115">
        <v>976.01400000000001</v>
      </c>
      <c r="N54" s="115">
        <v>976.01400000000001</v>
      </c>
      <c r="O54" s="115">
        <v>976.01400000000001</v>
      </c>
      <c r="P54" s="115">
        <v>976.01400000000001</v>
      </c>
      <c r="Q54" s="115">
        <v>976.01400000000001</v>
      </c>
      <c r="R54" s="115">
        <v>976.01400000000001</v>
      </c>
      <c r="S54" s="115">
        <v>976.01400000000001</v>
      </c>
      <c r="T54" s="115">
        <v>976.01400000000001</v>
      </c>
      <c r="U54" s="115">
        <v>976.01400000000001</v>
      </c>
      <c r="V54" s="115">
        <v>976.01400000000001</v>
      </c>
      <c r="W54" s="115">
        <v>976</v>
      </c>
      <c r="X54" s="115">
        <v>976</v>
      </c>
      <c r="Y54" s="115">
        <v>976</v>
      </c>
      <c r="Z54" s="115">
        <v>976</v>
      </c>
      <c r="AA54" s="115">
        <v>9759</v>
      </c>
      <c r="AB54" s="115">
        <v>9759</v>
      </c>
      <c r="AC54" s="115">
        <v>9759</v>
      </c>
      <c r="AD54" s="115">
        <v>9759</v>
      </c>
      <c r="AE54" s="115">
        <v>9759</v>
      </c>
      <c r="AF54" s="115">
        <v>9759</v>
      </c>
    </row>
    <row r="55" spans="2:32" ht="18" customHeight="1" x14ac:dyDescent="0.35">
      <c r="B55" s="148" t="s">
        <v>314</v>
      </c>
      <c r="C55" s="138"/>
      <c r="D55" s="334">
        <v>-2376.0920000000001</v>
      </c>
      <c r="E55" s="334">
        <v>-2052.0120000000002</v>
      </c>
      <c r="F55" s="334">
        <v>-2295.232</v>
      </c>
      <c r="G55" s="334">
        <v>-2077.384</v>
      </c>
      <c r="H55" s="334">
        <v>-4118.4579999999996</v>
      </c>
      <c r="I55" s="334">
        <v>-4363.3</v>
      </c>
      <c r="J55" s="334">
        <v>-4569.3090000000002</v>
      </c>
      <c r="K55" s="334">
        <v>-3540.3890000000001</v>
      </c>
      <c r="L55" s="334">
        <v>-4189.5829999999996</v>
      </c>
      <c r="M55" s="334">
        <v>-3108.4580000000001</v>
      </c>
      <c r="N55" s="334">
        <v>-3537.7660000000001</v>
      </c>
      <c r="O55" s="334">
        <v>-3397.0630000000001</v>
      </c>
      <c r="P55" s="334">
        <v>-2327.1060000000002</v>
      </c>
      <c r="Q55" s="334">
        <v>-2730.3229999999999</v>
      </c>
      <c r="R55" s="334">
        <v>-3003.0320000000002</v>
      </c>
      <c r="S55" s="334">
        <v>-362.19099999999997</v>
      </c>
      <c r="T55" s="334">
        <v>25.792999999999999</v>
      </c>
      <c r="U55" s="334">
        <v>568.404</v>
      </c>
      <c r="V55" s="334">
        <v>335.79399999999998</v>
      </c>
      <c r="W55" s="334">
        <v>805</v>
      </c>
      <c r="X55" s="334">
        <v>748</v>
      </c>
      <c r="Y55" s="334">
        <v>-16</v>
      </c>
      <c r="Z55" s="334">
        <v>250</v>
      </c>
      <c r="AA55" s="334">
        <v>379</v>
      </c>
      <c r="AB55" s="334">
        <v>489</v>
      </c>
      <c r="AC55" s="334">
        <v>1282</v>
      </c>
      <c r="AD55" s="334">
        <v>1529</v>
      </c>
      <c r="AE55" s="334">
        <v>1606</v>
      </c>
      <c r="AF55" s="334">
        <v>1905</v>
      </c>
    </row>
    <row r="56" spans="2:32" ht="18" customHeight="1" x14ac:dyDescent="0.35">
      <c r="B56" s="148" t="s">
        <v>316</v>
      </c>
      <c r="C56" s="138"/>
      <c r="D56" s="334">
        <v>-2030.7829999999999</v>
      </c>
      <c r="E56" s="334">
        <v>-1877.626</v>
      </c>
      <c r="F56" s="334">
        <v>-1812.2819999999999</v>
      </c>
      <c r="G56" s="334">
        <v>-2282.6950000000002</v>
      </c>
      <c r="H56" s="334">
        <v>-3984.5079999999998</v>
      </c>
      <c r="I56" s="334">
        <v>-4027.4589999999998</v>
      </c>
      <c r="J56" s="334">
        <v>-3955.069</v>
      </c>
      <c r="K56" s="334">
        <v>-3694.7089999999998</v>
      </c>
      <c r="L56" s="334">
        <v>-4107.2150000000001</v>
      </c>
      <c r="M56" s="334">
        <v>-3457.5549999999998</v>
      </c>
      <c r="N56" s="334">
        <v>-3505.2190000000001</v>
      </c>
      <c r="O56" s="334">
        <v>-3925.9609999999998</v>
      </c>
      <c r="P56" s="334">
        <v>-3688.502</v>
      </c>
      <c r="Q56" s="334">
        <v>-3846.63</v>
      </c>
      <c r="R56" s="334">
        <v>-5320.5029999999997</v>
      </c>
      <c r="S56" s="334">
        <v>-5318.3</v>
      </c>
      <c r="T56" s="334">
        <v>-5278.6049999999996</v>
      </c>
      <c r="U56" s="334">
        <v>-5466.4989999999998</v>
      </c>
      <c r="V56" s="334">
        <v>-6146.1549999999997</v>
      </c>
      <c r="W56" s="334">
        <v>-6640</v>
      </c>
      <c r="X56" s="334">
        <v>-7033</v>
      </c>
      <c r="Y56" s="334">
        <v>-7955</v>
      </c>
      <c r="Z56" s="334">
        <v>-8940</v>
      </c>
      <c r="AA56" s="334">
        <v>-10206</v>
      </c>
      <c r="AB56" s="334">
        <v>-10545</v>
      </c>
      <c r="AC56" s="334">
        <v>-10929</v>
      </c>
      <c r="AD56" s="334">
        <v>-11410</v>
      </c>
      <c r="AE56" s="334">
        <v>-14619</v>
      </c>
      <c r="AF56" s="334">
        <v>-15275</v>
      </c>
    </row>
    <row r="57" spans="2:32" ht="18" customHeight="1" x14ac:dyDescent="0.35">
      <c r="B57" s="112" t="s">
        <v>317</v>
      </c>
      <c r="C57" s="136"/>
      <c r="D57" s="338">
        <v>-3430.8609999999999</v>
      </c>
      <c r="E57" s="338">
        <v>-2953.6239999999998</v>
      </c>
      <c r="F57" s="338">
        <v>-3131.5</v>
      </c>
      <c r="G57" s="338">
        <v>-3384.0650000000001</v>
      </c>
      <c r="H57" s="338">
        <v>-7126.9520000000002</v>
      </c>
      <c r="I57" s="338">
        <v>-7414.7449999999999</v>
      </c>
      <c r="J57" s="338">
        <v>-7548.3639999999996</v>
      </c>
      <c r="K57" s="338">
        <v>-6259.0839999999998</v>
      </c>
      <c r="L57" s="338">
        <v>-7320.7839999999997</v>
      </c>
      <c r="M57" s="338">
        <v>-5589.9989999999998</v>
      </c>
      <c r="N57" s="338">
        <v>-6066.9709999999995</v>
      </c>
      <c r="O57" s="338">
        <v>-6347.01</v>
      </c>
      <c r="P57" s="338">
        <v>-5039.5940000000001</v>
      </c>
      <c r="Q57" s="338">
        <v>-5600.9390000000003</v>
      </c>
      <c r="R57" s="338">
        <v>-7347.5209999999997</v>
      </c>
      <c r="S57" s="338">
        <v>-4704.4769999999999</v>
      </c>
      <c r="T57" s="338">
        <v>-4276.7979999999998</v>
      </c>
      <c r="U57" s="338">
        <v>-3922.0810000000001</v>
      </c>
      <c r="V57" s="338">
        <v>-4834.3469999999998</v>
      </c>
      <c r="W57" s="338">
        <v>-4859</v>
      </c>
      <c r="X57" s="338">
        <v>-5309</v>
      </c>
      <c r="Y57" s="338">
        <v>-6995</v>
      </c>
      <c r="Z57" s="338">
        <v>-7714</v>
      </c>
      <c r="AA57" s="338">
        <v>-68</v>
      </c>
      <c r="AB57" s="338">
        <v>-297</v>
      </c>
      <c r="AC57" s="338">
        <v>112</v>
      </c>
      <c r="AD57" s="338">
        <v>-122</v>
      </c>
      <c r="AE57" s="338">
        <v>-3254</v>
      </c>
      <c r="AF57" s="338">
        <v>-3611</v>
      </c>
    </row>
    <row r="58" spans="2:32" ht="18" customHeight="1" x14ac:dyDescent="0.35">
      <c r="B58" s="148" t="s">
        <v>318</v>
      </c>
      <c r="C58" s="138"/>
      <c r="D58" s="115">
        <v>0</v>
      </c>
      <c r="E58" s="115">
        <v>0</v>
      </c>
      <c r="F58" s="115">
        <v>0</v>
      </c>
      <c r="G58" s="115">
        <v>0</v>
      </c>
      <c r="H58" s="115">
        <v>0</v>
      </c>
      <c r="I58" s="115">
        <v>0</v>
      </c>
      <c r="J58" s="115">
        <v>0</v>
      </c>
      <c r="K58" s="115">
        <v>0</v>
      </c>
      <c r="L58" s="115">
        <v>0</v>
      </c>
      <c r="M58" s="115">
        <v>0</v>
      </c>
      <c r="N58" s="115">
        <v>0</v>
      </c>
      <c r="O58" s="115">
        <v>0</v>
      </c>
      <c r="P58" s="115">
        <v>0</v>
      </c>
      <c r="Q58" s="115">
        <v>0</v>
      </c>
      <c r="R58" s="115">
        <v>0</v>
      </c>
      <c r="S58" s="115">
        <v>0</v>
      </c>
      <c r="T58" s="115">
        <v>347.24700000000001</v>
      </c>
      <c r="U58" s="115">
        <v>436.76400000000001</v>
      </c>
      <c r="V58" s="115">
        <v>486.17399999999998</v>
      </c>
      <c r="W58" s="115">
        <v>447</v>
      </c>
      <c r="X58" s="115">
        <v>525</v>
      </c>
      <c r="Y58" s="115">
        <v>554</v>
      </c>
      <c r="Z58" s="115">
        <v>483</v>
      </c>
      <c r="AA58" s="115">
        <v>565</v>
      </c>
      <c r="AB58" s="115">
        <v>528</v>
      </c>
      <c r="AC58" s="115">
        <v>545</v>
      </c>
      <c r="AD58" s="115">
        <v>424</v>
      </c>
      <c r="AE58" s="115">
        <v>443</v>
      </c>
      <c r="AF58" s="115">
        <v>425</v>
      </c>
    </row>
    <row r="59" spans="2:32" ht="18" customHeight="1" x14ac:dyDescent="0.35">
      <c r="B59" s="109" t="s">
        <v>319</v>
      </c>
      <c r="C59" s="138"/>
      <c r="D59" s="111">
        <v>13772.863000000001</v>
      </c>
      <c r="E59" s="111">
        <v>13819.393</v>
      </c>
      <c r="F59" s="111">
        <v>16200.953999999998</v>
      </c>
      <c r="G59" s="111">
        <v>16415.71</v>
      </c>
      <c r="H59" s="111">
        <v>18722.672999999995</v>
      </c>
      <c r="I59" s="111">
        <v>19618.77</v>
      </c>
      <c r="J59" s="111">
        <v>20848.510999999999</v>
      </c>
      <c r="K59" s="111">
        <v>19361.806</v>
      </c>
      <c r="L59" s="111">
        <v>20999.811000000002</v>
      </c>
      <c r="M59" s="111">
        <v>18650.991999999998</v>
      </c>
      <c r="N59" s="111">
        <v>20231.818999999996</v>
      </c>
      <c r="O59" s="111">
        <v>21382.817000000003</v>
      </c>
      <c r="P59" s="111">
        <v>18536.125000000004</v>
      </c>
      <c r="Q59" s="111">
        <v>20389.015999999996</v>
      </c>
      <c r="R59" s="111">
        <v>20229.879999999997</v>
      </c>
      <c r="S59" s="111">
        <v>19792.541000000005</v>
      </c>
      <c r="T59" s="111">
        <v>19881.690000000002</v>
      </c>
      <c r="U59" s="111">
        <v>19097.847000000002</v>
      </c>
      <c r="V59" s="111">
        <v>20259.741999999998</v>
      </c>
      <c r="W59" s="111">
        <v>20002</v>
      </c>
      <c r="X59" s="111">
        <v>21109</v>
      </c>
      <c r="Y59" s="111">
        <v>22337</v>
      </c>
      <c r="Z59" s="111">
        <v>20690</v>
      </c>
      <c r="AA59" s="111">
        <v>23235</v>
      </c>
      <c r="AB59" s="111">
        <v>22472</v>
      </c>
      <c r="AC59" s="111">
        <v>22147</v>
      </c>
      <c r="AD59" s="111">
        <v>22463</v>
      </c>
      <c r="AE59" s="111">
        <v>21860</v>
      </c>
      <c r="AF59" s="111">
        <v>20493</v>
      </c>
    </row>
  </sheetData>
  <phoneticPr fontId="86" type="noConversion"/>
  <hyperlinks>
    <hyperlink ref="B4" location="INDEX!A1" tooltip="Return" display="Return to Home" xr:uid="{00000000-0004-0000-0B00-000000000000}"/>
  </hyperlink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BI60"/>
  <sheetViews>
    <sheetView showGridLines="0" zoomScale="80" zoomScaleNormal="80" workbookViewId="0">
      <pane xSplit="2" ySplit="6" topLeftCell="AM7" activePane="bottomRight" state="frozen"/>
      <selection activeCell="AN33" sqref="AN33"/>
      <selection pane="topRight" activeCell="AN33" sqref="AN33"/>
      <selection pane="bottomLeft" activeCell="AN33" sqref="AN33"/>
      <selection pane="bottomRight" activeCell="BE1" sqref="BE1:BE1048576"/>
    </sheetView>
  </sheetViews>
  <sheetFormatPr defaultColWidth="9.1796875" defaultRowHeight="18" customHeight="1" outlineLevelCol="1" x14ac:dyDescent="0.35"/>
  <cols>
    <col min="1" max="1" width="7" style="138" customWidth="1"/>
    <col min="2" max="2" width="60.453125" style="138" customWidth="1"/>
    <col min="3" max="3" width="1.26953125" style="138" customWidth="1"/>
    <col min="4" max="11" width="10.90625" style="138" customWidth="1" outlineLevel="1"/>
    <col min="12" max="12" width="10.90625" style="138" customWidth="1" outlineLevel="1" collapsed="1"/>
    <col min="13" max="14" width="10.90625" style="137" customWidth="1" outlineLevel="1"/>
    <col min="15" max="23" width="10.90625" style="138" customWidth="1" outlineLevel="1"/>
    <col min="24" max="44" width="10.90625" style="138" customWidth="1"/>
    <col min="45" max="45" width="5" customWidth="1"/>
    <col min="46" max="55" width="12.08984375" style="138" customWidth="1"/>
    <col min="56" max="56" width="9.1796875" style="138"/>
    <col min="57" max="57" width="11" style="138" bestFit="1" customWidth="1"/>
    <col min="58" max="16384" width="9.1796875" style="138"/>
  </cols>
  <sheetData>
    <row r="1" spans="2:61" s="93" customFormat="1" ht="12.75" customHeight="1" x14ac:dyDescent="0.35">
      <c r="AS1"/>
      <c r="BE1" s="98"/>
      <c r="BI1" s="139"/>
    </row>
    <row r="2" spans="2:61" s="93" customFormat="1" ht="52" customHeight="1" x14ac:dyDescent="0.35">
      <c r="AS2" s="98"/>
      <c r="AT2" s="98"/>
      <c r="AU2" s="98"/>
      <c r="AV2" s="98"/>
      <c r="AW2" s="98"/>
      <c r="AX2" s="98"/>
      <c r="AY2" s="98"/>
      <c r="AZ2" s="98"/>
      <c r="BA2" s="98"/>
      <c r="BB2"/>
      <c r="BC2"/>
    </row>
    <row r="3" spans="2:61" s="137" customFormat="1" ht="18" customHeight="1" x14ac:dyDescent="0.35">
      <c r="B3" s="94" t="s">
        <v>366</v>
      </c>
      <c r="C3" s="94"/>
      <c r="AS3"/>
    </row>
    <row r="4" spans="2:61" s="137" customFormat="1" ht="18" customHeight="1" x14ac:dyDescent="0.35">
      <c r="B4" s="322" t="s">
        <v>492</v>
      </c>
      <c r="C4" s="497"/>
      <c r="AS4"/>
    </row>
    <row r="5" spans="2:61" s="137" customFormat="1" ht="18" customHeight="1" x14ac:dyDescent="0.35">
      <c r="C5" s="138"/>
      <c r="AS5"/>
    </row>
    <row r="6" spans="2:61" s="137" customFormat="1" ht="18" customHeight="1" x14ac:dyDescent="0.35">
      <c r="B6" s="48" t="s">
        <v>322</v>
      </c>
      <c r="C6" s="499"/>
      <c r="D6" s="84" t="s">
        <v>171</v>
      </c>
      <c r="E6" s="84" t="s">
        <v>172</v>
      </c>
      <c r="F6" s="84" t="s">
        <v>173</v>
      </c>
      <c r="G6" s="84" t="s">
        <v>174</v>
      </c>
      <c r="H6" s="84" t="s">
        <v>73</v>
      </c>
      <c r="I6" s="84" t="s">
        <v>74</v>
      </c>
      <c r="J6" s="84" t="s">
        <v>75</v>
      </c>
      <c r="K6" s="84" t="s">
        <v>175</v>
      </c>
      <c r="L6" s="84" t="s">
        <v>176</v>
      </c>
      <c r="M6" s="84" t="s">
        <v>177</v>
      </c>
      <c r="N6" s="84" t="s">
        <v>178</v>
      </c>
      <c r="O6" s="84" t="s">
        <v>179</v>
      </c>
      <c r="P6" s="84" t="s">
        <v>180</v>
      </c>
      <c r="Q6" s="84" t="s">
        <v>181</v>
      </c>
      <c r="R6" s="84" t="s">
        <v>182</v>
      </c>
      <c r="S6" s="84" t="s">
        <v>183</v>
      </c>
      <c r="T6" s="84" t="s">
        <v>184</v>
      </c>
      <c r="U6" s="84" t="s">
        <v>404</v>
      </c>
      <c r="V6" s="84" t="s">
        <v>405</v>
      </c>
      <c r="W6" s="84" t="s">
        <v>406</v>
      </c>
      <c r="X6" s="84" t="s">
        <v>519</v>
      </c>
      <c r="Y6" s="84" t="s">
        <v>520</v>
      </c>
      <c r="Z6" s="84" t="s">
        <v>521</v>
      </c>
      <c r="AA6" s="84" t="s">
        <v>522</v>
      </c>
      <c r="AB6" s="84" t="s">
        <v>677</v>
      </c>
      <c r="AC6" s="84" t="s">
        <v>678</v>
      </c>
      <c r="AD6" s="84" t="s">
        <v>679</v>
      </c>
      <c r="AE6" s="84" t="s">
        <v>676</v>
      </c>
      <c r="AF6" s="84" t="s">
        <v>704</v>
      </c>
      <c r="AG6" s="84" t="s">
        <v>705</v>
      </c>
      <c r="AH6" s="84" t="s">
        <v>706</v>
      </c>
      <c r="AI6" s="84" t="s">
        <v>707</v>
      </c>
      <c r="AJ6" s="84" t="s">
        <v>823</v>
      </c>
      <c r="AK6" s="84" t="s">
        <v>827</v>
      </c>
      <c r="AL6" s="84" t="s">
        <v>828</v>
      </c>
      <c r="AM6" s="84" t="s">
        <v>822</v>
      </c>
      <c r="AN6" s="84" t="s">
        <v>872</v>
      </c>
      <c r="AO6" s="84" t="s">
        <v>875</v>
      </c>
      <c r="AP6" s="84" t="s">
        <v>874</v>
      </c>
      <c r="AQ6" s="84" t="s">
        <v>871</v>
      </c>
      <c r="AR6" s="84" t="s">
        <v>941</v>
      </c>
      <c r="AS6"/>
      <c r="AT6" s="84">
        <v>2016</v>
      </c>
      <c r="AU6" s="84">
        <v>2017</v>
      </c>
      <c r="AV6" s="84">
        <v>2018</v>
      </c>
      <c r="AW6" s="84">
        <v>2019</v>
      </c>
      <c r="AX6" s="84">
        <v>2020</v>
      </c>
      <c r="AY6" s="84">
        <v>2021</v>
      </c>
      <c r="AZ6" s="84">
        <v>2022</v>
      </c>
      <c r="BA6" s="84">
        <v>2023</v>
      </c>
      <c r="BB6" s="303">
        <v>2024</v>
      </c>
      <c r="BC6" s="303">
        <v>2025</v>
      </c>
    </row>
    <row r="7" spans="2:61" ht="10" customHeight="1" x14ac:dyDescent="0.35"/>
    <row r="8" spans="2:61" s="137" customFormat="1" ht="27.75" customHeight="1" x14ac:dyDescent="0.35">
      <c r="B8" s="190" t="s">
        <v>323</v>
      </c>
      <c r="C8" s="190"/>
      <c r="D8" s="334">
        <v>-72.972999999999999</v>
      </c>
      <c r="E8" s="334">
        <v>-724.44</v>
      </c>
      <c r="F8" s="334">
        <v>-359.66300000000001</v>
      </c>
      <c r="G8" s="334">
        <v>-470.38200000000001</v>
      </c>
      <c r="H8" s="334">
        <v>623.03499999999997</v>
      </c>
      <c r="I8" s="334">
        <v>318.42500000000001</v>
      </c>
      <c r="J8" s="334">
        <v>-120.569</v>
      </c>
      <c r="K8" s="334">
        <v>-367.75</v>
      </c>
      <c r="L8" s="334">
        <v>479.07799999999997</v>
      </c>
      <c r="M8" s="334">
        <v>-439.52699999999999</v>
      </c>
      <c r="N8" s="334">
        <v>373.69200000000001</v>
      </c>
      <c r="O8" s="334">
        <v>-250.74299999999999</v>
      </c>
      <c r="P8" s="334">
        <v>-90.79</v>
      </c>
      <c r="Q8" s="334">
        <v>-145.29</v>
      </c>
      <c r="R8" s="334">
        <v>-375.423</v>
      </c>
      <c r="S8" s="334">
        <v>51.625999999999998</v>
      </c>
      <c r="T8" s="334">
        <v>-2411.6979999999999</v>
      </c>
      <c r="U8" s="334">
        <v>119.25</v>
      </c>
      <c r="V8" s="334">
        <v>-20.457999999999998</v>
      </c>
      <c r="W8" s="334">
        <v>486.09500000000003</v>
      </c>
      <c r="X8" s="334">
        <v>-565.84500000000003</v>
      </c>
      <c r="Y8" s="334">
        <v>923.12699999999995</v>
      </c>
      <c r="Z8" s="334">
        <v>-6.4429999999999996</v>
      </c>
      <c r="AA8" s="334">
        <v>-573.74199999999996</v>
      </c>
      <c r="AB8" s="334">
        <v>414.97699999999998</v>
      </c>
      <c r="AC8" s="334">
        <v>-170.958</v>
      </c>
      <c r="AD8" s="334">
        <v>-764.48299999999995</v>
      </c>
      <c r="AE8" s="334">
        <v>-43.36</v>
      </c>
      <c r="AF8" s="334">
        <v>90.653999999999996</v>
      </c>
      <c r="AG8" s="334">
        <v>-130.52600000000001</v>
      </c>
      <c r="AH8" s="334">
        <v>-1079.2729999999999</v>
      </c>
      <c r="AI8" s="334">
        <v>-279</v>
      </c>
      <c r="AJ8" s="334">
        <v>-502</v>
      </c>
      <c r="AK8" s="334">
        <v>-1731</v>
      </c>
      <c r="AL8" s="334">
        <v>-1334</v>
      </c>
      <c r="AM8" s="334">
        <v>-1345</v>
      </c>
      <c r="AN8" s="334">
        <v>-492</v>
      </c>
      <c r="AO8" s="334">
        <v>-463</v>
      </c>
      <c r="AP8" s="334">
        <v>-835</v>
      </c>
      <c r="AQ8" s="334">
        <v>-2287</v>
      </c>
      <c r="AR8" s="334">
        <v>-920</v>
      </c>
      <c r="AS8"/>
      <c r="AT8" s="334">
        <v>-1627.4580000000001</v>
      </c>
      <c r="AU8" s="334">
        <v>453.14100000000008</v>
      </c>
      <c r="AV8" s="334">
        <v>162.5</v>
      </c>
      <c r="AW8" s="334">
        <v>-559.87699999999995</v>
      </c>
      <c r="AX8" s="334">
        <v>-1826.8109999999999</v>
      </c>
      <c r="AY8" s="334">
        <v>-222.90300000000002</v>
      </c>
      <c r="AZ8" s="334">
        <v>-563.82399999999996</v>
      </c>
      <c r="BA8" s="334">
        <v>-1398.145</v>
      </c>
      <c r="BB8" s="334">
        <v>-4912</v>
      </c>
      <c r="BC8" s="334">
        <v>-4077</v>
      </c>
    </row>
    <row r="9" spans="2:61" s="136" customFormat="1" ht="18" customHeight="1" x14ac:dyDescent="0.35">
      <c r="B9" s="190" t="s">
        <v>324</v>
      </c>
      <c r="C9" s="190"/>
      <c r="D9" s="334">
        <v>0.24099999999999999</v>
      </c>
      <c r="E9" s="334">
        <v>59.466000000000001</v>
      </c>
      <c r="F9" s="334">
        <v>122.51300000000001</v>
      </c>
      <c r="G9" s="334">
        <v>149.471</v>
      </c>
      <c r="H9" s="334">
        <v>161.786</v>
      </c>
      <c r="I9" s="334">
        <v>192.518</v>
      </c>
      <c r="J9" s="334">
        <v>162.42500000000001</v>
      </c>
      <c r="K9" s="334">
        <v>225.304</v>
      </c>
      <c r="L9" s="334">
        <v>176.958</v>
      </c>
      <c r="M9" s="334">
        <v>206.09399999999999</v>
      </c>
      <c r="N9" s="334">
        <v>218.976</v>
      </c>
      <c r="O9" s="334">
        <v>208.553</v>
      </c>
      <c r="P9" s="334">
        <v>227.08</v>
      </c>
      <c r="Q9" s="334">
        <v>239.69300000000001</v>
      </c>
      <c r="R9" s="334">
        <v>238.959</v>
      </c>
      <c r="S9" s="334">
        <v>247.184</v>
      </c>
      <c r="T9" s="334">
        <v>263.31099999999998</v>
      </c>
      <c r="U9" s="334">
        <v>279.875</v>
      </c>
      <c r="V9" s="334">
        <v>290.07400000000001</v>
      </c>
      <c r="W9" s="334">
        <v>281.17899999999997</v>
      </c>
      <c r="X9" s="334">
        <v>189.065</v>
      </c>
      <c r="Y9" s="334">
        <v>210.66</v>
      </c>
      <c r="Z9" s="334">
        <v>185.91900000000001</v>
      </c>
      <c r="AA9" s="334">
        <v>211.21700000000001</v>
      </c>
      <c r="AB9" s="334">
        <v>211.262</v>
      </c>
      <c r="AC9" s="334">
        <v>197.44300000000001</v>
      </c>
      <c r="AD9" s="334">
        <v>195.85</v>
      </c>
      <c r="AE9" s="334">
        <v>296.63900000000001</v>
      </c>
      <c r="AF9" s="334">
        <v>267.41800000000001</v>
      </c>
      <c r="AG9" s="334">
        <v>281.48399999999998</v>
      </c>
      <c r="AH9" s="334">
        <v>340.38400000000001</v>
      </c>
      <c r="AI9" s="334">
        <v>301</v>
      </c>
      <c r="AJ9" s="334">
        <v>305</v>
      </c>
      <c r="AK9" s="334">
        <v>372</v>
      </c>
      <c r="AL9" s="334">
        <v>312</v>
      </c>
      <c r="AM9" s="334">
        <v>259</v>
      </c>
      <c r="AN9" s="334">
        <v>255</v>
      </c>
      <c r="AO9" s="334">
        <v>308</v>
      </c>
      <c r="AP9" s="334">
        <v>296</v>
      </c>
      <c r="AQ9" s="334">
        <v>396</v>
      </c>
      <c r="AR9" s="334">
        <v>324</v>
      </c>
      <c r="AS9"/>
      <c r="AT9" s="334">
        <v>331.69100000000003</v>
      </c>
      <c r="AU9" s="334">
        <v>742.03300000000002</v>
      </c>
      <c r="AV9" s="334">
        <v>810.58100000000002</v>
      </c>
      <c r="AW9" s="334">
        <v>952.91599999999994</v>
      </c>
      <c r="AX9" s="334">
        <v>1114.4389999999999</v>
      </c>
      <c r="AY9" s="334">
        <v>796.86099999999999</v>
      </c>
      <c r="AZ9" s="334">
        <v>901.19400000000007</v>
      </c>
      <c r="BA9" s="334">
        <v>1190.2860000000001</v>
      </c>
      <c r="BB9" s="334">
        <v>1248</v>
      </c>
      <c r="BC9" s="334">
        <v>1255</v>
      </c>
      <c r="BE9" s="137"/>
    </row>
    <row r="10" spans="2:61" ht="18" customHeight="1" x14ac:dyDescent="0.35">
      <c r="B10" s="190" t="s">
        <v>227</v>
      </c>
      <c r="C10" s="190"/>
      <c r="D10" s="334">
        <v>0</v>
      </c>
      <c r="E10" s="334">
        <v>0</v>
      </c>
      <c r="F10" s="334">
        <v>0</v>
      </c>
      <c r="G10" s="334">
        <v>0</v>
      </c>
      <c r="H10" s="334">
        <v>0</v>
      </c>
      <c r="I10" s="334">
        <v>0</v>
      </c>
      <c r="J10" s="334">
        <v>0</v>
      </c>
      <c r="K10" s="334">
        <v>0</v>
      </c>
      <c r="L10" s="334">
        <v>0</v>
      </c>
      <c r="M10" s="334">
        <v>0</v>
      </c>
      <c r="N10" s="334">
        <v>0</v>
      </c>
      <c r="O10" s="334">
        <v>0</v>
      </c>
      <c r="P10" s="334">
        <v>0</v>
      </c>
      <c r="Q10" s="334">
        <v>0</v>
      </c>
      <c r="R10" s="334">
        <v>0</v>
      </c>
      <c r="S10" s="334">
        <v>0</v>
      </c>
      <c r="T10" s="334">
        <v>0</v>
      </c>
      <c r="U10" s="334">
        <v>0</v>
      </c>
      <c r="V10" s="334">
        <v>0</v>
      </c>
      <c r="W10" s="334">
        <v>0</v>
      </c>
      <c r="X10" s="334">
        <v>0</v>
      </c>
      <c r="Y10" s="334">
        <v>0</v>
      </c>
      <c r="Z10" s="334">
        <v>0</v>
      </c>
      <c r="AA10" s="334">
        <v>0</v>
      </c>
      <c r="AB10" s="334">
        <v>0</v>
      </c>
      <c r="AC10" s="334">
        <v>0</v>
      </c>
      <c r="AD10" s="334">
        <v>0</v>
      </c>
      <c r="AE10" s="334">
        <v>0</v>
      </c>
      <c r="AF10" s="334">
        <v>0</v>
      </c>
      <c r="AG10" s="334">
        <v>0</v>
      </c>
      <c r="AH10" s="334">
        <v>0</v>
      </c>
      <c r="AI10" s="334">
        <v>0</v>
      </c>
      <c r="AJ10" s="334">
        <v>0</v>
      </c>
      <c r="AK10" s="334">
        <v>0</v>
      </c>
      <c r="AL10" s="334">
        <v>0</v>
      </c>
      <c r="AM10" s="334">
        <v>0</v>
      </c>
      <c r="AN10" s="334">
        <v>0</v>
      </c>
      <c r="AO10" s="334">
        <v>0</v>
      </c>
      <c r="AP10" s="334">
        <v>0</v>
      </c>
      <c r="AQ10" s="334">
        <v>0</v>
      </c>
      <c r="AR10" s="334">
        <v>0</v>
      </c>
      <c r="AT10" s="334">
        <v>0</v>
      </c>
      <c r="AU10" s="334">
        <v>0</v>
      </c>
      <c r="AV10" s="334">
        <v>0</v>
      </c>
      <c r="AW10" s="334">
        <v>0</v>
      </c>
      <c r="AX10" s="334">
        <v>0</v>
      </c>
      <c r="AY10" s="334">
        <v>0</v>
      </c>
      <c r="AZ10" s="334">
        <v>0</v>
      </c>
      <c r="BA10" s="334">
        <v>0</v>
      </c>
      <c r="BB10" s="334" t="s">
        <v>903</v>
      </c>
      <c r="BC10" s="334">
        <v>0</v>
      </c>
      <c r="BE10" s="137"/>
    </row>
    <row r="11" spans="2:61" ht="18" customHeight="1" x14ac:dyDescent="0.35">
      <c r="B11" s="190" t="s">
        <v>325</v>
      </c>
      <c r="C11" s="190"/>
      <c r="D11" s="334">
        <v>-166.215</v>
      </c>
      <c r="E11" s="334">
        <v>372.685</v>
      </c>
      <c r="F11" s="334">
        <v>652.48400000000004</v>
      </c>
      <c r="G11" s="334">
        <v>370.26499999999999</v>
      </c>
      <c r="H11" s="334">
        <v>-179.80099999999999</v>
      </c>
      <c r="I11" s="334">
        <v>55.295999999999999</v>
      </c>
      <c r="J11" s="334">
        <v>299.60199999999998</v>
      </c>
      <c r="K11" s="334">
        <v>627.72799999999995</v>
      </c>
      <c r="L11" s="334">
        <v>-39.066000000000003</v>
      </c>
      <c r="M11" s="334">
        <v>805.98800000000006</v>
      </c>
      <c r="N11" s="334">
        <v>138.214</v>
      </c>
      <c r="O11" s="334">
        <v>439.75200000000001</v>
      </c>
      <c r="P11" s="334">
        <v>224.74299999999999</v>
      </c>
      <c r="Q11" s="334">
        <v>258.79899999999998</v>
      </c>
      <c r="R11" s="334">
        <v>494.28500000000003</v>
      </c>
      <c r="S11" s="334">
        <v>85.016000000000005</v>
      </c>
      <c r="T11" s="334">
        <v>2113.806</v>
      </c>
      <c r="U11" s="334">
        <v>191.363</v>
      </c>
      <c r="V11" s="334">
        <v>227.89699999999999</v>
      </c>
      <c r="W11" s="334">
        <v>-611.09100000000001</v>
      </c>
      <c r="X11" s="334">
        <v>843.005</v>
      </c>
      <c r="Y11" s="334">
        <v>-116.08199999999999</v>
      </c>
      <c r="Z11" s="334">
        <v>750.41499999999996</v>
      </c>
      <c r="AA11" s="334">
        <v>1087.567</v>
      </c>
      <c r="AB11" s="334">
        <v>54.140999999999998</v>
      </c>
      <c r="AC11" s="334">
        <v>445.11799999999999</v>
      </c>
      <c r="AD11" s="334">
        <v>705.98500000000001</v>
      </c>
      <c r="AE11" s="334">
        <v>-445.86599999999999</v>
      </c>
      <c r="AF11" s="334">
        <v>-485.62599999999998</v>
      </c>
      <c r="AG11" s="334">
        <v>13.714</v>
      </c>
      <c r="AH11" s="334">
        <v>707.68799999999999</v>
      </c>
      <c r="AI11" s="334">
        <v>208</v>
      </c>
      <c r="AJ11" s="334">
        <v>368</v>
      </c>
      <c r="AK11" s="334">
        <v>1839</v>
      </c>
      <c r="AL11" s="334">
        <v>1736</v>
      </c>
      <c r="AM11" s="334">
        <v>1256</v>
      </c>
      <c r="AN11" s="334">
        <v>707</v>
      </c>
      <c r="AO11" s="334">
        <v>97</v>
      </c>
      <c r="AP11" s="334">
        <v>683</v>
      </c>
      <c r="AQ11" s="334">
        <v>33</v>
      </c>
      <c r="AR11" s="334">
        <v>434</v>
      </c>
      <c r="AT11" s="334">
        <v>1229.2190000000001</v>
      </c>
      <c r="AU11" s="334">
        <v>802.82499999999993</v>
      </c>
      <c r="AV11" s="334">
        <v>1344.8879999999999</v>
      </c>
      <c r="AW11" s="334">
        <v>1062.8430000000001</v>
      </c>
      <c r="AX11" s="334">
        <v>1921.9749999999999</v>
      </c>
      <c r="AY11" s="334">
        <v>2564.9049999999997</v>
      </c>
      <c r="AZ11" s="334">
        <v>759.37800000000016</v>
      </c>
      <c r="BA11" s="334">
        <v>443.77600000000001</v>
      </c>
      <c r="BB11" s="334">
        <v>5199</v>
      </c>
      <c r="BC11" s="334">
        <v>1520</v>
      </c>
      <c r="BE11" s="137"/>
    </row>
    <row r="12" spans="2:61" ht="18" customHeight="1" x14ac:dyDescent="0.35">
      <c r="B12" s="190" t="s">
        <v>297</v>
      </c>
      <c r="C12" s="190"/>
      <c r="D12" s="334">
        <v>0</v>
      </c>
      <c r="E12" s="334">
        <v>0</v>
      </c>
      <c r="F12" s="334">
        <v>0</v>
      </c>
      <c r="G12" s="334">
        <v>0</v>
      </c>
      <c r="H12" s="334">
        <v>0</v>
      </c>
      <c r="I12" s="334">
        <v>0</v>
      </c>
      <c r="J12" s="334">
        <v>0</v>
      </c>
      <c r="K12" s="334">
        <v>0</v>
      </c>
      <c r="L12" s="334">
        <v>0</v>
      </c>
      <c r="M12" s="334">
        <v>0</v>
      </c>
      <c r="N12" s="334">
        <v>0</v>
      </c>
      <c r="O12" s="334">
        <v>0</v>
      </c>
      <c r="P12" s="334">
        <v>0</v>
      </c>
      <c r="Q12" s="334">
        <v>0</v>
      </c>
      <c r="R12" s="334">
        <v>0</v>
      </c>
      <c r="S12" s="334">
        <v>0</v>
      </c>
      <c r="T12" s="334">
        <v>0</v>
      </c>
      <c r="U12" s="334">
        <v>0</v>
      </c>
      <c r="V12" s="334">
        <v>0</v>
      </c>
      <c r="W12" s="334">
        <v>0</v>
      </c>
      <c r="X12" s="334">
        <v>0</v>
      </c>
      <c r="Y12" s="334">
        <v>0</v>
      </c>
      <c r="Z12" s="334">
        <v>0</v>
      </c>
      <c r="AA12" s="334">
        <v>0</v>
      </c>
      <c r="AB12" s="334">
        <v>0</v>
      </c>
      <c r="AC12" s="334">
        <v>0</v>
      </c>
      <c r="AD12" s="334">
        <v>0</v>
      </c>
      <c r="AE12" s="334">
        <v>0</v>
      </c>
      <c r="AF12" s="334">
        <v>0</v>
      </c>
      <c r="AG12" s="334">
        <v>0</v>
      </c>
      <c r="AH12" s="334">
        <v>0</v>
      </c>
      <c r="AI12" s="334">
        <v>0</v>
      </c>
      <c r="AJ12" s="334">
        <v>0</v>
      </c>
      <c r="AK12" s="334">
        <v>0</v>
      </c>
      <c r="AL12" s="334">
        <v>0</v>
      </c>
      <c r="AM12" s="334">
        <v>0</v>
      </c>
      <c r="AN12" s="334">
        <v>0</v>
      </c>
      <c r="AO12" s="334">
        <v>0</v>
      </c>
      <c r="AP12" s="334">
        <v>0</v>
      </c>
      <c r="AQ12" s="334">
        <v>0</v>
      </c>
      <c r="AR12" s="334">
        <v>0</v>
      </c>
      <c r="AT12" s="334">
        <v>0</v>
      </c>
      <c r="AU12" s="334">
        <v>0</v>
      </c>
      <c r="AV12" s="334">
        <v>0</v>
      </c>
      <c r="AW12" s="334">
        <v>0</v>
      </c>
      <c r="AX12" s="334">
        <v>0</v>
      </c>
      <c r="AY12" s="334">
        <v>0</v>
      </c>
      <c r="AZ12" s="334">
        <v>0</v>
      </c>
      <c r="BA12" s="334">
        <v>0</v>
      </c>
      <c r="BB12" s="334"/>
      <c r="BC12" s="334">
        <v>0</v>
      </c>
      <c r="BE12" s="137"/>
    </row>
    <row r="13" spans="2:61" ht="18" customHeight="1" x14ac:dyDescent="0.35">
      <c r="B13" s="190" t="s">
        <v>328</v>
      </c>
      <c r="C13" s="190"/>
      <c r="D13" s="334">
        <v>0</v>
      </c>
      <c r="E13" s="334">
        <v>0</v>
      </c>
      <c r="F13" s="334">
        <v>0</v>
      </c>
      <c r="G13" s="334">
        <v>0</v>
      </c>
      <c r="H13" s="334">
        <v>0</v>
      </c>
      <c r="I13" s="334">
        <v>0</v>
      </c>
      <c r="J13" s="334">
        <v>0</v>
      </c>
      <c r="K13" s="334">
        <v>0</v>
      </c>
      <c r="L13" s="334">
        <v>0</v>
      </c>
      <c r="M13" s="334">
        <v>0</v>
      </c>
      <c r="N13" s="334">
        <v>0</v>
      </c>
      <c r="O13" s="334">
        <v>0</v>
      </c>
      <c r="P13" s="334">
        <v>0</v>
      </c>
      <c r="Q13" s="334">
        <v>0</v>
      </c>
      <c r="R13" s="334">
        <v>0</v>
      </c>
      <c r="S13" s="334">
        <v>0</v>
      </c>
      <c r="T13" s="334">
        <v>0</v>
      </c>
      <c r="U13" s="334">
        <v>0</v>
      </c>
      <c r="V13" s="334">
        <v>0</v>
      </c>
      <c r="W13" s="334">
        <v>0</v>
      </c>
      <c r="X13" s="334">
        <v>0.104</v>
      </c>
      <c r="Y13" s="334">
        <v>-0.49299999999999999</v>
      </c>
      <c r="Z13" s="334">
        <v>-0.49299999999999999</v>
      </c>
      <c r="AA13" s="334">
        <v>-0.33800000000000002</v>
      </c>
      <c r="AB13" s="334">
        <v>0</v>
      </c>
      <c r="AC13" s="334">
        <v>0</v>
      </c>
      <c r="AD13" s="334">
        <v>0</v>
      </c>
      <c r="AE13" s="334">
        <v>0</v>
      </c>
      <c r="AF13" s="334">
        <v>0</v>
      </c>
      <c r="AG13" s="334">
        <v>0</v>
      </c>
      <c r="AH13" s="334">
        <v>0</v>
      </c>
      <c r="AI13" s="334">
        <v>0</v>
      </c>
      <c r="AJ13" s="334">
        <v>0</v>
      </c>
      <c r="AK13" s="334">
        <v>0</v>
      </c>
      <c r="AL13" s="334">
        <v>0</v>
      </c>
      <c r="AM13" s="334">
        <v>0</v>
      </c>
      <c r="AN13" s="334">
        <v>0</v>
      </c>
      <c r="AO13" s="334">
        <v>0</v>
      </c>
      <c r="AP13" s="334">
        <v>0</v>
      </c>
      <c r="AQ13" s="334">
        <v>0</v>
      </c>
      <c r="AR13" s="334">
        <v>0</v>
      </c>
      <c r="AT13" s="334">
        <v>0</v>
      </c>
      <c r="AU13" s="334">
        <v>0</v>
      </c>
      <c r="AV13" s="334">
        <v>0</v>
      </c>
      <c r="AW13" s="334">
        <v>0</v>
      </c>
      <c r="AX13" s="334">
        <v>0</v>
      </c>
      <c r="AY13" s="334">
        <v>-1.22</v>
      </c>
      <c r="AZ13" s="334">
        <v>0</v>
      </c>
      <c r="BA13" s="334">
        <v>0</v>
      </c>
      <c r="BB13" s="334" t="s">
        <v>903</v>
      </c>
      <c r="BC13" s="334">
        <v>0</v>
      </c>
      <c r="BE13" s="137"/>
    </row>
    <row r="14" spans="2:61" ht="18" customHeight="1" x14ac:dyDescent="0.35">
      <c r="B14" s="190" t="s">
        <v>928</v>
      </c>
      <c r="C14" s="190"/>
      <c r="D14" s="334"/>
      <c r="E14" s="334"/>
      <c r="F14" s="334"/>
      <c r="G14" s="334"/>
      <c r="H14" s="334"/>
      <c r="I14" s="334"/>
      <c r="J14" s="334"/>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4"/>
      <c r="AL14" s="334"/>
      <c r="AM14" s="334"/>
      <c r="AN14" s="334"/>
      <c r="AO14" s="334"/>
      <c r="AP14" s="334"/>
      <c r="AQ14" s="334">
        <v>2071</v>
      </c>
      <c r="AR14" s="334">
        <v>0</v>
      </c>
      <c r="AT14" s="334"/>
      <c r="AU14" s="334"/>
      <c r="AV14" s="334"/>
      <c r="AW14" s="334"/>
      <c r="AX14" s="334"/>
      <c r="AY14" s="334"/>
      <c r="AZ14" s="334"/>
      <c r="BA14" s="334"/>
      <c r="BB14" s="334"/>
      <c r="BC14" s="334">
        <v>2071</v>
      </c>
      <c r="BE14" s="137"/>
    </row>
    <row r="15" spans="2:61" ht="18" customHeight="1" x14ac:dyDescent="0.35">
      <c r="B15" s="190" t="s">
        <v>226</v>
      </c>
      <c r="C15" s="190"/>
      <c r="D15" s="334">
        <v>0</v>
      </c>
      <c r="E15" s="334">
        <v>2.3E-2</v>
      </c>
      <c r="F15" s="334">
        <v>0.21199999999999999</v>
      </c>
      <c r="G15" s="334">
        <v>0.251</v>
      </c>
      <c r="H15" s="334">
        <v>0.23899999999999999</v>
      </c>
      <c r="I15" s="334">
        <v>8.8999999999999996E-2</v>
      </c>
      <c r="J15" s="334">
        <v>3.4000000000000002E-2</v>
      </c>
      <c r="K15" s="334">
        <v>6.3E-2</v>
      </c>
      <c r="L15" s="334">
        <v>2.6040000000000001</v>
      </c>
      <c r="M15" s="334">
        <v>2.8000000000000001E-2</v>
      </c>
      <c r="N15" s="334">
        <v>6.0000000000000001E-3</v>
      </c>
      <c r="O15" s="334">
        <v>0.56200000000000006</v>
      </c>
      <c r="P15" s="334">
        <v>4.2999999999999997E-2</v>
      </c>
      <c r="Q15" s="334">
        <v>0.32600000000000001</v>
      </c>
      <c r="R15" s="334">
        <v>7.0000000000000001E-3</v>
      </c>
      <c r="S15" s="334">
        <v>3.0000000000000001E-3</v>
      </c>
      <c r="T15" s="334">
        <v>0</v>
      </c>
      <c r="U15" s="334">
        <v>0</v>
      </c>
      <c r="V15" s="334">
        <v>0</v>
      </c>
      <c r="W15" s="334">
        <v>0</v>
      </c>
      <c r="X15" s="334">
        <v>0</v>
      </c>
      <c r="Y15" s="334">
        <v>0</v>
      </c>
      <c r="Z15" s="334">
        <v>3.5999999999999997E-2</v>
      </c>
      <c r="AA15" s="334">
        <v>1.0029999999999999</v>
      </c>
      <c r="AB15" s="334">
        <v>0.46700000000000003</v>
      </c>
      <c r="AC15" s="334">
        <v>0</v>
      </c>
      <c r="AD15" s="334">
        <v>0.14499999999999999</v>
      </c>
      <c r="AE15" s="334">
        <v>1.7000000000000001E-2</v>
      </c>
      <c r="AF15" s="334">
        <v>89.004000000000005</v>
      </c>
      <c r="AG15" s="334">
        <v>30.893999999999998</v>
      </c>
      <c r="AH15" s="334">
        <v>1.804</v>
      </c>
      <c r="AI15" s="334">
        <v>4</v>
      </c>
      <c r="AJ15" s="334">
        <v>2</v>
      </c>
      <c r="AK15" s="334">
        <v>1</v>
      </c>
      <c r="AL15" s="334">
        <v>1</v>
      </c>
      <c r="AM15" s="334">
        <v>1</v>
      </c>
      <c r="AN15" s="334">
        <v>9</v>
      </c>
      <c r="AO15" s="334">
        <v>1</v>
      </c>
      <c r="AP15" s="334">
        <v>1</v>
      </c>
      <c r="AQ15" s="334">
        <v>-21</v>
      </c>
      <c r="AR15" s="334">
        <v>3</v>
      </c>
      <c r="AT15" s="334">
        <v>0.48599999999999999</v>
      </c>
      <c r="AU15" s="334">
        <v>0.42499999999999999</v>
      </c>
      <c r="AV15" s="334">
        <v>3.2</v>
      </c>
      <c r="AW15" s="334">
        <v>0.379</v>
      </c>
      <c r="AX15" s="334">
        <v>0</v>
      </c>
      <c r="AY15" s="334">
        <v>1.0389999999999999</v>
      </c>
      <c r="AZ15" s="334">
        <v>0.629</v>
      </c>
      <c r="BA15" s="334">
        <v>125.702</v>
      </c>
      <c r="BB15" s="334">
        <v>5</v>
      </c>
      <c r="BC15" s="334">
        <v>-10</v>
      </c>
      <c r="BE15" s="137"/>
    </row>
    <row r="16" spans="2:61" ht="18" customHeight="1" x14ac:dyDescent="0.35">
      <c r="B16" s="109" t="s">
        <v>330</v>
      </c>
      <c r="C16" s="112"/>
      <c r="D16" s="333">
        <v>-238.947</v>
      </c>
      <c r="E16" s="333">
        <v>-292.26600000000002</v>
      </c>
      <c r="F16" s="333">
        <v>415.54599999999999</v>
      </c>
      <c r="G16" s="333">
        <v>49.604999999999997</v>
      </c>
      <c r="H16" s="333">
        <v>605.25900000000001</v>
      </c>
      <c r="I16" s="333">
        <v>566.32799999999997</v>
      </c>
      <c r="J16" s="333">
        <v>341.49200000000002</v>
      </c>
      <c r="K16" s="333">
        <v>485.34500000000003</v>
      </c>
      <c r="L16" s="333">
        <v>619.57399999999996</v>
      </c>
      <c r="M16" s="333">
        <v>572.58299999999997</v>
      </c>
      <c r="N16" s="333">
        <v>730.88800000000003</v>
      </c>
      <c r="O16" s="333">
        <v>398.12400000000002</v>
      </c>
      <c r="P16" s="333">
        <v>361.07600000000002</v>
      </c>
      <c r="Q16" s="333">
        <v>353.52800000000002</v>
      </c>
      <c r="R16" s="333">
        <v>357.82799999999997</v>
      </c>
      <c r="S16" s="333">
        <v>383.82900000000001</v>
      </c>
      <c r="T16" s="333">
        <v>-34.581000000000003</v>
      </c>
      <c r="U16" s="333">
        <v>590.48800000000006</v>
      </c>
      <c r="V16" s="333">
        <v>497.51299999999998</v>
      </c>
      <c r="W16" s="333">
        <v>156.18299999999999</v>
      </c>
      <c r="X16" s="333">
        <v>466.32900000000001</v>
      </c>
      <c r="Y16" s="333">
        <v>1017.212</v>
      </c>
      <c r="Z16" s="333">
        <v>929.43399999999997</v>
      </c>
      <c r="AA16" s="333">
        <v>725.70699999999999</v>
      </c>
      <c r="AB16" s="333">
        <v>680.84699999999998</v>
      </c>
      <c r="AC16" s="333">
        <v>471.60300000000001</v>
      </c>
      <c r="AD16" s="333">
        <v>137.49700000000001</v>
      </c>
      <c r="AE16" s="333">
        <v>-192.57</v>
      </c>
      <c r="AF16" s="333">
        <v>-38.549999999999997</v>
      </c>
      <c r="AG16" s="333">
        <v>195.566</v>
      </c>
      <c r="AH16" s="333">
        <v>-29.396999999999998</v>
      </c>
      <c r="AI16" s="333">
        <v>234</v>
      </c>
      <c r="AJ16" s="333">
        <v>173</v>
      </c>
      <c r="AK16" s="333">
        <v>481</v>
      </c>
      <c r="AL16" s="333">
        <v>715</v>
      </c>
      <c r="AM16" s="333">
        <v>171</v>
      </c>
      <c r="AN16" s="333">
        <v>479</v>
      </c>
      <c r="AO16" s="333">
        <v>-57</v>
      </c>
      <c r="AP16" s="333">
        <v>145</v>
      </c>
      <c r="AQ16" s="333">
        <v>192</v>
      </c>
      <c r="AR16" s="333">
        <v>-159</v>
      </c>
      <c r="AT16" s="333">
        <v>-66.061999999999983</v>
      </c>
      <c r="AU16" s="333">
        <v>1998.424</v>
      </c>
      <c r="AV16" s="333">
        <v>2321.1689999999999</v>
      </c>
      <c r="AW16" s="333">
        <v>1456.261</v>
      </c>
      <c r="AX16" s="333">
        <v>1209.6030000000001</v>
      </c>
      <c r="AY16" s="333">
        <v>3138.6819999999998</v>
      </c>
      <c r="AZ16" s="333">
        <v>1097.3770000000002</v>
      </c>
      <c r="BA16" s="333">
        <v>361.61900000000003</v>
      </c>
      <c r="BB16" s="333">
        <v>1540</v>
      </c>
      <c r="BC16" s="333">
        <v>759</v>
      </c>
      <c r="BE16" s="137"/>
    </row>
    <row r="17" spans="2:57" ht="18" customHeight="1" x14ac:dyDescent="0.35">
      <c r="B17" s="190" t="s">
        <v>331</v>
      </c>
      <c r="C17" s="190"/>
      <c r="D17" s="334">
        <v>19.541</v>
      </c>
      <c r="E17" s="334">
        <v>-46.738</v>
      </c>
      <c r="F17" s="334">
        <v>-117.497</v>
      </c>
      <c r="G17" s="334">
        <v>18.077000000000002</v>
      </c>
      <c r="H17" s="334">
        <v>-94.751999999999995</v>
      </c>
      <c r="I17" s="334">
        <v>-158.89400000000001</v>
      </c>
      <c r="J17" s="334">
        <v>-8.5920000000000005</v>
      </c>
      <c r="K17" s="334">
        <v>-110.828</v>
      </c>
      <c r="L17" s="334">
        <v>0</v>
      </c>
      <c r="M17" s="334">
        <v>0</v>
      </c>
      <c r="N17" s="334">
        <v>0</v>
      </c>
      <c r="O17" s="334">
        <v>0</v>
      </c>
      <c r="P17" s="334">
        <v>0</v>
      </c>
      <c r="Q17" s="334">
        <v>0</v>
      </c>
      <c r="R17" s="334">
        <v>0</v>
      </c>
      <c r="S17" s="334">
        <v>0</v>
      </c>
      <c r="T17" s="334">
        <v>0</v>
      </c>
      <c r="U17" s="334">
        <v>0</v>
      </c>
      <c r="V17" s="334">
        <v>0</v>
      </c>
      <c r="W17" s="334">
        <v>0</v>
      </c>
      <c r="X17" s="334">
        <v>0</v>
      </c>
      <c r="Y17" s="334">
        <v>0</v>
      </c>
      <c r="Z17" s="334">
        <v>0</v>
      </c>
      <c r="AA17" s="334">
        <v>0</v>
      </c>
      <c r="AB17" s="334">
        <v>0</v>
      </c>
      <c r="AC17" s="334">
        <v>0</v>
      </c>
      <c r="AD17" s="334">
        <v>0</v>
      </c>
      <c r="AE17" s="334">
        <v>0</v>
      </c>
      <c r="AF17" s="334">
        <v>0</v>
      </c>
      <c r="AG17" s="334">
        <v>0</v>
      </c>
      <c r="AH17" s="334">
        <v>0</v>
      </c>
      <c r="AI17" s="334">
        <v>0</v>
      </c>
      <c r="AJ17" s="334">
        <v>0</v>
      </c>
      <c r="AK17" s="334">
        <v>0</v>
      </c>
      <c r="AL17" s="334">
        <v>0</v>
      </c>
      <c r="AM17" s="334">
        <v>0</v>
      </c>
      <c r="AN17" s="334">
        <v>0</v>
      </c>
      <c r="AO17" s="334">
        <v>0</v>
      </c>
      <c r="AP17" s="334"/>
      <c r="AQ17" s="334"/>
      <c r="AR17" s="334"/>
      <c r="AT17" s="334">
        <v>-126.61699999999999</v>
      </c>
      <c r="AU17" s="334">
        <v>-373.06600000000003</v>
      </c>
      <c r="AV17" s="334">
        <v>0</v>
      </c>
      <c r="AW17" s="334">
        <v>0</v>
      </c>
      <c r="AX17" s="334">
        <v>0</v>
      </c>
      <c r="AY17" s="334">
        <v>0</v>
      </c>
      <c r="AZ17" s="334">
        <v>0</v>
      </c>
      <c r="BA17" s="334">
        <v>0</v>
      </c>
      <c r="BB17" s="334" t="s">
        <v>903</v>
      </c>
      <c r="BC17" s="334">
        <v>0</v>
      </c>
      <c r="BE17" s="137"/>
    </row>
    <row r="18" spans="2:57" ht="18" customHeight="1" x14ac:dyDescent="0.35">
      <c r="B18" s="190" t="s">
        <v>333</v>
      </c>
      <c r="C18" s="190"/>
      <c r="D18" s="334">
        <v>13.984</v>
      </c>
      <c r="E18" s="334">
        <v>-57.896999999999998</v>
      </c>
      <c r="F18" s="334">
        <v>-64.876999999999995</v>
      </c>
      <c r="G18" s="334">
        <v>4.1539999999999999</v>
      </c>
      <c r="H18" s="334">
        <v>-30.04</v>
      </c>
      <c r="I18" s="334">
        <v>10.497</v>
      </c>
      <c r="J18" s="334">
        <v>68.811999999999998</v>
      </c>
      <c r="K18" s="334">
        <v>-12.601000000000001</v>
      </c>
      <c r="L18" s="334">
        <v>13.61</v>
      </c>
      <c r="M18" s="334">
        <v>-39.747</v>
      </c>
      <c r="N18" s="334">
        <v>-137.69800000000001</v>
      </c>
      <c r="O18" s="334">
        <v>156.48699999999999</v>
      </c>
      <c r="P18" s="334">
        <v>179.376</v>
      </c>
      <c r="Q18" s="334">
        <v>107.17400000000001</v>
      </c>
      <c r="R18" s="334">
        <v>21.687000000000001</v>
      </c>
      <c r="S18" s="334">
        <v>17.582999999999998</v>
      </c>
      <c r="T18" s="334">
        <v>-211.49799999999999</v>
      </c>
      <c r="U18" s="334">
        <v>-3.2509999999999999</v>
      </c>
      <c r="V18" s="334">
        <v>-23.64</v>
      </c>
      <c r="W18" s="334">
        <v>85.418000000000006</v>
      </c>
      <c r="X18" s="334">
        <v>-135.90799999999999</v>
      </c>
      <c r="Y18" s="334">
        <v>-335.87</v>
      </c>
      <c r="Z18" s="334">
        <v>-61.021999999999998</v>
      </c>
      <c r="AA18" s="334">
        <v>-86.888000000000005</v>
      </c>
      <c r="AB18" s="334">
        <v>31.49</v>
      </c>
      <c r="AC18" s="334">
        <v>198.75299999999999</v>
      </c>
      <c r="AD18" s="334">
        <v>224.49</v>
      </c>
      <c r="AE18" s="334">
        <v>671.82600000000002</v>
      </c>
      <c r="AF18" s="334">
        <v>-193.11600000000001</v>
      </c>
      <c r="AG18" s="334">
        <v>-13.340999999999999</v>
      </c>
      <c r="AH18" s="334">
        <v>192.94900000000001</v>
      </c>
      <c r="AI18" s="334">
        <v>-9</v>
      </c>
      <c r="AJ18" s="334">
        <v>-101</v>
      </c>
      <c r="AK18" s="334">
        <v>25</v>
      </c>
      <c r="AL18" s="334">
        <v>20</v>
      </c>
      <c r="AM18" s="334">
        <v>14</v>
      </c>
      <c r="AN18" s="334">
        <v>20</v>
      </c>
      <c r="AO18" s="334">
        <v>53</v>
      </c>
      <c r="AP18" s="334">
        <v>-127</v>
      </c>
      <c r="AQ18" s="334">
        <v>-202</v>
      </c>
      <c r="AR18" s="334">
        <v>-16</v>
      </c>
      <c r="AT18" s="334">
        <v>-104.636</v>
      </c>
      <c r="AU18" s="334">
        <v>36.667999999999999</v>
      </c>
      <c r="AV18" s="334">
        <v>-7.3480000000000132</v>
      </c>
      <c r="AW18" s="334">
        <v>325.82000000000005</v>
      </c>
      <c r="AX18" s="334">
        <v>-152.971</v>
      </c>
      <c r="AY18" s="334">
        <v>-619.6880000000001</v>
      </c>
      <c r="AZ18" s="334">
        <v>1126.559</v>
      </c>
      <c r="BA18" s="334">
        <v>-22.50800000000001</v>
      </c>
      <c r="BB18" s="334">
        <v>-42</v>
      </c>
      <c r="BC18" s="334">
        <v>-256</v>
      </c>
      <c r="BE18" s="137"/>
    </row>
    <row r="19" spans="2:57" ht="18" customHeight="1" x14ac:dyDescent="0.35">
      <c r="B19" s="190" t="s">
        <v>265</v>
      </c>
      <c r="C19" s="190"/>
      <c r="D19" s="334">
        <v>36.478000000000002</v>
      </c>
      <c r="E19" s="334">
        <v>24.143000000000001</v>
      </c>
      <c r="F19" s="334">
        <v>11.067</v>
      </c>
      <c r="G19" s="334">
        <v>9.6460000000000008</v>
      </c>
      <c r="H19" s="334">
        <v>39.122999999999998</v>
      </c>
      <c r="I19" s="334">
        <v>-11.554</v>
      </c>
      <c r="J19" s="334">
        <v>25.927</v>
      </c>
      <c r="K19" s="334">
        <v>-0.126</v>
      </c>
      <c r="L19" s="334">
        <v>-35.067999999999998</v>
      </c>
      <c r="M19" s="334">
        <v>-124.822</v>
      </c>
      <c r="N19" s="334">
        <v>-89.242000000000004</v>
      </c>
      <c r="O19" s="334">
        <v>49.46</v>
      </c>
      <c r="P19" s="334">
        <v>-4.476</v>
      </c>
      <c r="Q19" s="334">
        <v>20.376000000000001</v>
      </c>
      <c r="R19" s="334">
        <v>-18.727</v>
      </c>
      <c r="S19" s="334">
        <v>45.408000000000001</v>
      </c>
      <c r="T19" s="334">
        <v>-16.094999999999999</v>
      </c>
      <c r="U19" s="334">
        <v>-11.686999999999999</v>
      </c>
      <c r="V19" s="334">
        <v>-19.253</v>
      </c>
      <c r="W19" s="334">
        <v>103.99299999999999</v>
      </c>
      <c r="X19" s="334">
        <v>-118.22199999999999</v>
      </c>
      <c r="Y19" s="334">
        <v>47.780999999999999</v>
      </c>
      <c r="Z19" s="334">
        <v>-48.22</v>
      </c>
      <c r="AA19" s="334">
        <v>-279.52</v>
      </c>
      <c r="AB19" s="334">
        <v>12.032</v>
      </c>
      <c r="AC19" s="334">
        <v>-75.77</v>
      </c>
      <c r="AD19" s="334">
        <v>14.169</v>
      </c>
      <c r="AE19" s="334">
        <v>-59.04</v>
      </c>
      <c r="AF19" s="334">
        <v>149.06700000000001</v>
      </c>
      <c r="AG19" s="334">
        <v>74.144000000000005</v>
      </c>
      <c r="AH19" s="334">
        <v>215.637</v>
      </c>
      <c r="AI19" s="334">
        <v>-229</v>
      </c>
      <c r="AJ19" s="334">
        <v>53</v>
      </c>
      <c r="AK19" s="334">
        <v>93</v>
      </c>
      <c r="AL19" s="334">
        <v>3</v>
      </c>
      <c r="AM19" s="334">
        <v>14</v>
      </c>
      <c r="AN19" s="334">
        <v>-64</v>
      </c>
      <c r="AO19" s="334">
        <v>105</v>
      </c>
      <c r="AP19" s="334">
        <v>76</v>
      </c>
      <c r="AQ19" s="334">
        <v>-182</v>
      </c>
      <c r="AR19" s="334">
        <v>34</v>
      </c>
      <c r="AT19" s="334">
        <v>81.334000000000003</v>
      </c>
      <c r="AU19" s="334">
        <v>53.37</v>
      </c>
      <c r="AV19" s="334">
        <v>-199.672</v>
      </c>
      <c r="AW19" s="334">
        <v>42.581000000000003</v>
      </c>
      <c r="AX19" s="334">
        <v>56.957999999999998</v>
      </c>
      <c r="AY19" s="334">
        <v>-398.18099999999998</v>
      </c>
      <c r="AZ19" s="334">
        <v>-108.60900000000001</v>
      </c>
      <c r="BA19" s="334">
        <v>209.84800000000001</v>
      </c>
      <c r="BB19" s="334">
        <v>163</v>
      </c>
      <c r="BC19" s="334">
        <v>-65</v>
      </c>
      <c r="BE19" s="137"/>
    </row>
    <row r="20" spans="2:57" ht="18" customHeight="1" x14ac:dyDescent="0.35">
      <c r="B20" s="190" t="s">
        <v>334</v>
      </c>
      <c r="C20" s="190"/>
      <c r="D20" s="334">
        <v>10.019</v>
      </c>
      <c r="E20" s="334">
        <v>-25.516999999999999</v>
      </c>
      <c r="F20" s="334">
        <v>11.355</v>
      </c>
      <c r="G20" s="334">
        <v>4.1429999999999998</v>
      </c>
      <c r="H20" s="334">
        <v>1.077</v>
      </c>
      <c r="I20" s="334">
        <v>-30.277999999999999</v>
      </c>
      <c r="J20" s="334">
        <v>11.085000000000001</v>
      </c>
      <c r="K20" s="334">
        <v>9.327</v>
      </c>
      <c r="L20" s="334">
        <v>16.401</v>
      </c>
      <c r="M20" s="334">
        <v>2.93</v>
      </c>
      <c r="N20" s="334">
        <v>-7.5259999999999998</v>
      </c>
      <c r="O20" s="334">
        <v>-58.2</v>
      </c>
      <c r="P20" s="334">
        <v>-0.93</v>
      </c>
      <c r="Q20" s="334">
        <v>4.9009999999999998</v>
      </c>
      <c r="R20" s="334">
        <v>5.899</v>
      </c>
      <c r="S20" s="334">
        <v>-30.667999999999999</v>
      </c>
      <c r="T20" s="334">
        <v>-46.238999999999997</v>
      </c>
      <c r="U20" s="334">
        <v>-13.368</v>
      </c>
      <c r="V20" s="334">
        <v>-8.5559999999999992</v>
      </c>
      <c r="W20" s="334">
        <v>15.805999999999999</v>
      </c>
      <c r="X20" s="334">
        <v>34.040999999999997</v>
      </c>
      <c r="Y20" s="334">
        <v>68.700999999999993</v>
      </c>
      <c r="Z20" s="334">
        <v>-4.8879999999999999</v>
      </c>
      <c r="AA20" s="334">
        <v>-93.046000000000006</v>
      </c>
      <c r="AB20" s="334">
        <v>-21.114999999999998</v>
      </c>
      <c r="AC20" s="334">
        <v>-60.412999999999997</v>
      </c>
      <c r="AD20" s="334">
        <v>-63.866999999999997</v>
      </c>
      <c r="AE20" s="334">
        <v>-100.32899999999999</v>
      </c>
      <c r="AF20" s="334">
        <v>-23.835999999999999</v>
      </c>
      <c r="AG20" s="334">
        <v>-58.093000000000004</v>
      </c>
      <c r="AH20" s="334">
        <v>-163.51599999999999</v>
      </c>
      <c r="AI20" s="334">
        <v>70</v>
      </c>
      <c r="AJ20" s="334">
        <v>67</v>
      </c>
      <c r="AK20" s="334">
        <v>-66</v>
      </c>
      <c r="AL20" s="334">
        <v>-54</v>
      </c>
      <c r="AM20" s="334">
        <v>-34</v>
      </c>
      <c r="AN20" s="334">
        <v>-144</v>
      </c>
      <c r="AO20" s="334">
        <v>-2</v>
      </c>
      <c r="AP20" s="334">
        <v>-33</v>
      </c>
      <c r="AQ20" s="334">
        <v>149</v>
      </c>
      <c r="AR20" s="334">
        <v>-165</v>
      </c>
      <c r="AT20" s="334">
        <v>0</v>
      </c>
      <c r="AU20" s="334">
        <v>-8.7889999999999997</v>
      </c>
      <c r="AV20" s="334">
        <v>-46.395000000000003</v>
      </c>
      <c r="AW20" s="334">
        <v>-20.798000000000002</v>
      </c>
      <c r="AX20" s="334">
        <v>-52.356999999999999</v>
      </c>
      <c r="AY20" s="334">
        <v>4.8079999999999785</v>
      </c>
      <c r="AZ20" s="334">
        <v>-245.72399999999999</v>
      </c>
      <c r="BA20" s="334">
        <v>-175.44499999999999</v>
      </c>
      <c r="BB20" s="334">
        <v>-87</v>
      </c>
      <c r="BC20" s="334">
        <v>-30</v>
      </c>
      <c r="BE20" s="137"/>
    </row>
    <row r="21" spans="2:57" ht="18" customHeight="1" x14ac:dyDescent="0.35">
      <c r="B21" s="190" t="s">
        <v>335</v>
      </c>
      <c r="C21" s="190"/>
      <c r="D21" s="334">
        <v>-4.7699999999999996</v>
      </c>
      <c r="E21" s="334">
        <v>-3.1160000000000001</v>
      </c>
      <c r="F21" s="334">
        <v>-3.4630000000000001</v>
      </c>
      <c r="G21" s="334">
        <v>32.656999999999996</v>
      </c>
      <c r="H21" s="334">
        <v>15.13</v>
      </c>
      <c r="I21" s="334">
        <v>-46.77</v>
      </c>
      <c r="J21" s="334">
        <v>-2.6360000000000001</v>
      </c>
      <c r="K21" s="334">
        <v>25.577999999999999</v>
      </c>
      <c r="L21" s="334">
        <v>8.5350000000000001</v>
      </c>
      <c r="M21" s="334">
        <v>-12.601000000000001</v>
      </c>
      <c r="N21" s="334">
        <v>10.984999999999999</v>
      </c>
      <c r="O21" s="334">
        <v>-45.030999999999999</v>
      </c>
      <c r="P21" s="334">
        <v>24.885999999999999</v>
      </c>
      <c r="Q21" s="334">
        <v>1.9239999999999999</v>
      </c>
      <c r="R21" s="334">
        <v>68.382999999999996</v>
      </c>
      <c r="S21" s="334">
        <v>21.99</v>
      </c>
      <c r="T21" s="334">
        <v>50.162999999999997</v>
      </c>
      <c r="U21" s="334">
        <v>139.511</v>
      </c>
      <c r="V21" s="334">
        <v>184.82300000000001</v>
      </c>
      <c r="W21" s="334">
        <v>91.314999999999998</v>
      </c>
      <c r="X21" s="334">
        <v>151.54900000000001</v>
      </c>
      <c r="Y21" s="334">
        <v>-173.14400000000001</v>
      </c>
      <c r="Z21" s="334">
        <v>101.73099999999999</v>
      </c>
      <c r="AA21" s="334">
        <v>7.109</v>
      </c>
      <c r="AB21" s="334">
        <v>-235.37899999999999</v>
      </c>
      <c r="AC21" s="334">
        <v>138.80799999999999</v>
      </c>
      <c r="AD21" s="334">
        <v>29.513999999999999</v>
      </c>
      <c r="AE21" s="334">
        <v>10.576000000000001</v>
      </c>
      <c r="AF21" s="334">
        <v>34.962000000000003</v>
      </c>
      <c r="AG21" s="334">
        <v>0</v>
      </c>
      <c r="AH21" s="334">
        <v>0</v>
      </c>
      <c r="AI21" s="334">
        <v>0</v>
      </c>
      <c r="AJ21" s="334">
        <v>0</v>
      </c>
      <c r="AK21" s="334">
        <v>0</v>
      </c>
      <c r="AL21" s="334">
        <v>0</v>
      </c>
      <c r="AM21" s="334">
        <v>0</v>
      </c>
      <c r="AN21" s="334">
        <v>0</v>
      </c>
      <c r="AO21" s="334">
        <v>0</v>
      </c>
      <c r="AP21" s="334">
        <v>0</v>
      </c>
      <c r="AQ21" s="334">
        <v>0</v>
      </c>
      <c r="AR21" s="334">
        <v>0</v>
      </c>
      <c r="AT21" s="334">
        <v>21.307999999999996</v>
      </c>
      <c r="AU21" s="334">
        <v>-8.698000000000004</v>
      </c>
      <c r="AV21" s="334">
        <v>-38.112000000000002</v>
      </c>
      <c r="AW21" s="334">
        <v>117.18299999999999</v>
      </c>
      <c r="AX21" s="334">
        <v>465.81199999999995</v>
      </c>
      <c r="AY21" s="334">
        <v>87.24499999999999</v>
      </c>
      <c r="AZ21" s="334">
        <v>-56.481000000000002</v>
      </c>
      <c r="BA21" s="334">
        <v>34.962000000000003</v>
      </c>
      <c r="BB21" s="334" t="s">
        <v>903</v>
      </c>
      <c r="BC21" s="334">
        <v>0</v>
      </c>
      <c r="BE21" s="137"/>
    </row>
    <row r="22" spans="2:57" ht="18" customHeight="1" x14ac:dyDescent="0.35">
      <c r="B22" s="190" t="s">
        <v>273</v>
      </c>
      <c r="C22" s="190"/>
      <c r="D22" s="334">
        <v>-208.30699999999999</v>
      </c>
      <c r="E22" s="334">
        <v>3.8380000000000001</v>
      </c>
      <c r="F22" s="334">
        <v>87.295000000000002</v>
      </c>
      <c r="G22" s="334">
        <v>-33.320999999999998</v>
      </c>
      <c r="H22" s="334">
        <v>-74.617000000000004</v>
      </c>
      <c r="I22" s="334">
        <v>40.546999999999997</v>
      </c>
      <c r="J22" s="334">
        <v>-67.843000000000004</v>
      </c>
      <c r="K22" s="334">
        <v>-17.12</v>
      </c>
      <c r="L22" s="334">
        <v>-10.314</v>
      </c>
      <c r="M22" s="334">
        <v>-20.334</v>
      </c>
      <c r="N22" s="334">
        <v>-10.173</v>
      </c>
      <c r="O22" s="334">
        <v>-195.571</v>
      </c>
      <c r="P22" s="334">
        <v>-104.828</v>
      </c>
      <c r="Q22" s="334">
        <v>44.694000000000003</v>
      </c>
      <c r="R22" s="334">
        <v>52.878999999999998</v>
      </c>
      <c r="S22" s="334">
        <v>-23.683</v>
      </c>
      <c r="T22" s="334">
        <v>-29.466000000000001</v>
      </c>
      <c r="U22" s="334">
        <v>-124.95699999999999</v>
      </c>
      <c r="V22" s="334">
        <v>-86.47</v>
      </c>
      <c r="W22" s="334">
        <v>593.48299999999995</v>
      </c>
      <c r="X22" s="334">
        <v>3.9609999999999999</v>
      </c>
      <c r="Y22" s="334">
        <v>-68.861000000000004</v>
      </c>
      <c r="Z22" s="334">
        <v>40.826999999999998</v>
      </c>
      <c r="AA22" s="334">
        <v>7.9930000000000003</v>
      </c>
      <c r="AB22" s="334">
        <v>-1.706</v>
      </c>
      <c r="AC22" s="334">
        <v>-132.434</v>
      </c>
      <c r="AD22" s="334">
        <v>45.63</v>
      </c>
      <c r="AE22" s="334">
        <v>158.571</v>
      </c>
      <c r="AF22" s="334">
        <v>-10.988</v>
      </c>
      <c r="AG22" s="334">
        <v>21.079000000000001</v>
      </c>
      <c r="AH22" s="334">
        <v>-177.00800000000001</v>
      </c>
      <c r="AI22" s="334">
        <v>-102</v>
      </c>
      <c r="AJ22" s="334">
        <v>0</v>
      </c>
      <c r="AK22" s="334">
        <v>193</v>
      </c>
      <c r="AL22" s="334">
        <v>-91</v>
      </c>
      <c r="AM22" s="334">
        <v>99</v>
      </c>
      <c r="AN22" s="334">
        <v>48</v>
      </c>
      <c r="AO22" s="334">
        <v>-108</v>
      </c>
      <c r="AP22" s="334">
        <v>-54</v>
      </c>
      <c r="AQ22" s="334">
        <v>-182</v>
      </c>
      <c r="AR22" s="334">
        <v>139</v>
      </c>
      <c r="AT22" s="334">
        <v>-150.495</v>
      </c>
      <c r="AU22" s="334">
        <v>-119.03300000000002</v>
      </c>
      <c r="AV22" s="334">
        <v>-236.392</v>
      </c>
      <c r="AW22" s="334">
        <v>-30.938000000000002</v>
      </c>
      <c r="AX22" s="334">
        <v>352.58999999999992</v>
      </c>
      <c r="AY22" s="334">
        <v>-16.080000000000005</v>
      </c>
      <c r="AZ22" s="334">
        <v>70.061000000000007</v>
      </c>
      <c r="BA22" s="334">
        <v>-268.91700000000003</v>
      </c>
      <c r="BB22" s="334">
        <v>201</v>
      </c>
      <c r="BC22" s="334">
        <v>-296</v>
      </c>
      <c r="BE22" s="137"/>
    </row>
    <row r="23" spans="2:57" ht="18" customHeight="1" x14ac:dyDescent="0.35">
      <c r="B23" s="190" t="s">
        <v>290</v>
      </c>
      <c r="C23" s="190"/>
      <c r="D23" s="334">
        <v>87.155000000000001</v>
      </c>
      <c r="E23" s="334">
        <v>170.24199999999999</v>
      </c>
      <c r="F23" s="334">
        <v>50.006</v>
      </c>
      <c r="G23" s="334">
        <v>74.932000000000002</v>
      </c>
      <c r="H23" s="334">
        <v>-67.454999999999998</v>
      </c>
      <c r="I23" s="334">
        <v>-87.978999999999999</v>
      </c>
      <c r="J23" s="334">
        <v>39.372999999999998</v>
      </c>
      <c r="K23" s="334">
        <v>33.244</v>
      </c>
      <c r="L23" s="334">
        <v>-13.212</v>
      </c>
      <c r="M23" s="334">
        <v>36.579000000000001</v>
      </c>
      <c r="N23" s="334">
        <v>73.08</v>
      </c>
      <c r="O23" s="334">
        <v>112.63</v>
      </c>
      <c r="P23" s="334">
        <v>13.762</v>
      </c>
      <c r="Q23" s="334">
        <v>-112.684</v>
      </c>
      <c r="R23" s="334">
        <v>-100.84099999999999</v>
      </c>
      <c r="S23" s="334">
        <v>43.625</v>
      </c>
      <c r="T23" s="334">
        <v>53.924999999999997</v>
      </c>
      <c r="U23" s="334">
        <v>135.86099999999999</v>
      </c>
      <c r="V23" s="334">
        <v>-52.533999999999999</v>
      </c>
      <c r="W23" s="334">
        <v>0.64300000000000002</v>
      </c>
      <c r="X23" s="334">
        <v>126.285</v>
      </c>
      <c r="Y23" s="334">
        <v>-61.183</v>
      </c>
      <c r="Z23" s="334">
        <v>38.093000000000004</v>
      </c>
      <c r="AA23" s="334">
        <v>325.16899999999998</v>
      </c>
      <c r="AB23" s="334">
        <v>-104.133</v>
      </c>
      <c r="AC23" s="334">
        <v>214.01599999999999</v>
      </c>
      <c r="AD23" s="334">
        <v>268.83300000000003</v>
      </c>
      <c r="AE23" s="334">
        <v>-8.4870000000000001</v>
      </c>
      <c r="AF23" s="334">
        <v>-146.733</v>
      </c>
      <c r="AG23" s="334">
        <v>-214.376</v>
      </c>
      <c r="AH23" s="334">
        <v>-24.992999999999999</v>
      </c>
      <c r="AI23" s="334">
        <v>207</v>
      </c>
      <c r="AJ23" s="334">
        <v>-133</v>
      </c>
      <c r="AK23" s="334">
        <v>114</v>
      </c>
      <c r="AL23" s="334">
        <v>-82</v>
      </c>
      <c r="AM23" s="334">
        <v>220</v>
      </c>
      <c r="AN23" s="334">
        <v>-52</v>
      </c>
      <c r="AO23" s="334">
        <v>-93</v>
      </c>
      <c r="AP23" s="334">
        <v>169</v>
      </c>
      <c r="AQ23" s="334">
        <v>254</v>
      </c>
      <c r="AR23" s="334">
        <v>-60</v>
      </c>
      <c r="AT23" s="334">
        <v>382.33500000000004</v>
      </c>
      <c r="AU23" s="334">
        <v>-82.817000000000007</v>
      </c>
      <c r="AV23" s="334">
        <v>209.077</v>
      </c>
      <c r="AW23" s="334">
        <v>-156.13799999999998</v>
      </c>
      <c r="AX23" s="334">
        <v>137.89500000000001</v>
      </c>
      <c r="AY23" s="334">
        <v>428.36399999999998</v>
      </c>
      <c r="AZ23" s="334">
        <v>370.22899999999998</v>
      </c>
      <c r="BA23" s="334">
        <v>-179.10200000000003</v>
      </c>
      <c r="BB23" s="334">
        <v>119</v>
      </c>
      <c r="BC23" s="334">
        <v>278</v>
      </c>
      <c r="BE23" s="137"/>
    </row>
    <row r="24" spans="2:57" ht="18" customHeight="1" x14ac:dyDescent="0.35">
      <c r="B24" s="190" t="s">
        <v>295</v>
      </c>
      <c r="C24" s="190"/>
      <c r="D24" s="334">
        <v>-0.28599999999999998</v>
      </c>
      <c r="E24" s="334">
        <v>0.89800000000000002</v>
      </c>
      <c r="F24" s="334">
        <v>41.395000000000003</v>
      </c>
      <c r="G24" s="334">
        <v>-32.177</v>
      </c>
      <c r="H24" s="334">
        <v>-3.577</v>
      </c>
      <c r="I24" s="334">
        <v>-4.1900000000000004</v>
      </c>
      <c r="J24" s="334">
        <v>-0.28100000000000003</v>
      </c>
      <c r="K24" s="334">
        <v>-2.375</v>
      </c>
      <c r="L24" s="334">
        <v>-62.481000000000002</v>
      </c>
      <c r="M24" s="334">
        <v>-81.225999999999999</v>
      </c>
      <c r="N24" s="334">
        <v>-85.902000000000001</v>
      </c>
      <c r="O24" s="334">
        <v>80.582999999999998</v>
      </c>
      <c r="P24" s="334">
        <v>-15.79</v>
      </c>
      <c r="Q24" s="334">
        <v>4.0380000000000003</v>
      </c>
      <c r="R24" s="334">
        <v>-59.798000000000002</v>
      </c>
      <c r="S24" s="334">
        <v>-12.933999999999999</v>
      </c>
      <c r="T24" s="334">
        <v>-50.588000000000001</v>
      </c>
      <c r="U24" s="334">
        <v>-221</v>
      </c>
      <c r="V24" s="334">
        <v>-170.85599999999999</v>
      </c>
      <c r="W24" s="334">
        <v>-72.986000000000004</v>
      </c>
      <c r="X24" s="334">
        <v>-150.417</v>
      </c>
      <c r="Y24" s="334">
        <v>194.97200000000001</v>
      </c>
      <c r="Z24" s="334">
        <v>-96.747</v>
      </c>
      <c r="AA24" s="334">
        <v>-77.239999999999995</v>
      </c>
      <c r="AB24" s="334">
        <v>238.87799999999999</v>
      </c>
      <c r="AC24" s="334">
        <v>-101.378</v>
      </c>
      <c r="AD24" s="334">
        <v>-60.478000000000002</v>
      </c>
      <c r="AE24" s="334">
        <v>-0.95099999999999996</v>
      </c>
      <c r="AF24" s="334">
        <v>-29.384</v>
      </c>
      <c r="AG24" s="334">
        <v>-1.786</v>
      </c>
      <c r="AH24" s="334">
        <v>72.102999999999994</v>
      </c>
      <c r="AI24" s="334">
        <v>-132</v>
      </c>
      <c r="AJ24" s="334">
        <v>-9</v>
      </c>
      <c r="AK24" s="334">
        <v>46</v>
      </c>
      <c r="AL24" s="334">
        <v>147</v>
      </c>
      <c r="AM24" s="334">
        <v>-129</v>
      </c>
      <c r="AN24" s="334">
        <v>64</v>
      </c>
      <c r="AO24" s="334">
        <v>-18</v>
      </c>
      <c r="AP24" s="334">
        <v>32</v>
      </c>
      <c r="AQ24" s="334">
        <v>-65</v>
      </c>
      <c r="AR24" s="334">
        <v>149</v>
      </c>
      <c r="AT24" s="334">
        <v>9.8300000000000054</v>
      </c>
      <c r="AU24" s="334">
        <v>-10.423</v>
      </c>
      <c r="AV24" s="334">
        <v>-149.02599999999998</v>
      </c>
      <c r="AW24" s="334">
        <v>-84.483999999999995</v>
      </c>
      <c r="AX24" s="334">
        <v>-515.43000000000006</v>
      </c>
      <c r="AY24" s="334">
        <v>-129.43199999999999</v>
      </c>
      <c r="AZ24" s="334">
        <v>76.070999999999998</v>
      </c>
      <c r="BA24" s="334">
        <v>-91.067000000000007</v>
      </c>
      <c r="BB24" s="334">
        <v>55</v>
      </c>
      <c r="BC24" s="334">
        <v>13</v>
      </c>
      <c r="BE24" s="137"/>
    </row>
    <row r="25" spans="2:57" ht="18" customHeight="1" x14ac:dyDescent="0.35">
      <c r="B25" s="190" t="s">
        <v>296</v>
      </c>
      <c r="C25" s="190"/>
      <c r="D25" s="334">
        <v>0</v>
      </c>
      <c r="E25" s="334">
        <v>0</v>
      </c>
      <c r="F25" s="334">
        <v>0</v>
      </c>
      <c r="G25" s="334">
        <v>0</v>
      </c>
      <c r="H25" s="334">
        <v>0</v>
      </c>
      <c r="I25" s="334">
        <v>0</v>
      </c>
      <c r="J25" s="334">
        <v>0</v>
      </c>
      <c r="K25" s="334">
        <v>0</v>
      </c>
      <c r="L25" s="334">
        <v>8.3109999999999999</v>
      </c>
      <c r="M25" s="334">
        <v>9.9269999999999996</v>
      </c>
      <c r="N25" s="334">
        <v>9.89</v>
      </c>
      <c r="O25" s="334">
        <v>-9.4629999999999992</v>
      </c>
      <c r="P25" s="334">
        <v>13.177</v>
      </c>
      <c r="Q25" s="334">
        <v>-4.9470000000000001</v>
      </c>
      <c r="R25" s="334">
        <v>-8.2579999999999991</v>
      </c>
      <c r="S25" s="334">
        <v>21.803999999999998</v>
      </c>
      <c r="T25" s="334">
        <v>-4.0810000000000004</v>
      </c>
      <c r="U25" s="334">
        <v>-6.4130000000000003</v>
      </c>
      <c r="V25" s="334">
        <v>-3.9529999999999998</v>
      </c>
      <c r="W25" s="334">
        <v>-11.329000000000001</v>
      </c>
      <c r="X25" s="334">
        <v>6.3650000000000002</v>
      </c>
      <c r="Y25" s="334">
        <v>-3.4780000000000002</v>
      </c>
      <c r="Z25" s="334">
        <v>-7.81</v>
      </c>
      <c r="AA25" s="334">
        <v>-11.869</v>
      </c>
      <c r="AB25" s="334">
        <v>12.224</v>
      </c>
      <c r="AC25" s="334">
        <v>3.7549999999999999</v>
      </c>
      <c r="AD25" s="334">
        <v>8.641</v>
      </c>
      <c r="AE25" s="334">
        <v>-3.5059999999999998</v>
      </c>
      <c r="AF25" s="334">
        <v>0</v>
      </c>
      <c r="AG25" s="334">
        <v>0</v>
      </c>
      <c r="AH25" s="334">
        <v>0</v>
      </c>
      <c r="AI25" s="334">
        <v>0</v>
      </c>
      <c r="AJ25" s="334">
        <v>0</v>
      </c>
      <c r="AK25" s="334">
        <v>0</v>
      </c>
      <c r="AL25" s="334">
        <v>0</v>
      </c>
      <c r="AM25" s="334">
        <v>0</v>
      </c>
      <c r="AN25" s="334">
        <v>0</v>
      </c>
      <c r="AO25" s="334">
        <v>0</v>
      </c>
      <c r="AP25" s="334">
        <v>0</v>
      </c>
      <c r="AQ25" s="334">
        <v>0</v>
      </c>
      <c r="AR25" s="334">
        <v>0</v>
      </c>
      <c r="AT25" s="334">
        <v>0</v>
      </c>
      <c r="AU25" s="334">
        <v>0</v>
      </c>
      <c r="AV25" s="334">
        <v>18.664999999999999</v>
      </c>
      <c r="AW25" s="334">
        <v>21.776</v>
      </c>
      <c r="AX25" s="334">
        <v>-25.776</v>
      </c>
      <c r="AY25" s="334">
        <v>-16.792000000000002</v>
      </c>
      <c r="AZ25" s="334">
        <v>21.113999999999997</v>
      </c>
      <c r="BA25" s="334">
        <v>0</v>
      </c>
      <c r="BB25" s="334" t="s">
        <v>903</v>
      </c>
      <c r="BC25" s="334">
        <v>0</v>
      </c>
      <c r="BE25" s="137"/>
    </row>
    <row r="26" spans="2:57" ht="18" customHeight="1" x14ac:dyDescent="0.35">
      <c r="B26" s="190" t="s">
        <v>298</v>
      </c>
      <c r="C26" s="190"/>
      <c r="D26" s="334">
        <v>75.739000000000004</v>
      </c>
      <c r="E26" s="334">
        <v>84.129000000000005</v>
      </c>
      <c r="F26" s="334">
        <v>32.610999999999997</v>
      </c>
      <c r="G26" s="334">
        <v>-26.498000000000001</v>
      </c>
      <c r="H26" s="334">
        <v>-30.018000000000001</v>
      </c>
      <c r="I26" s="334">
        <v>80.635000000000005</v>
      </c>
      <c r="J26" s="334">
        <v>-26.713000000000001</v>
      </c>
      <c r="K26" s="334">
        <v>102.18300000000001</v>
      </c>
      <c r="L26" s="334">
        <v>0</v>
      </c>
      <c r="M26" s="334">
        <v>0</v>
      </c>
      <c r="N26" s="334">
        <v>0</v>
      </c>
      <c r="O26" s="334">
        <v>0</v>
      </c>
      <c r="P26" s="334">
        <v>-7.0650000000000004</v>
      </c>
      <c r="Q26" s="334">
        <v>9.6850000000000005</v>
      </c>
      <c r="R26" s="334">
        <v>8.4049999999999994</v>
      </c>
      <c r="S26" s="334">
        <v>-5.3999999999999999E-2</v>
      </c>
      <c r="T26" s="334">
        <v>-14.324999999999999</v>
      </c>
      <c r="U26" s="334">
        <v>11.406000000000001</v>
      </c>
      <c r="V26" s="334">
        <v>7.5629999999999997</v>
      </c>
      <c r="W26" s="334">
        <v>8.9160000000000004</v>
      </c>
      <c r="X26" s="334">
        <v>23.4</v>
      </c>
      <c r="Y26" s="334">
        <v>-32.828000000000003</v>
      </c>
      <c r="Z26" s="334">
        <v>134.68100000000001</v>
      </c>
      <c r="AA26" s="334">
        <v>43.118000000000002</v>
      </c>
      <c r="AB26" s="334">
        <v>-78.984999999999999</v>
      </c>
      <c r="AC26" s="334">
        <v>-48.287999999999997</v>
      </c>
      <c r="AD26" s="334">
        <v>-66.078999999999994</v>
      </c>
      <c r="AE26" s="334">
        <v>6.0780000000000003</v>
      </c>
      <c r="AF26" s="334">
        <v>-19.431000000000001</v>
      </c>
      <c r="AG26" s="334">
        <v>2.4660000000000002</v>
      </c>
      <c r="AH26" s="334">
        <v>20.518999999999998</v>
      </c>
      <c r="AI26" s="334">
        <v>65</v>
      </c>
      <c r="AJ26" s="334">
        <v>-26</v>
      </c>
      <c r="AK26" s="334">
        <v>-7</v>
      </c>
      <c r="AL26" s="334">
        <v>4</v>
      </c>
      <c r="AM26" s="334">
        <v>164</v>
      </c>
      <c r="AN26" s="334">
        <v>-59</v>
      </c>
      <c r="AO26" s="334">
        <v>9</v>
      </c>
      <c r="AP26" s="334">
        <v>1</v>
      </c>
      <c r="AQ26" s="334">
        <v>16</v>
      </c>
      <c r="AR26" s="334">
        <v>-5</v>
      </c>
      <c r="AT26" s="334">
        <v>165.98099999999999</v>
      </c>
      <c r="AU26" s="334">
        <v>126.08700000000002</v>
      </c>
      <c r="AV26" s="334">
        <v>0</v>
      </c>
      <c r="AW26" s="334">
        <v>10.970999999999998</v>
      </c>
      <c r="AX26" s="334">
        <v>13.560000000000002</v>
      </c>
      <c r="AY26" s="334">
        <v>168.37100000000001</v>
      </c>
      <c r="AZ26" s="334">
        <v>-187.27399999999997</v>
      </c>
      <c r="BA26" s="334">
        <v>68.554000000000002</v>
      </c>
      <c r="BB26" s="334">
        <v>135</v>
      </c>
      <c r="BC26" s="334">
        <v>-33</v>
      </c>
      <c r="BE26" s="137"/>
    </row>
    <row r="27" spans="2:57" ht="18" customHeight="1" x14ac:dyDescent="0.35">
      <c r="B27" s="190" t="s">
        <v>309</v>
      </c>
      <c r="C27" s="190"/>
      <c r="D27" s="334">
        <v>0</v>
      </c>
      <c r="E27" s="334">
        <v>0</v>
      </c>
      <c r="F27" s="334">
        <v>0</v>
      </c>
      <c r="G27" s="334">
        <v>0</v>
      </c>
      <c r="H27" s="334">
        <v>0</v>
      </c>
      <c r="I27" s="334">
        <v>0</v>
      </c>
      <c r="J27" s="334">
        <v>0</v>
      </c>
      <c r="K27" s="334">
        <v>0</v>
      </c>
      <c r="L27" s="334">
        <v>9.1289999999999996</v>
      </c>
      <c r="M27" s="334">
        <v>346.54399999999998</v>
      </c>
      <c r="N27" s="334">
        <v>118.532</v>
      </c>
      <c r="O27" s="334">
        <v>-56.445999999999998</v>
      </c>
      <c r="P27" s="334">
        <v>-16.204999999999998</v>
      </c>
      <c r="Q27" s="334">
        <v>8.2620000000000005</v>
      </c>
      <c r="R27" s="334">
        <v>94.016999999999996</v>
      </c>
      <c r="S27" s="334">
        <v>-72.787000000000006</v>
      </c>
      <c r="T27" s="334">
        <v>664.44100000000003</v>
      </c>
      <c r="U27" s="334">
        <v>-57.856000000000002</v>
      </c>
      <c r="V27" s="334">
        <v>-23.04</v>
      </c>
      <c r="W27" s="334">
        <v>-549.73500000000001</v>
      </c>
      <c r="X27" s="334">
        <v>1.228</v>
      </c>
      <c r="Y27" s="334">
        <v>-11.276999999999999</v>
      </c>
      <c r="Z27" s="334">
        <v>-37.853000000000002</v>
      </c>
      <c r="AA27" s="334">
        <v>46.631</v>
      </c>
      <c r="AB27" s="334">
        <v>27.984999999999999</v>
      </c>
      <c r="AC27" s="334">
        <v>-50.929000000000002</v>
      </c>
      <c r="AD27" s="334">
        <v>23.289000000000001</v>
      </c>
      <c r="AE27" s="334">
        <v>-27.347999999999999</v>
      </c>
      <c r="AF27" s="334">
        <v>-44.191000000000003</v>
      </c>
      <c r="AG27" s="334">
        <v>27.187999999999999</v>
      </c>
      <c r="AH27" s="334">
        <v>69.364000000000004</v>
      </c>
      <c r="AI27" s="334">
        <v>-2</v>
      </c>
      <c r="AJ27" s="334">
        <v>369</v>
      </c>
      <c r="AK27" s="334">
        <v>-99</v>
      </c>
      <c r="AL27" s="334">
        <v>-46</v>
      </c>
      <c r="AM27" s="334">
        <v>106</v>
      </c>
      <c r="AN27" s="334">
        <v>122</v>
      </c>
      <c r="AO27" s="334">
        <v>1</v>
      </c>
      <c r="AP27" s="334">
        <v>83</v>
      </c>
      <c r="AQ27" s="334">
        <v>-77</v>
      </c>
      <c r="AR27" s="334">
        <v>219</v>
      </c>
      <c r="AT27" s="334">
        <v>0</v>
      </c>
      <c r="AU27" s="334">
        <v>0</v>
      </c>
      <c r="AV27" s="334">
        <v>417.75900000000001</v>
      </c>
      <c r="AW27" s="334">
        <v>13.286999999999992</v>
      </c>
      <c r="AX27" s="334">
        <v>33.810000000000059</v>
      </c>
      <c r="AY27" s="334">
        <v>-1.2710000000000008</v>
      </c>
      <c r="AZ27" s="334">
        <v>-27.003</v>
      </c>
      <c r="BA27" s="334">
        <v>50.361000000000004</v>
      </c>
      <c r="BB27" s="334">
        <v>330</v>
      </c>
      <c r="BC27" s="334">
        <v>129</v>
      </c>
      <c r="BE27" s="137"/>
    </row>
    <row r="28" spans="2:57" ht="18" customHeight="1" x14ac:dyDescent="0.35">
      <c r="B28" s="109" t="s">
        <v>336</v>
      </c>
      <c r="C28" s="112"/>
      <c r="D28" s="333">
        <v>-209.39400000000001</v>
      </c>
      <c r="E28" s="333">
        <v>-142.28399999999999</v>
      </c>
      <c r="F28" s="333">
        <v>463.43799999999999</v>
      </c>
      <c r="G28" s="333">
        <v>101.218</v>
      </c>
      <c r="H28" s="333">
        <v>360.13</v>
      </c>
      <c r="I28" s="333">
        <v>358.34199999999998</v>
      </c>
      <c r="J28" s="333">
        <v>380.62400000000002</v>
      </c>
      <c r="K28" s="333">
        <v>512.62699999999995</v>
      </c>
      <c r="L28" s="333">
        <v>554.48500000000001</v>
      </c>
      <c r="M28" s="333">
        <v>689.83299999999997</v>
      </c>
      <c r="N28" s="333">
        <v>612.83399999999995</v>
      </c>
      <c r="O28" s="333">
        <v>432.57299999999998</v>
      </c>
      <c r="P28" s="333">
        <v>442.98300000000006</v>
      </c>
      <c r="Q28" s="333">
        <v>436.95100000000002</v>
      </c>
      <c r="R28" s="333">
        <v>421.47399999999999</v>
      </c>
      <c r="S28" s="333">
        <v>394.113</v>
      </c>
      <c r="T28" s="333">
        <v>361.65600000000001</v>
      </c>
      <c r="U28" s="333">
        <v>438.73399999999998</v>
      </c>
      <c r="V28" s="333">
        <v>301.59699999999998</v>
      </c>
      <c r="W28" s="333">
        <v>421.70699999999999</v>
      </c>
      <c r="X28" s="333">
        <v>408.61099999999999</v>
      </c>
      <c r="Y28" s="333">
        <v>642.02499999999998</v>
      </c>
      <c r="Z28" s="333">
        <v>988.226</v>
      </c>
      <c r="AA28" s="333">
        <v>607.16399999999999</v>
      </c>
      <c r="AB28" s="333">
        <v>562.13800000000003</v>
      </c>
      <c r="AC28" s="333">
        <v>557.72299999999996</v>
      </c>
      <c r="AD28" s="333">
        <v>561.63900000000001</v>
      </c>
      <c r="AE28" s="333">
        <v>454.82</v>
      </c>
      <c r="AF28" s="333">
        <v>-322.2</v>
      </c>
      <c r="AG28" s="333">
        <v>32.847000000000001</v>
      </c>
      <c r="AH28" s="333">
        <v>175.65799999999999</v>
      </c>
      <c r="AI28" s="333">
        <v>102</v>
      </c>
      <c r="AJ28" s="333">
        <v>393</v>
      </c>
      <c r="AK28" s="333">
        <v>780</v>
      </c>
      <c r="AL28" s="333">
        <v>616</v>
      </c>
      <c r="AM28" s="333">
        <v>625</v>
      </c>
      <c r="AN28" s="333">
        <v>414</v>
      </c>
      <c r="AO28" s="333">
        <v>-110</v>
      </c>
      <c r="AP28" s="333">
        <v>292</v>
      </c>
      <c r="AQ28" s="333">
        <v>-97</v>
      </c>
      <c r="AR28" s="333">
        <v>136</v>
      </c>
      <c r="AT28" s="333">
        <v>212.97800000000001</v>
      </c>
      <c r="AU28" s="333">
        <v>1611.723</v>
      </c>
      <c r="AV28" s="333">
        <v>2289.7249999999999</v>
      </c>
      <c r="AW28" s="333">
        <v>1695.5210000000002</v>
      </c>
      <c r="AX28" s="333">
        <v>1523.694</v>
      </c>
      <c r="AY28" s="333">
        <v>2646.0259999999998</v>
      </c>
      <c r="AZ28" s="333">
        <v>2136.3200000000002</v>
      </c>
      <c r="BA28" s="333">
        <v>-11.695000000000022</v>
      </c>
      <c r="BB28" s="333">
        <v>2414</v>
      </c>
      <c r="BC28" s="333">
        <v>499</v>
      </c>
      <c r="BE28" s="137"/>
    </row>
    <row r="29" spans="2:57" s="197" customFormat="1" ht="18" customHeight="1" x14ac:dyDescent="0.35">
      <c r="B29" s="186" t="s">
        <v>337</v>
      </c>
      <c r="C29" s="186"/>
      <c r="D29" s="341">
        <v>0</v>
      </c>
      <c r="E29" s="341">
        <v>0</v>
      </c>
      <c r="F29" s="341">
        <v>0</v>
      </c>
      <c r="G29" s="341">
        <v>0</v>
      </c>
      <c r="H29" s="341">
        <v>0</v>
      </c>
      <c r="I29" s="341">
        <v>0</v>
      </c>
      <c r="J29" s="341">
        <v>0</v>
      </c>
      <c r="K29" s="341">
        <v>0</v>
      </c>
      <c r="L29" s="341">
        <v>0</v>
      </c>
      <c r="M29" s="341">
        <v>0</v>
      </c>
      <c r="N29" s="341">
        <v>0</v>
      </c>
      <c r="O29" s="341">
        <v>0</v>
      </c>
      <c r="P29" s="341">
        <v>0</v>
      </c>
      <c r="Q29" s="341">
        <v>0</v>
      </c>
      <c r="R29" s="341">
        <v>0</v>
      </c>
      <c r="S29" s="341">
        <v>0</v>
      </c>
      <c r="T29" s="341">
        <v>0</v>
      </c>
      <c r="U29" s="341">
        <v>0</v>
      </c>
      <c r="V29" s="341">
        <v>0</v>
      </c>
      <c r="W29" s="341">
        <v>0</v>
      </c>
      <c r="X29" s="341">
        <v>0</v>
      </c>
      <c r="Y29" s="341">
        <v>0</v>
      </c>
      <c r="Z29" s="341">
        <v>0</v>
      </c>
      <c r="AA29" s="341">
        <v>0</v>
      </c>
      <c r="AB29" s="341">
        <v>0</v>
      </c>
      <c r="AC29" s="341">
        <v>0</v>
      </c>
      <c r="AD29" s="341">
        <v>0</v>
      </c>
      <c r="AE29" s="341">
        <v>0</v>
      </c>
      <c r="AF29" s="341">
        <v>0</v>
      </c>
      <c r="AG29" s="341">
        <v>0</v>
      </c>
      <c r="AH29" s="341">
        <v>0</v>
      </c>
      <c r="AI29" s="341">
        <v>0</v>
      </c>
      <c r="AJ29" s="341">
        <v>0</v>
      </c>
      <c r="AK29" s="341">
        <v>0</v>
      </c>
      <c r="AL29" s="341">
        <v>0</v>
      </c>
      <c r="AM29" s="341">
        <v>0</v>
      </c>
      <c r="AN29" s="341">
        <v>0</v>
      </c>
      <c r="AO29" s="341">
        <v>0</v>
      </c>
      <c r="AP29" s="341"/>
      <c r="AQ29" s="341"/>
      <c r="AR29" s="341"/>
      <c r="AS29"/>
      <c r="AT29" s="341">
        <v>0</v>
      </c>
      <c r="AU29" s="341">
        <v>0</v>
      </c>
      <c r="AV29" s="341">
        <v>0</v>
      </c>
      <c r="AW29" s="341">
        <v>0</v>
      </c>
      <c r="AX29" s="341">
        <v>0</v>
      </c>
      <c r="AY29" s="341">
        <v>0</v>
      </c>
      <c r="AZ29" s="341">
        <v>0</v>
      </c>
      <c r="BA29" s="341">
        <v>0</v>
      </c>
      <c r="BB29" s="341"/>
      <c r="BC29" s="341">
        <v>0</v>
      </c>
      <c r="BE29" s="137"/>
    </row>
    <row r="30" spans="2:57" ht="18" customHeight="1" x14ac:dyDescent="0.35">
      <c r="B30" s="109" t="s">
        <v>338</v>
      </c>
      <c r="C30" s="112"/>
      <c r="D30" s="333">
        <v>-209.39400000000001</v>
      </c>
      <c r="E30" s="333">
        <v>-142.28399999999999</v>
      </c>
      <c r="F30" s="333">
        <v>463.43799999999999</v>
      </c>
      <c r="G30" s="333">
        <v>101.218</v>
      </c>
      <c r="H30" s="333">
        <v>360.13</v>
      </c>
      <c r="I30" s="333">
        <v>358.34199999999998</v>
      </c>
      <c r="J30" s="333">
        <v>380.62400000000002</v>
      </c>
      <c r="K30" s="333">
        <v>512.62699999999995</v>
      </c>
      <c r="L30" s="333">
        <v>554.48500000000001</v>
      </c>
      <c r="M30" s="333">
        <v>689.83299999999997</v>
      </c>
      <c r="N30" s="333">
        <v>612.83399999999995</v>
      </c>
      <c r="O30" s="333">
        <v>432.57299999999998</v>
      </c>
      <c r="P30" s="333">
        <v>442.98300000000006</v>
      </c>
      <c r="Q30" s="333">
        <v>436.95100000000002</v>
      </c>
      <c r="R30" s="333">
        <v>421.47399999999999</v>
      </c>
      <c r="S30" s="333">
        <v>394.113</v>
      </c>
      <c r="T30" s="333">
        <v>361.65600000000001</v>
      </c>
      <c r="U30" s="333">
        <v>438.73399999999998</v>
      </c>
      <c r="V30" s="333">
        <v>301.59699999999998</v>
      </c>
      <c r="W30" s="333">
        <v>421.70699999999999</v>
      </c>
      <c r="X30" s="333">
        <v>408.61099999999999</v>
      </c>
      <c r="Y30" s="333">
        <v>642.02499999999998</v>
      </c>
      <c r="Z30" s="333">
        <v>988.226</v>
      </c>
      <c r="AA30" s="333">
        <v>607.16399999999999</v>
      </c>
      <c r="AB30" s="333">
        <v>562.13800000000003</v>
      </c>
      <c r="AC30" s="333">
        <v>557.72299999999996</v>
      </c>
      <c r="AD30" s="333">
        <v>561.63900000000001</v>
      </c>
      <c r="AE30" s="333">
        <v>454.82</v>
      </c>
      <c r="AF30" s="333">
        <v>-322.2</v>
      </c>
      <c r="AG30" s="333">
        <v>32.847000000000001</v>
      </c>
      <c r="AH30" s="333">
        <v>175.65799999999999</v>
      </c>
      <c r="AI30" s="333">
        <v>102</v>
      </c>
      <c r="AJ30" s="333">
        <v>393</v>
      </c>
      <c r="AK30" s="333">
        <v>780</v>
      </c>
      <c r="AL30" s="333">
        <v>616</v>
      </c>
      <c r="AM30" s="333">
        <v>625</v>
      </c>
      <c r="AN30" s="333">
        <v>414</v>
      </c>
      <c r="AO30" s="333">
        <v>-110</v>
      </c>
      <c r="AP30" s="333">
        <v>292</v>
      </c>
      <c r="AQ30" s="333">
        <v>-97</v>
      </c>
      <c r="AR30" s="333">
        <v>136</v>
      </c>
      <c r="AT30" s="333">
        <v>212.97800000000001</v>
      </c>
      <c r="AU30" s="333">
        <v>1611.723</v>
      </c>
      <c r="AV30" s="333">
        <v>2289.7249999999999</v>
      </c>
      <c r="AW30" s="333">
        <v>1695.5210000000002</v>
      </c>
      <c r="AX30" s="333">
        <v>1523.694</v>
      </c>
      <c r="AY30" s="333">
        <v>2646.0259999999998</v>
      </c>
      <c r="AZ30" s="333">
        <v>2136.3200000000002</v>
      </c>
      <c r="BA30" s="333">
        <v>-11.695000000000022</v>
      </c>
      <c r="BB30" s="333">
        <v>2414</v>
      </c>
      <c r="BC30" s="333">
        <v>499</v>
      </c>
      <c r="BE30" s="137"/>
    </row>
    <row r="31" spans="2:57" s="197" customFormat="1" ht="18" customHeight="1" x14ac:dyDescent="0.35">
      <c r="B31" s="186" t="s">
        <v>339</v>
      </c>
      <c r="C31" s="186"/>
      <c r="D31" s="341">
        <v>0</v>
      </c>
      <c r="E31" s="341">
        <v>-275.63299999999998</v>
      </c>
      <c r="F31" s="341">
        <v>-119.79300000000001</v>
      </c>
      <c r="G31" s="341">
        <v>180.202</v>
      </c>
      <c r="H31" s="341">
        <v>-122.248</v>
      </c>
      <c r="I31" s="341">
        <v>-124.994</v>
      </c>
      <c r="J31" s="341">
        <v>-126.742</v>
      </c>
      <c r="K31" s="341">
        <v>-131.09800000000001</v>
      </c>
      <c r="L31" s="341">
        <v>-125.053</v>
      </c>
      <c r="M31" s="341">
        <v>-141.14500000000001</v>
      </c>
      <c r="N31" s="341">
        <v>-165.78700000000001</v>
      </c>
      <c r="O31" s="341">
        <v>-156.39599999999999</v>
      </c>
      <c r="P31" s="341">
        <v>-154.42500000000001</v>
      </c>
      <c r="Q31" s="341">
        <v>-161.84299999999999</v>
      </c>
      <c r="R31" s="341">
        <v>-160.636</v>
      </c>
      <c r="S31" s="341">
        <v>-185.01499999999999</v>
      </c>
      <c r="T31" s="341">
        <v>-99.823999999999998</v>
      </c>
      <c r="U31" s="341">
        <v>-299.51600000000002</v>
      </c>
      <c r="V31" s="341">
        <v>-100.73699999999999</v>
      </c>
      <c r="W31" s="341">
        <v>-289.81299999999999</v>
      </c>
      <c r="X31" s="341">
        <v>-87.846999999999994</v>
      </c>
      <c r="Y31" s="341">
        <v>-261.82299999999998</v>
      </c>
      <c r="Z31" s="341">
        <v>-79.09</v>
      </c>
      <c r="AA31" s="341">
        <v>-247.477</v>
      </c>
      <c r="AB31" s="341">
        <v>-157.929</v>
      </c>
      <c r="AC31" s="341">
        <v>-200.255</v>
      </c>
      <c r="AD31" s="341">
        <v>-233.827</v>
      </c>
      <c r="AE31" s="341">
        <v>-194.82499999999999</v>
      </c>
      <c r="AF31" s="341">
        <v>-237.06</v>
      </c>
      <c r="AG31" s="341">
        <v>-179.40799999999999</v>
      </c>
      <c r="AH31" s="341">
        <v>-239.477</v>
      </c>
      <c r="AI31" s="341">
        <v>-188</v>
      </c>
      <c r="AJ31" s="341">
        <v>-247</v>
      </c>
      <c r="AK31" s="341">
        <v>-246</v>
      </c>
      <c r="AL31" s="341">
        <v>-280</v>
      </c>
      <c r="AM31" s="341">
        <v>-244</v>
      </c>
      <c r="AN31" s="341">
        <v>-255</v>
      </c>
      <c r="AO31" s="341">
        <v>-203</v>
      </c>
      <c r="AP31" s="341">
        <v>-312</v>
      </c>
      <c r="AQ31" s="341">
        <v>-97</v>
      </c>
      <c r="AR31" s="341">
        <v>-59</v>
      </c>
      <c r="AS31"/>
      <c r="AT31" s="341">
        <v>-215.22399999999999</v>
      </c>
      <c r="AU31" s="341">
        <v>-505.08200000000005</v>
      </c>
      <c r="AV31" s="341">
        <v>-588.38099999999997</v>
      </c>
      <c r="AW31" s="341">
        <v>-661.91899999999998</v>
      </c>
      <c r="AX31" s="341">
        <v>-789.89</v>
      </c>
      <c r="AY31" s="341">
        <v>-676.23699999999997</v>
      </c>
      <c r="AZ31" s="341">
        <v>-786.83600000000001</v>
      </c>
      <c r="BA31" s="341">
        <v>-843.94499999999994</v>
      </c>
      <c r="BB31" s="341">
        <v>-1017</v>
      </c>
      <c r="BC31" s="341">
        <v>-867</v>
      </c>
      <c r="BE31" s="137"/>
    </row>
    <row r="32" spans="2:57" s="197" customFormat="1" ht="18" customHeight="1" x14ac:dyDescent="0.35">
      <c r="B32" s="186" t="s">
        <v>340</v>
      </c>
      <c r="C32" s="186"/>
      <c r="D32" s="341">
        <v>0</v>
      </c>
      <c r="E32" s="341">
        <v>0</v>
      </c>
      <c r="F32" s="341">
        <v>0</v>
      </c>
      <c r="G32" s="341">
        <v>0</v>
      </c>
      <c r="H32" s="341">
        <v>-1.113</v>
      </c>
      <c r="I32" s="341">
        <v>-0.25700000000000001</v>
      </c>
      <c r="J32" s="341">
        <v>0</v>
      </c>
      <c r="K32" s="341">
        <v>0</v>
      </c>
      <c r="L32" s="341">
        <v>-0.27400000000000002</v>
      </c>
      <c r="M32" s="341">
        <v>0</v>
      </c>
      <c r="N32" s="341">
        <v>0</v>
      </c>
      <c r="O32" s="341">
        <v>0</v>
      </c>
      <c r="P32" s="341">
        <v>-0.45400000000000001</v>
      </c>
      <c r="Q32" s="341">
        <v>-4.3710000000000004</v>
      </c>
      <c r="R32" s="341">
        <v>-1.593</v>
      </c>
      <c r="S32" s="341">
        <v>-1.919</v>
      </c>
      <c r="T32" s="341">
        <v>-1.952</v>
      </c>
      <c r="U32" s="341">
        <v>-1.373</v>
      </c>
      <c r="V32" s="341">
        <v>-1.2070000000000001</v>
      </c>
      <c r="W32" s="341">
        <v>-0.53100000000000003</v>
      </c>
      <c r="X32" s="341">
        <v>-3.7570000000000001</v>
      </c>
      <c r="Y32" s="341">
        <v>-2.6819999999999999</v>
      </c>
      <c r="Z32" s="341">
        <v>-1.8660000000000001</v>
      </c>
      <c r="AA32" s="341">
        <v>-0.72199999999999998</v>
      </c>
      <c r="AB32" s="341">
        <v>-6.8000000000000005E-2</v>
      </c>
      <c r="AC32" s="341">
        <v>-1.7999999999999999E-2</v>
      </c>
      <c r="AD32" s="341">
        <v>-1.7999999999999999E-2</v>
      </c>
      <c r="AE32" s="341">
        <v>-2.7E-2</v>
      </c>
      <c r="AF32" s="341">
        <v>-0.04</v>
      </c>
      <c r="AG32" s="341">
        <v>-0.04</v>
      </c>
      <c r="AH32" s="341">
        <v>-4.1000000000000002E-2</v>
      </c>
      <c r="AI32" s="341">
        <v>0</v>
      </c>
      <c r="AJ32" s="341">
        <v>0</v>
      </c>
      <c r="AK32" s="341">
        <v>0</v>
      </c>
      <c r="AL32" s="341">
        <v>0</v>
      </c>
      <c r="AM32" s="341">
        <v>-1</v>
      </c>
      <c r="AN32" s="341">
        <v>0</v>
      </c>
      <c r="AO32" s="341">
        <v>0</v>
      </c>
      <c r="AP32" s="341">
        <v>0</v>
      </c>
      <c r="AQ32" s="341">
        <v>0</v>
      </c>
      <c r="AR32" s="341">
        <v>0</v>
      </c>
      <c r="AS32"/>
      <c r="AT32" s="341">
        <v>0</v>
      </c>
      <c r="AU32" s="341">
        <v>-1.37</v>
      </c>
      <c r="AV32" s="341">
        <v>-0.27400000000000002</v>
      </c>
      <c r="AW32" s="341">
        <v>-8.3369999999999997</v>
      </c>
      <c r="AX32" s="341">
        <v>-5.0629999999999997</v>
      </c>
      <c r="AY32" s="341">
        <v>-9.0269999999999992</v>
      </c>
      <c r="AZ32" s="341">
        <v>-0.13100000000000001</v>
      </c>
      <c r="BA32" s="341">
        <v>-0.121</v>
      </c>
      <c r="BB32" s="341">
        <v>-1</v>
      </c>
      <c r="BC32" s="341">
        <v>0</v>
      </c>
      <c r="BE32" s="137"/>
    </row>
    <row r="33" spans="2:57" ht="18" customHeight="1" x14ac:dyDescent="0.35">
      <c r="B33" s="109" t="s">
        <v>341</v>
      </c>
      <c r="C33" s="112"/>
      <c r="D33" s="333">
        <v>-209.39400000000001</v>
      </c>
      <c r="E33" s="333">
        <v>-417.91699999999997</v>
      </c>
      <c r="F33" s="333">
        <v>343.64499999999998</v>
      </c>
      <c r="G33" s="333">
        <v>281.42</v>
      </c>
      <c r="H33" s="333">
        <v>236.76900000000001</v>
      </c>
      <c r="I33" s="333">
        <v>233.09100000000001</v>
      </c>
      <c r="J33" s="333">
        <v>253.88200000000001</v>
      </c>
      <c r="K33" s="333">
        <v>381.529</v>
      </c>
      <c r="L33" s="333">
        <v>429.15800000000002</v>
      </c>
      <c r="M33" s="333">
        <v>548.68799999999999</v>
      </c>
      <c r="N33" s="333">
        <v>447.04700000000003</v>
      </c>
      <c r="O33" s="333">
        <v>276.17700000000002</v>
      </c>
      <c r="P33" s="333">
        <v>288.10400000000004</v>
      </c>
      <c r="Q33" s="333">
        <v>270.73700000000008</v>
      </c>
      <c r="R33" s="333">
        <v>259.245</v>
      </c>
      <c r="S33" s="333">
        <v>207.179</v>
      </c>
      <c r="T33" s="333">
        <v>259.88</v>
      </c>
      <c r="U33" s="333">
        <v>137.845</v>
      </c>
      <c r="V33" s="333">
        <v>199.65299999999999</v>
      </c>
      <c r="W33" s="333">
        <v>131.363</v>
      </c>
      <c r="X33" s="333">
        <v>317.00700000000001</v>
      </c>
      <c r="Y33" s="333">
        <v>377.52</v>
      </c>
      <c r="Z33" s="333">
        <v>907.27</v>
      </c>
      <c r="AA33" s="333">
        <v>358.96499999999997</v>
      </c>
      <c r="AB33" s="333">
        <v>404.14100000000002</v>
      </c>
      <c r="AC33" s="333">
        <v>357.45</v>
      </c>
      <c r="AD33" s="333">
        <v>327.79399999999998</v>
      </c>
      <c r="AE33" s="333">
        <v>259.96800000000002</v>
      </c>
      <c r="AF33" s="333">
        <v>-559.29999999999995</v>
      </c>
      <c r="AG33" s="333">
        <v>-146.601</v>
      </c>
      <c r="AH33" s="333">
        <v>-63.86</v>
      </c>
      <c r="AI33" s="333">
        <v>-86</v>
      </c>
      <c r="AJ33" s="333">
        <v>146</v>
      </c>
      <c r="AK33" s="333">
        <v>534</v>
      </c>
      <c r="AL33" s="333">
        <v>336</v>
      </c>
      <c r="AM33" s="333">
        <v>380</v>
      </c>
      <c r="AN33" s="333">
        <v>159</v>
      </c>
      <c r="AO33" s="333">
        <v>-313</v>
      </c>
      <c r="AP33" s="333">
        <v>-20</v>
      </c>
      <c r="AQ33" s="333">
        <v>-194</v>
      </c>
      <c r="AR33" s="333">
        <v>77</v>
      </c>
      <c r="AT33" s="333">
        <v>-2.2459999999999241</v>
      </c>
      <c r="AU33" s="333">
        <v>1105.271</v>
      </c>
      <c r="AV33" s="333">
        <v>1701.0700000000002</v>
      </c>
      <c r="AW33" s="333">
        <v>1025.2650000000001</v>
      </c>
      <c r="AX33" s="333">
        <v>728.74099999999999</v>
      </c>
      <c r="AY33" s="333">
        <v>1960.7619999999999</v>
      </c>
      <c r="AZ33" s="333">
        <v>1349.3530000000001</v>
      </c>
      <c r="BA33" s="333">
        <v>-855.76099999999997</v>
      </c>
      <c r="BB33" s="333">
        <v>1396</v>
      </c>
      <c r="BC33" s="333">
        <v>-368</v>
      </c>
      <c r="BE33" s="137"/>
    </row>
    <row r="34" spans="2:57" s="197" customFormat="1" ht="18" customHeight="1" x14ac:dyDescent="0.35">
      <c r="B34" s="186" t="s">
        <v>342</v>
      </c>
      <c r="C34" s="186"/>
      <c r="D34" s="341">
        <v>0</v>
      </c>
      <c r="E34" s="341">
        <v>0</v>
      </c>
      <c r="F34" s="341">
        <v>0</v>
      </c>
      <c r="G34" s="341">
        <v>0</v>
      </c>
      <c r="H34" s="341">
        <v>0</v>
      </c>
      <c r="I34" s="341">
        <v>0</v>
      </c>
      <c r="J34" s="341">
        <v>0</v>
      </c>
      <c r="K34" s="341">
        <v>0</v>
      </c>
      <c r="L34" s="341">
        <v>0</v>
      </c>
      <c r="M34" s="341">
        <v>0</v>
      </c>
      <c r="N34" s="341">
        <v>0</v>
      </c>
      <c r="O34" s="341">
        <v>0</v>
      </c>
      <c r="P34" s="341">
        <v>0</v>
      </c>
      <c r="Q34" s="341">
        <v>0</v>
      </c>
      <c r="R34" s="341">
        <v>0</v>
      </c>
      <c r="S34" s="341">
        <v>0</v>
      </c>
      <c r="T34" s="341">
        <v>0</v>
      </c>
      <c r="U34" s="341">
        <v>0</v>
      </c>
      <c r="V34" s="341">
        <v>0</v>
      </c>
      <c r="W34" s="341">
        <v>0</v>
      </c>
      <c r="X34" s="341">
        <v>0</v>
      </c>
      <c r="Y34" s="341">
        <v>0</v>
      </c>
      <c r="Z34" s="341">
        <v>0</v>
      </c>
      <c r="AA34" s="341">
        <v>0</v>
      </c>
      <c r="AB34" s="341">
        <v>0</v>
      </c>
      <c r="AC34" s="341">
        <v>0</v>
      </c>
      <c r="AD34" s="341">
        <v>0</v>
      </c>
      <c r="AE34" s="341">
        <v>0</v>
      </c>
      <c r="AF34" s="341">
        <v>0</v>
      </c>
      <c r="AG34" s="341">
        <v>0</v>
      </c>
      <c r="AH34" s="341">
        <v>0</v>
      </c>
      <c r="AI34" s="341">
        <v>0</v>
      </c>
      <c r="AJ34" s="341">
        <v>0</v>
      </c>
      <c r="AK34" s="341">
        <v>0</v>
      </c>
      <c r="AL34" s="341">
        <v>0</v>
      </c>
      <c r="AM34" s="341">
        <v>0</v>
      </c>
      <c r="AN34" s="341">
        <v>0</v>
      </c>
      <c r="AO34" s="341">
        <v>0</v>
      </c>
      <c r="AP34" s="341">
        <v>0</v>
      </c>
      <c r="AQ34" s="341">
        <v>0</v>
      </c>
      <c r="AR34" s="341">
        <v>0</v>
      </c>
      <c r="AS34"/>
      <c r="AT34" s="341">
        <v>0</v>
      </c>
      <c r="AU34" s="341">
        <v>0</v>
      </c>
      <c r="AV34" s="341">
        <v>0</v>
      </c>
      <c r="AW34" s="341">
        <v>0</v>
      </c>
      <c r="AX34" s="341">
        <v>0</v>
      </c>
      <c r="AY34" s="341">
        <v>0</v>
      </c>
      <c r="AZ34" s="341">
        <v>0</v>
      </c>
      <c r="BA34" s="341">
        <v>0</v>
      </c>
      <c r="BB34" s="341" t="s">
        <v>903</v>
      </c>
      <c r="BC34" s="341">
        <v>0</v>
      </c>
      <c r="BE34" s="137"/>
    </row>
    <row r="35" spans="2:57" s="197" customFormat="1" ht="18" customHeight="1" x14ac:dyDescent="0.35">
      <c r="B35" s="186" t="s">
        <v>347</v>
      </c>
      <c r="C35" s="186"/>
      <c r="D35" s="341">
        <v>-324.07600000000002</v>
      </c>
      <c r="E35" s="341">
        <v>1.5549999999999999</v>
      </c>
      <c r="F35" s="341">
        <v>-450.404</v>
      </c>
      <c r="G35" s="341">
        <v>-119.574</v>
      </c>
      <c r="H35" s="341">
        <v>-23.855</v>
      </c>
      <c r="I35" s="341">
        <v>-39.116</v>
      </c>
      <c r="J35" s="341">
        <v>-13.27</v>
      </c>
      <c r="K35" s="341">
        <v>-11.388999999999999</v>
      </c>
      <c r="L35" s="341">
        <v>-3.3809999999999998</v>
      </c>
      <c r="M35" s="341">
        <v>-7.0830000000000002</v>
      </c>
      <c r="N35" s="341">
        <v>-13.641</v>
      </c>
      <c r="O35" s="341">
        <v>-46.317</v>
      </c>
      <c r="P35" s="341">
        <v>-8.8710000000000004</v>
      </c>
      <c r="Q35" s="341">
        <v>-16.446000000000002</v>
      </c>
      <c r="R35" s="341">
        <v>-21.196000000000002</v>
      </c>
      <c r="S35" s="341">
        <v>-57.451000000000001</v>
      </c>
      <c r="T35" s="341">
        <v>-25.417999999999999</v>
      </c>
      <c r="U35" s="341">
        <v>-31.716999999999999</v>
      </c>
      <c r="V35" s="341">
        <v>-13.343999999999999</v>
      </c>
      <c r="W35" s="341">
        <v>-36.301000000000002</v>
      </c>
      <c r="X35" s="341">
        <v>-31.69</v>
      </c>
      <c r="Y35" s="341">
        <v>-22.363</v>
      </c>
      <c r="Z35" s="341">
        <v>-26.648</v>
      </c>
      <c r="AA35" s="341">
        <v>-91.491</v>
      </c>
      <c r="AB35" s="341">
        <v>-51.953000000000003</v>
      </c>
      <c r="AC35" s="341">
        <v>-186.94200000000001</v>
      </c>
      <c r="AD35" s="341">
        <v>-337.95699999999999</v>
      </c>
      <c r="AE35" s="341">
        <v>-117.72199999999999</v>
      </c>
      <c r="AF35" s="341">
        <v>-133.28100000000001</v>
      </c>
      <c r="AG35" s="341">
        <v>-182.15600000000001</v>
      </c>
      <c r="AH35" s="341">
        <v>-287.72800000000001</v>
      </c>
      <c r="AI35" s="341">
        <v>-196</v>
      </c>
      <c r="AJ35" s="341">
        <v>-245</v>
      </c>
      <c r="AK35" s="341">
        <v>-579</v>
      </c>
      <c r="AL35" s="341">
        <v>-471</v>
      </c>
      <c r="AM35" s="341">
        <v>-583</v>
      </c>
      <c r="AN35" s="341">
        <v>-259</v>
      </c>
      <c r="AO35" s="341">
        <v>-330</v>
      </c>
      <c r="AP35" s="341">
        <v>-301</v>
      </c>
      <c r="AQ35" s="341">
        <v>-24</v>
      </c>
      <c r="AR35" s="341">
        <v>-20</v>
      </c>
      <c r="AS35"/>
      <c r="AT35" s="341">
        <v>-892.49899999999991</v>
      </c>
      <c r="AU35" s="341">
        <v>-87.63</v>
      </c>
      <c r="AV35" s="341">
        <v>-70.421999999999997</v>
      </c>
      <c r="AW35" s="341">
        <v>-103.964</v>
      </c>
      <c r="AX35" s="341">
        <v>-106.78</v>
      </c>
      <c r="AY35" s="341">
        <v>-172.19200000000001</v>
      </c>
      <c r="AZ35" s="341">
        <v>-694.57399999999996</v>
      </c>
      <c r="BA35" s="341">
        <v>-799.16499999999996</v>
      </c>
      <c r="BB35" s="341">
        <v>-1878</v>
      </c>
      <c r="BC35" s="341">
        <v>-914</v>
      </c>
      <c r="BE35" s="137"/>
    </row>
    <row r="36" spans="2:57" s="197" customFormat="1" ht="18" customHeight="1" x14ac:dyDescent="0.35">
      <c r="B36" s="186" t="s">
        <v>718</v>
      </c>
      <c r="C36" s="186"/>
      <c r="D36" s="341">
        <v>0</v>
      </c>
      <c r="E36" s="341">
        <v>0</v>
      </c>
      <c r="F36" s="341">
        <v>0</v>
      </c>
      <c r="G36" s="341">
        <v>0</v>
      </c>
      <c r="H36" s="341">
        <v>0</v>
      </c>
      <c r="I36" s="341">
        <v>0</v>
      </c>
      <c r="J36" s="341">
        <v>0</v>
      </c>
      <c r="K36" s="341">
        <v>0</v>
      </c>
      <c r="L36" s="341">
        <v>0</v>
      </c>
      <c r="M36" s="341">
        <v>0</v>
      </c>
      <c r="N36" s="341">
        <v>0</v>
      </c>
      <c r="O36" s="341">
        <v>0</v>
      </c>
      <c r="P36" s="341">
        <v>0</v>
      </c>
      <c r="Q36" s="341">
        <v>0</v>
      </c>
      <c r="R36" s="341">
        <v>0</v>
      </c>
      <c r="S36" s="341">
        <v>0</v>
      </c>
      <c r="T36" s="341">
        <v>0</v>
      </c>
      <c r="U36" s="341">
        <v>0</v>
      </c>
      <c r="V36" s="341">
        <v>0</v>
      </c>
      <c r="W36" s="341">
        <v>0</v>
      </c>
      <c r="X36" s="341">
        <v>0</v>
      </c>
      <c r="Y36" s="341">
        <v>0</v>
      </c>
      <c r="Z36" s="341">
        <v>0</v>
      </c>
      <c r="AA36" s="341">
        <v>0</v>
      </c>
      <c r="AB36" s="341">
        <v>0</v>
      </c>
      <c r="AC36" s="341">
        <v>0</v>
      </c>
      <c r="AD36" s="341">
        <v>0</v>
      </c>
      <c r="AE36" s="341">
        <v>0</v>
      </c>
      <c r="AF36" s="341">
        <v>0</v>
      </c>
      <c r="AG36" s="341">
        <v>0</v>
      </c>
      <c r="AH36" s="341">
        <v>0</v>
      </c>
      <c r="AI36" s="341">
        <v>0</v>
      </c>
      <c r="AJ36" s="341">
        <v>0</v>
      </c>
      <c r="AK36" s="341">
        <v>0</v>
      </c>
      <c r="AL36" s="341">
        <v>0</v>
      </c>
      <c r="AM36" s="341">
        <v>0</v>
      </c>
      <c r="AN36" s="341">
        <v>0</v>
      </c>
      <c r="AO36" s="341">
        <v>0</v>
      </c>
      <c r="AP36" s="341">
        <v>0</v>
      </c>
      <c r="AQ36" s="341">
        <v>0</v>
      </c>
      <c r="AR36" s="341">
        <v>0</v>
      </c>
      <c r="AS36"/>
      <c r="AT36" s="341">
        <v>0</v>
      </c>
      <c r="AU36" s="341">
        <v>0</v>
      </c>
      <c r="AV36" s="341">
        <v>0</v>
      </c>
      <c r="AW36" s="341">
        <v>0</v>
      </c>
      <c r="AX36" s="341">
        <v>0</v>
      </c>
      <c r="AY36" s="341">
        <v>0</v>
      </c>
      <c r="AZ36" s="341">
        <v>0</v>
      </c>
      <c r="BA36" s="341">
        <v>0</v>
      </c>
      <c r="BB36" s="341"/>
      <c r="BC36" s="341">
        <v>0</v>
      </c>
      <c r="BE36" s="137"/>
    </row>
    <row r="37" spans="2:57" s="197" customFormat="1" ht="18" customHeight="1" x14ac:dyDescent="0.35">
      <c r="B37" s="186" t="s">
        <v>367</v>
      </c>
      <c r="C37" s="186"/>
      <c r="D37" s="341">
        <v>0</v>
      </c>
      <c r="E37" s="341">
        <v>0</v>
      </c>
      <c r="F37" s="341">
        <v>0</v>
      </c>
      <c r="G37" s="341">
        <v>0</v>
      </c>
      <c r="H37" s="341">
        <v>0</v>
      </c>
      <c r="I37" s="341">
        <v>0</v>
      </c>
      <c r="J37" s="341">
        <v>0</v>
      </c>
      <c r="K37" s="341">
        <v>0</v>
      </c>
      <c r="L37" s="341">
        <v>0</v>
      </c>
      <c r="M37" s="341">
        <v>0</v>
      </c>
      <c r="N37" s="341">
        <v>0</v>
      </c>
      <c r="O37" s="341">
        <v>0</v>
      </c>
      <c r="P37" s="341">
        <v>0</v>
      </c>
      <c r="Q37" s="341">
        <v>0</v>
      </c>
      <c r="R37" s="341">
        <v>0</v>
      </c>
      <c r="S37" s="341">
        <v>0</v>
      </c>
      <c r="T37" s="341">
        <v>0</v>
      </c>
      <c r="U37" s="341">
        <v>0</v>
      </c>
      <c r="V37" s="341">
        <v>0</v>
      </c>
      <c r="W37" s="341">
        <v>0</v>
      </c>
      <c r="X37" s="341">
        <v>0</v>
      </c>
      <c r="Y37" s="341">
        <v>0</v>
      </c>
      <c r="Z37" s="341">
        <v>0</v>
      </c>
      <c r="AA37" s="341">
        <v>0</v>
      </c>
      <c r="AB37" s="341">
        <v>0</v>
      </c>
      <c r="AC37" s="341">
        <v>0</v>
      </c>
      <c r="AD37" s="341">
        <v>0</v>
      </c>
      <c r="AE37" s="341">
        <v>0</v>
      </c>
      <c r="AF37" s="341">
        <v>0</v>
      </c>
      <c r="AG37" s="341">
        <v>0</v>
      </c>
      <c r="AH37" s="341">
        <v>0</v>
      </c>
      <c r="AI37" s="341">
        <v>0</v>
      </c>
      <c r="AJ37" s="341">
        <v>0</v>
      </c>
      <c r="AK37" s="341">
        <v>0</v>
      </c>
      <c r="AL37" s="341" t="s">
        <v>860</v>
      </c>
      <c r="AM37" s="341" t="s">
        <v>860</v>
      </c>
      <c r="AN37" s="341" t="s">
        <v>860</v>
      </c>
      <c r="AO37" s="341" t="s">
        <v>860</v>
      </c>
      <c r="AP37" s="341">
        <v>0</v>
      </c>
      <c r="AQ37" s="341">
        <v>0</v>
      </c>
      <c r="AR37" s="341">
        <v>0</v>
      </c>
      <c r="AS37"/>
      <c r="AT37" s="341">
        <v>0</v>
      </c>
      <c r="AU37" s="341">
        <v>0</v>
      </c>
      <c r="AV37" s="341">
        <v>0</v>
      </c>
      <c r="AW37" s="341">
        <v>0</v>
      </c>
      <c r="AX37" s="341">
        <v>0</v>
      </c>
      <c r="AY37" s="341">
        <v>0</v>
      </c>
      <c r="AZ37" s="341">
        <v>0</v>
      </c>
      <c r="BA37" s="341">
        <v>0</v>
      </c>
      <c r="BB37" s="341" t="s">
        <v>903</v>
      </c>
      <c r="BC37" s="341">
        <v>0</v>
      </c>
      <c r="BE37" s="137"/>
    </row>
    <row r="38" spans="2:57" s="197" customFormat="1" ht="18" customHeight="1" x14ac:dyDescent="0.35">
      <c r="B38" s="186" t="s">
        <v>207</v>
      </c>
      <c r="C38" s="186"/>
      <c r="D38" s="341">
        <v>0</v>
      </c>
      <c r="E38" s="341">
        <v>0</v>
      </c>
      <c r="F38" s="341">
        <v>0</v>
      </c>
      <c r="G38" s="341">
        <v>0</v>
      </c>
      <c r="H38" s="341">
        <v>0</v>
      </c>
      <c r="I38" s="341">
        <v>0</v>
      </c>
      <c r="J38" s="341">
        <v>0</v>
      </c>
      <c r="K38" s="341">
        <v>0</v>
      </c>
      <c r="L38" s="341">
        <v>0</v>
      </c>
      <c r="M38" s="341">
        <v>0</v>
      </c>
      <c r="N38" s="341">
        <v>0</v>
      </c>
      <c r="O38" s="341">
        <v>0</v>
      </c>
      <c r="P38" s="341">
        <v>0</v>
      </c>
      <c r="Q38" s="341">
        <v>0</v>
      </c>
      <c r="R38" s="341">
        <v>0</v>
      </c>
      <c r="S38" s="341">
        <v>0</v>
      </c>
      <c r="T38" s="341">
        <v>0</v>
      </c>
      <c r="U38" s="341">
        <v>0</v>
      </c>
      <c r="V38" s="341">
        <v>0</v>
      </c>
      <c r="W38" s="341">
        <v>0</v>
      </c>
      <c r="X38" s="341">
        <v>0</v>
      </c>
      <c r="Y38" s="341">
        <v>0</v>
      </c>
      <c r="Z38" s="341">
        <v>0</v>
      </c>
      <c r="AA38" s="341">
        <v>0</v>
      </c>
      <c r="AB38" s="341">
        <v>0</v>
      </c>
      <c r="AC38" s="341">
        <v>0</v>
      </c>
      <c r="AD38" s="341">
        <v>0</v>
      </c>
      <c r="AE38" s="341">
        <v>0</v>
      </c>
      <c r="AF38" s="341">
        <v>0</v>
      </c>
      <c r="AG38" s="341">
        <v>0</v>
      </c>
      <c r="AH38" s="341">
        <v>0</v>
      </c>
      <c r="AI38" s="341">
        <v>0</v>
      </c>
      <c r="AJ38" s="341">
        <v>0</v>
      </c>
      <c r="AK38" s="341">
        <v>0</v>
      </c>
      <c r="AL38" s="341">
        <v>0</v>
      </c>
      <c r="AM38" s="341">
        <v>0</v>
      </c>
      <c r="AN38" s="341">
        <v>0</v>
      </c>
      <c r="AO38" s="341">
        <v>0</v>
      </c>
      <c r="AP38" s="341">
        <v>0</v>
      </c>
      <c r="AQ38" s="341">
        <v>0</v>
      </c>
      <c r="AR38" s="341">
        <v>0</v>
      </c>
      <c r="AS38"/>
      <c r="AT38" s="341">
        <v>0</v>
      </c>
      <c r="AU38" s="341">
        <v>0</v>
      </c>
      <c r="AV38" s="341">
        <v>0</v>
      </c>
      <c r="AW38" s="341">
        <v>0</v>
      </c>
      <c r="AX38" s="341">
        <v>0</v>
      </c>
      <c r="AY38" s="341">
        <v>0</v>
      </c>
      <c r="AZ38" s="341">
        <v>0</v>
      </c>
      <c r="BA38" s="341">
        <v>0</v>
      </c>
      <c r="BB38" s="341" t="s">
        <v>903</v>
      </c>
      <c r="BC38" s="341">
        <v>0</v>
      </c>
      <c r="BE38" s="137"/>
    </row>
    <row r="39" spans="2:57" ht="18" customHeight="1" x14ac:dyDescent="0.35">
      <c r="B39" s="109" t="s">
        <v>350</v>
      </c>
      <c r="C39" s="112"/>
      <c r="D39" s="333">
        <v>-324.07600000000002</v>
      </c>
      <c r="E39" s="333">
        <v>1.5549999999999999</v>
      </c>
      <c r="F39" s="333">
        <v>-450.404</v>
      </c>
      <c r="G39" s="333">
        <v>-119.574</v>
      </c>
      <c r="H39" s="333">
        <v>-23.855</v>
      </c>
      <c r="I39" s="333">
        <v>-39.116</v>
      </c>
      <c r="J39" s="333">
        <v>-13.27</v>
      </c>
      <c r="K39" s="333">
        <v>-11.388999999999999</v>
      </c>
      <c r="L39" s="333">
        <v>-3.3809999999999998</v>
      </c>
      <c r="M39" s="333">
        <v>-7.0830000000000002</v>
      </c>
      <c r="N39" s="333">
        <v>-13.641</v>
      </c>
      <c r="O39" s="333">
        <v>-46.317</v>
      </c>
      <c r="P39" s="333">
        <v>-8.8710000000000004</v>
      </c>
      <c r="Q39" s="333">
        <v>-16.446000000000002</v>
      </c>
      <c r="R39" s="333">
        <v>-21.196000000000002</v>
      </c>
      <c r="S39" s="333">
        <v>-57.451000000000001</v>
      </c>
      <c r="T39" s="333">
        <v>-25.417999999999999</v>
      </c>
      <c r="U39" s="333">
        <v>-31.716999999999999</v>
      </c>
      <c r="V39" s="333">
        <v>-13.343999999999999</v>
      </c>
      <c r="W39" s="333">
        <v>-36.301000000000002</v>
      </c>
      <c r="X39" s="333">
        <v>-31.69</v>
      </c>
      <c r="Y39" s="333">
        <v>-22.363</v>
      </c>
      <c r="Z39" s="333">
        <v>-26.648</v>
      </c>
      <c r="AA39" s="333">
        <v>-91.491</v>
      </c>
      <c r="AB39" s="333">
        <v>-51.953000000000003</v>
      </c>
      <c r="AC39" s="333">
        <v>-186.94200000000001</v>
      </c>
      <c r="AD39" s="333">
        <v>-337.95699999999999</v>
      </c>
      <c r="AE39" s="333">
        <v>-117.72199999999999</v>
      </c>
      <c r="AF39" s="333">
        <v>-133.28100000000001</v>
      </c>
      <c r="AG39" s="333">
        <v>-182.15600000000001</v>
      </c>
      <c r="AH39" s="333">
        <v>-287.72800000000001</v>
      </c>
      <c r="AI39" s="333">
        <v>-196</v>
      </c>
      <c r="AJ39" s="333">
        <v>-245</v>
      </c>
      <c r="AK39" s="333">
        <v>-579</v>
      </c>
      <c r="AL39" s="333">
        <v>-471</v>
      </c>
      <c r="AM39" s="333">
        <v>-583</v>
      </c>
      <c r="AN39" s="333">
        <v>-259</v>
      </c>
      <c r="AO39" s="333">
        <v>-330</v>
      </c>
      <c r="AP39" s="333">
        <v>-301</v>
      </c>
      <c r="AQ39" s="333">
        <v>-24</v>
      </c>
      <c r="AR39" s="333">
        <v>-20</v>
      </c>
      <c r="AT39" s="333">
        <v>-892.49899999999991</v>
      </c>
      <c r="AU39" s="333">
        <v>-87.63</v>
      </c>
      <c r="AV39" s="333">
        <v>-70.421999999999997</v>
      </c>
      <c r="AW39" s="333">
        <v>-103.964</v>
      </c>
      <c r="AX39" s="333">
        <v>-106.78</v>
      </c>
      <c r="AY39" s="333">
        <v>-172.19200000000001</v>
      </c>
      <c r="AZ39" s="333">
        <v>-694.57399999999996</v>
      </c>
      <c r="BA39" s="333">
        <v>-799.16499999999996</v>
      </c>
      <c r="BB39" s="333">
        <v>-1878</v>
      </c>
      <c r="BC39" s="333">
        <v>-914</v>
      </c>
      <c r="BE39" s="137"/>
    </row>
    <row r="40" spans="2:57" s="197" customFormat="1" ht="18" customHeight="1" x14ac:dyDescent="0.35">
      <c r="B40" s="186" t="s">
        <v>351</v>
      </c>
      <c r="C40" s="186"/>
      <c r="D40" s="341">
        <v>0</v>
      </c>
      <c r="E40" s="341">
        <v>0</v>
      </c>
      <c r="F40" s="341">
        <v>0</v>
      </c>
      <c r="G40" s="341">
        <v>0</v>
      </c>
      <c r="H40" s="341">
        <v>0</v>
      </c>
      <c r="I40" s="341">
        <v>0</v>
      </c>
      <c r="J40" s="341">
        <v>0</v>
      </c>
      <c r="K40" s="341">
        <v>0</v>
      </c>
      <c r="L40" s="341">
        <v>0</v>
      </c>
      <c r="M40" s="341">
        <v>0</v>
      </c>
      <c r="N40" s="341">
        <v>0</v>
      </c>
      <c r="O40" s="341">
        <v>0</v>
      </c>
      <c r="P40" s="341">
        <v>0</v>
      </c>
      <c r="Q40" s="341">
        <v>0</v>
      </c>
      <c r="R40" s="341">
        <v>0</v>
      </c>
      <c r="S40" s="341">
        <v>0</v>
      </c>
      <c r="T40" s="341">
        <v>0</v>
      </c>
      <c r="U40" s="341">
        <v>0</v>
      </c>
      <c r="V40" s="341">
        <v>0</v>
      </c>
      <c r="W40" s="341">
        <v>0</v>
      </c>
      <c r="X40" s="341">
        <v>0</v>
      </c>
      <c r="Y40" s="341">
        <v>0</v>
      </c>
      <c r="Z40" s="341">
        <v>0</v>
      </c>
      <c r="AA40" s="341">
        <v>0</v>
      </c>
      <c r="AB40" s="341">
        <v>0</v>
      </c>
      <c r="AC40" s="341">
        <v>0</v>
      </c>
      <c r="AD40" s="341">
        <v>0</v>
      </c>
      <c r="AE40" s="341">
        <v>0</v>
      </c>
      <c r="AF40" s="341">
        <v>0</v>
      </c>
      <c r="AG40" s="341">
        <v>0</v>
      </c>
      <c r="AH40" s="341">
        <v>0</v>
      </c>
      <c r="AI40" s="341">
        <v>0</v>
      </c>
      <c r="AJ40" s="341">
        <v>0</v>
      </c>
      <c r="AK40" s="341">
        <v>0</v>
      </c>
      <c r="AL40" s="341">
        <v>0</v>
      </c>
      <c r="AM40" s="341">
        <v>0</v>
      </c>
      <c r="AN40" s="341">
        <v>0</v>
      </c>
      <c r="AO40" s="341">
        <v>0</v>
      </c>
      <c r="AP40" s="341"/>
      <c r="AQ40" s="341"/>
      <c r="AR40" s="341"/>
      <c r="AS40"/>
      <c r="AT40" s="341">
        <v>0</v>
      </c>
      <c r="AU40" s="341">
        <v>0</v>
      </c>
      <c r="AV40" s="341">
        <v>0</v>
      </c>
      <c r="AW40" s="341">
        <v>0</v>
      </c>
      <c r="AX40" s="341">
        <v>0</v>
      </c>
      <c r="AY40" s="341">
        <v>0</v>
      </c>
      <c r="AZ40" s="341">
        <v>0</v>
      </c>
      <c r="BA40" s="341">
        <v>0</v>
      </c>
      <c r="BB40" s="341" t="s">
        <v>903</v>
      </c>
      <c r="BC40" s="341">
        <v>0</v>
      </c>
      <c r="BE40" s="137"/>
    </row>
    <row r="41" spans="2:57" s="197" customFormat="1" ht="18" customHeight="1" x14ac:dyDescent="0.35">
      <c r="B41" s="187" t="s">
        <v>352</v>
      </c>
      <c r="C41" s="187"/>
      <c r="D41" s="341">
        <v>0</v>
      </c>
      <c r="E41" s="341">
        <v>0</v>
      </c>
      <c r="F41" s="341">
        <v>0</v>
      </c>
      <c r="G41" s="341">
        <v>0</v>
      </c>
      <c r="H41" s="341">
        <v>0</v>
      </c>
      <c r="I41" s="341">
        <v>0</v>
      </c>
      <c r="J41" s="341">
        <v>0</v>
      </c>
      <c r="K41" s="341">
        <v>0</v>
      </c>
      <c r="L41" s="341">
        <v>0</v>
      </c>
      <c r="M41" s="341">
        <v>0</v>
      </c>
      <c r="N41" s="341">
        <v>0</v>
      </c>
      <c r="O41" s="341">
        <v>0</v>
      </c>
      <c r="P41" s="341">
        <v>0</v>
      </c>
      <c r="Q41" s="341">
        <v>0</v>
      </c>
      <c r="R41" s="341">
        <v>0</v>
      </c>
      <c r="S41" s="341">
        <v>0</v>
      </c>
      <c r="T41" s="341">
        <v>0</v>
      </c>
      <c r="U41" s="341">
        <v>0</v>
      </c>
      <c r="V41" s="341">
        <v>0</v>
      </c>
      <c r="W41" s="341">
        <v>0</v>
      </c>
      <c r="X41" s="341">
        <v>0</v>
      </c>
      <c r="Y41" s="341">
        <v>0</v>
      </c>
      <c r="Z41" s="341">
        <v>0</v>
      </c>
      <c r="AA41" s="341">
        <v>0</v>
      </c>
      <c r="AB41" s="341">
        <v>0</v>
      </c>
      <c r="AC41" s="341">
        <v>0</v>
      </c>
      <c r="AD41" s="341">
        <v>0</v>
      </c>
      <c r="AE41" s="341">
        <v>0</v>
      </c>
      <c r="AF41" s="341">
        <v>0</v>
      </c>
      <c r="AG41" s="341">
        <v>0</v>
      </c>
      <c r="AH41" s="341">
        <v>0</v>
      </c>
      <c r="AI41" s="341">
        <v>0</v>
      </c>
      <c r="AJ41" s="341">
        <v>0</v>
      </c>
      <c r="AK41" s="341">
        <v>0</v>
      </c>
      <c r="AL41" s="341">
        <v>0</v>
      </c>
      <c r="AM41" s="341">
        <v>0</v>
      </c>
      <c r="AN41" s="341">
        <v>0</v>
      </c>
      <c r="AO41" s="341">
        <v>0</v>
      </c>
      <c r="AP41" s="341"/>
      <c r="AQ41" s="341"/>
      <c r="AR41" s="341"/>
      <c r="AS41"/>
      <c r="AT41" s="341">
        <v>0</v>
      </c>
      <c r="AU41" s="341">
        <v>0</v>
      </c>
      <c r="AV41" s="341">
        <v>0</v>
      </c>
      <c r="AW41" s="341">
        <v>0</v>
      </c>
      <c r="AX41" s="341">
        <v>0</v>
      </c>
      <c r="AY41" s="341">
        <v>0</v>
      </c>
      <c r="AZ41" s="341">
        <v>0</v>
      </c>
      <c r="BA41" s="341">
        <v>0</v>
      </c>
      <c r="BB41" s="341" t="s">
        <v>903</v>
      </c>
      <c r="BC41" s="341">
        <v>0</v>
      </c>
      <c r="BE41" s="137"/>
    </row>
    <row r="42" spans="2:57" s="197" customFormat="1" ht="18" customHeight="1" x14ac:dyDescent="0.35">
      <c r="B42" s="187" t="s">
        <v>353</v>
      </c>
      <c r="C42" s="187"/>
      <c r="D42" s="341">
        <v>0</v>
      </c>
      <c r="E42" s="341">
        <v>0</v>
      </c>
      <c r="F42" s="341">
        <v>0</v>
      </c>
      <c r="G42" s="341">
        <v>0</v>
      </c>
      <c r="H42" s="341">
        <v>0</v>
      </c>
      <c r="I42" s="341">
        <v>0</v>
      </c>
      <c r="J42" s="341">
        <v>0</v>
      </c>
      <c r="K42" s="341">
        <v>0</v>
      </c>
      <c r="L42" s="341">
        <v>0</v>
      </c>
      <c r="M42" s="341">
        <v>0</v>
      </c>
      <c r="N42" s="341">
        <v>0</v>
      </c>
      <c r="O42" s="341">
        <v>0</v>
      </c>
      <c r="P42" s="341">
        <v>0</v>
      </c>
      <c r="Q42" s="341">
        <v>0</v>
      </c>
      <c r="R42" s="341">
        <v>0</v>
      </c>
      <c r="S42" s="341">
        <v>0</v>
      </c>
      <c r="T42" s="341">
        <v>0</v>
      </c>
      <c r="U42" s="341">
        <v>0</v>
      </c>
      <c r="V42" s="341">
        <v>0</v>
      </c>
      <c r="W42" s="341">
        <v>0</v>
      </c>
      <c r="X42" s="341">
        <v>0</v>
      </c>
      <c r="Y42" s="341">
        <v>0</v>
      </c>
      <c r="Z42" s="341">
        <v>0</v>
      </c>
      <c r="AA42" s="341">
        <v>0</v>
      </c>
      <c r="AB42" s="341">
        <v>0</v>
      </c>
      <c r="AC42" s="341">
        <v>0</v>
      </c>
      <c r="AD42" s="341">
        <v>0</v>
      </c>
      <c r="AE42" s="341">
        <v>0</v>
      </c>
      <c r="AF42" s="341">
        <v>0</v>
      </c>
      <c r="AG42" s="341">
        <v>0</v>
      </c>
      <c r="AH42" s="341">
        <v>0</v>
      </c>
      <c r="AI42" s="341">
        <v>0</v>
      </c>
      <c r="AJ42" s="341">
        <v>0</v>
      </c>
      <c r="AK42" s="341">
        <v>0</v>
      </c>
      <c r="AL42" s="341">
        <v>0</v>
      </c>
      <c r="AM42" s="341">
        <v>0</v>
      </c>
      <c r="AN42" s="341">
        <v>0</v>
      </c>
      <c r="AO42" s="341">
        <v>0</v>
      </c>
      <c r="AP42" s="341"/>
      <c r="AQ42" s="341"/>
      <c r="AR42" s="341"/>
      <c r="AS42"/>
      <c r="AT42" s="341">
        <v>0</v>
      </c>
      <c r="AU42" s="341">
        <v>0</v>
      </c>
      <c r="AV42" s="341">
        <v>0</v>
      </c>
      <c r="AW42" s="341">
        <v>0</v>
      </c>
      <c r="AX42" s="341">
        <v>0</v>
      </c>
      <c r="AY42" s="341">
        <v>0</v>
      </c>
      <c r="AZ42" s="341">
        <v>0</v>
      </c>
      <c r="BA42" s="341">
        <v>0</v>
      </c>
      <c r="BB42" s="341" t="s">
        <v>903</v>
      </c>
      <c r="BC42" s="341">
        <v>0</v>
      </c>
      <c r="BE42" s="137"/>
    </row>
    <row r="43" spans="2:57" s="197" customFormat="1" ht="18" customHeight="1" x14ac:dyDescent="0.35">
      <c r="B43" s="186" t="s">
        <v>808</v>
      </c>
      <c r="C43" s="186"/>
      <c r="D43" s="341">
        <v>0</v>
      </c>
      <c r="E43" s="341">
        <v>0</v>
      </c>
      <c r="F43" s="341">
        <v>0</v>
      </c>
      <c r="G43" s="341">
        <v>0</v>
      </c>
      <c r="H43" s="341">
        <v>0</v>
      </c>
      <c r="I43" s="341">
        <v>0</v>
      </c>
      <c r="J43" s="341">
        <v>0</v>
      </c>
      <c r="K43" s="341">
        <v>0</v>
      </c>
      <c r="L43" s="341">
        <v>0</v>
      </c>
      <c r="M43" s="341">
        <v>0</v>
      </c>
      <c r="N43" s="341">
        <v>0</v>
      </c>
      <c r="O43" s="341">
        <v>0</v>
      </c>
      <c r="P43" s="341">
        <v>0</v>
      </c>
      <c r="Q43" s="341">
        <v>0</v>
      </c>
      <c r="R43" s="341">
        <v>0</v>
      </c>
      <c r="S43" s="341">
        <v>0</v>
      </c>
      <c r="T43" s="341">
        <v>0</v>
      </c>
      <c r="U43" s="341">
        <v>0</v>
      </c>
      <c r="V43" s="341">
        <v>0</v>
      </c>
      <c r="W43" s="341">
        <v>0</v>
      </c>
      <c r="X43" s="341">
        <v>0</v>
      </c>
      <c r="Y43" s="341">
        <v>0</v>
      </c>
      <c r="Z43" s="341">
        <v>0</v>
      </c>
      <c r="AA43" s="341">
        <v>0</v>
      </c>
      <c r="AB43" s="341">
        <v>0</v>
      </c>
      <c r="AC43" s="341">
        <v>0</v>
      </c>
      <c r="AD43" s="341">
        <v>0</v>
      </c>
      <c r="AE43" s="341">
        <v>0</v>
      </c>
      <c r="AF43" s="341">
        <v>0</v>
      </c>
      <c r="AG43" s="341">
        <v>0</v>
      </c>
      <c r="AH43" s="341">
        <v>0</v>
      </c>
      <c r="AI43" s="341">
        <v>0</v>
      </c>
      <c r="AJ43" s="341">
        <v>0</v>
      </c>
      <c r="AK43" s="341">
        <v>0</v>
      </c>
      <c r="AL43" s="341">
        <v>0</v>
      </c>
      <c r="AM43" s="341">
        <v>0</v>
      </c>
      <c r="AN43" s="341">
        <v>0</v>
      </c>
      <c r="AO43" s="341">
        <v>0</v>
      </c>
      <c r="AP43" s="341"/>
      <c r="AQ43" s="341"/>
      <c r="AR43" s="341"/>
      <c r="AS43"/>
      <c r="AT43" s="341">
        <v>0</v>
      </c>
      <c r="AU43" s="341">
        <v>0</v>
      </c>
      <c r="AV43" s="341">
        <v>0</v>
      </c>
      <c r="AW43" s="341">
        <v>0</v>
      </c>
      <c r="AX43" s="341">
        <v>0</v>
      </c>
      <c r="AY43" s="341">
        <v>0</v>
      </c>
      <c r="AZ43" s="341">
        <v>0</v>
      </c>
      <c r="BA43" s="341">
        <v>0</v>
      </c>
      <c r="BB43" s="341" t="s">
        <v>903</v>
      </c>
      <c r="BC43" s="341">
        <v>0</v>
      </c>
      <c r="BE43" s="137"/>
    </row>
    <row r="44" spans="2:57" s="197" customFormat="1" ht="18" customHeight="1" x14ac:dyDescent="0.35">
      <c r="B44" s="187" t="s">
        <v>352</v>
      </c>
      <c r="C44" s="187"/>
      <c r="D44" s="341">
        <v>91.093999999999994</v>
      </c>
      <c r="E44" s="341">
        <v>62.031999999999996</v>
      </c>
      <c r="F44" s="341">
        <v>350.79500000000002</v>
      </c>
      <c r="G44" s="341">
        <v>0</v>
      </c>
      <c r="H44" s="341">
        <v>0</v>
      </c>
      <c r="I44" s="341">
        <v>187.959</v>
      </c>
      <c r="J44" s="341">
        <v>0</v>
      </c>
      <c r="K44" s="341">
        <v>0</v>
      </c>
      <c r="L44" s="341">
        <v>0</v>
      </c>
      <c r="M44" s="341">
        <v>0</v>
      </c>
      <c r="N44" s="341">
        <v>0</v>
      </c>
      <c r="O44" s="341">
        <v>0</v>
      </c>
      <c r="P44" s="341">
        <v>0</v>
      </c>
      <c r="Q44" s="341">
        <v>0</v>
      </c>
      <c r="R44" s="341">
        <v>0</v>
      </c>
      <c r="S44" s="341">
        <v>3497.6219999999998</v>
      </c>
      <c r="T44" s="341">
        <v>0</v>
      </c>
      <c r="U44" s="341">
        <v>0</v>
      </c>
      <c r="V44" s="341">
        <v>0</v>
      </c>
      <c r="W44" s="341">
        <v>0</v>
      </c>
      <c r="X44" s="341">
        <v>0</v>
      </c>
      <c r="Y44" s="341">
        <v>0</v>
      </c>
      <c r="Z44" s="341">
        <v>0</v>
      </c>
      <c r="AA44" s="341">
        <v>7271.6580000000004</v>
      </c>
      <c r="AB44" s="341">
        <v>0</v>
      </c>
      <c r="AC44" s="341">
        <v>0</v>
      </c>
      <c r="AD44" s="341">
        <v>0</v>
      </c>
      <c r="AE44" s="341">
        <v>0</v>
      </c>
      <c r="AF44" s="341">
        <v>0</v>
      </c>
      <c r="AG44" s="341">
        <v>0</v>
      </c>
      <c r="AH44" s="341">
        <v>544.99099999999999</v>
      </c>
      <c r="AI44" s="341">
        <v>688</v>
      </c>
      <c r="AJ44" s="341">
        <v>248</v>
      </c>
      <c r="AK44" s="341">
        <v>363</v>
      </c>
      <c r="AL44" s="341">
        <v>0</v>
      </c>
      <c r="AM44" s="341">
        <v>483</v>
      </c>
      <c r="AN44" s="341">
        <v>263</v>
      </c>
      <c r="AO44" s="341">
        <v>527</v>
      </c>
      <c r="AP44" s="341">
        <v>0</v>
      </c>
      <c r="AQ44" s="341">
        <v>182</v>
      </c>
      <c r="AR44" s="341">
        <v>0</v>
      </c>
      <c r="AS44"/>
      <c r="AT44" s="341">
        <v>503.92099999999999</v>
      </c>
      <c r="AU44" s="341">
        <v>187.959</v>
      </c>
      <c r="AV44" s="341">
        <v>0</v>
      </c>
      <c r="AW44" s="341">
        <v>3497.6219999999998</v>
      </c>
      <c r="AX44" s="341">
        <v>0</v>
      </c>
      <c r="AY44" s="341">
        <v>7271.6580000000004</v>
      </c>
      <c r="AZ44" s="341">
        <v>0</v>
      </c>
      <c r="BA44" s="341">
        <v>1232.991</v>
      </c>
      <c r="BB44" s="341">
        <v>1094</v>
      </c>
      <c r="BC44" s="341">
        <v>972</v>
      </c>
      <c r="BE44" s="137"/>
    </row>
    <row r="45" spans="2:57" s="197" customFormat="1" ht="18" customHeight="1" x14ac:dyDescent="0.35">
      <c r="B45" s="187" t="s">
        <v>353</v>
      </c>
      <c r="C45" s="187"/>
      <c r="D45" s="341">
        <v>-80.391000000000005</v>
      </c>
      <c r="E45" s="341">
        <v>-146.81</v>
      </c>
      <c r="F45" s="341">
        <v>-142.84</v>
      </c>
      <c r="G45" s="341">
        <v>-99.241</v>
      </c>
      <c r="H45" s="341">
        <v>-198.18</v>
      </c>
      <c r="I45" s="341">
        <v>-250.345</v>
      </c>
      <c r="J45" s="341">
        <v>-262.29599999999999</v>
      </c>
      <c r="K45" s="341">
        <v>-369.68099999999998</v>
      </c>
      <c r="L45" s="341">
        <v>-173.74700000000001</v>
      </c>
      <c r="M45" s="341">
        <v>-197.452</v>
      </c>
      <c r="N45" s="341">
        <v>-226.03899999999999</v>
      </c>
      <c r="O45" s="341">
        <v>-215.691</v>
      </c>
      <c r="P45" s="341">
        <v>-211.767</v>
      </c>
      <c r="Q45" s="341">
        <v>-224.07300000000001</v>
      </c>
      <c r="R45" s="341">
        <v>-229.98699999999999</v>
      </c>
      <c r="S45" s="341">
        <v>-3732.6260000000002</v>
      </c>
      <c r="T45" s="341">
        <v>-167.898</v>
      </c>
      <c r="U45" s="341">
        <v>-243.95400000000001</v>
      </c>
      <c r="V45" s="341">
        <v>-246.81700000000001</v>
      </c>
      <c r="W45" s="341">
        <v>-246.541</v>
      </c>
      <c r="X45" s="341">
        <v>-238.61699999999999</v>
      </c>
      <c r="Y45" s="341">
        <v>-264.88299999999998</v>
      </c>
      <c r="Z45" s="341">
        <v>-262.75</v>
      </c>
      <c r="AA45" s="341">
        <v>-7228.7950000000001</v>
      </c>
      <c r="AB45" s="341">
        <v>0</v>
      </c>
      <c r="AC45" s="341">
        <v>-46.817999999999998</v>
      </c>
      <c r="AD45" s="341">
        <v>1.5069999999999999</v>
      </c>
      <c r="AE45" s="341">
        <v>0</v>
      </c>
      <c r="AF45" s="341">
        <v>-63.438000000000002</v>
      </c>
      <c r="AG45" s="341">
        <v>-0.66</v>
      </c>
      <c r="AH45" s="341">
        <v>-436.67099999999999</v>
      </c>
      <c r="AI45" s="341">
        <v>-75</v>
      </c>
      <c r="AJ45" s="341">
        <v>0</v>
      </c>
      <c r="AK45" s="341">
        <v>-214</v>
      </c>
      <c r="AL45" s="341">
        <v>-4</v>
      </c>
      <c r="AM45" s="341">
        <v>-58</v>
      </c>
      <c r="AN45" s="341">
        <v>-20</v>
      </c>
      <c r="AO45" s="341">
        <v>-612</v>
      </c>
      <c r="AP45" s="341">
        <v>0</v>
      </c>
      <c r="AQ45" s="341">
        <v>-38</v>
      </c>
      <c r="AR45" s="341">
        <v>-27</v>
      </c>
      <c r="AS45"/>
      <c r="AT45" s="341">
        <v>-469.28200000000004</v>
      </c>
      <c r="AU45" s="341">
        <v>-1080.502</v>
      </c>
      <c r="AV45" s="341">
        <v>-812.92900000000009</v>
      </c>
      <c r="AW45" s="341">
        <v>-4398.4530000000004</v>
      </c>
      <c r="AX45" s="341">
        <v>-905.21</v>
      </c>
      <c r="AY45" s="341">
        <v>-7995.0450000000001</v>
      </c>
      <c r="AZ45" s="341">
        <v>-45.311</v>
      </c>
      <c r="BA45" s="341">
        <v>-575.76900000000001</v>
      </c>
      <c r="BB45" s="341">
        <v>-276</v>
      </c>
      <c r="BC45" s="341">
        <v>-670</v>
      </c>
      <c r="BE45" s="137"/>
    </row>
    <row r="46" spans="2:57" s="197" customFormat="1" ht="18" customHeight="1" x14ac:dyDescent="0.35">
      <c r="B46" s="186" t="s">
        <v>270</v>
      </c>
      <c r="C46" s="186"/>
      <c r="D46" s="341">
        <v>0</v>
      </c>
      <c r="E46" s="341">
        <v>0</v>
      </c>
      <c r="F46" s="341">
        <v>0</v>
      </c>
      <c r="G46" s="341">
        <v>0</v>
      </c>
      <c r="H46" s="341">
        <v>0</v>
      </c>
      <c r="I46" s="341">
        <v>0</v>
      </c>
      <c r="J46" s="341">
        <v>0</v>
      </c>
      <c r="K46" s="341">
        <v>0</v>
      </c>
      <c r="L46" s="341">
        <v>0</v>
      </c>
      <c r="M46" s="341">
        <v>0</v>
      </c>
      <c r="N46" s="341">
        <v>0</v>
      </c>
      <c r="O46" s="341">
        <v>0</v>
      </c>
      <c r="P46" s="341">
        <v>0</v>
      </c>
      <c r="Q46" s="341">
        <v>0</v>
      </c>
      <c r="R46" s="341">
        <v>0</v>
      </c>
      <c r="S46" s="341">
        <v>0</v>
      </c>
      <c r="T46" s="341">
        <v>0</v>
      </c>
      <c r="U46" s="341">
        <v>0</v>
      </c>
      <c r="V46" s="341">
        <v>0</v>
      </c>
      <c r="W46" s="341">
        <v>0</v>
      </c>
      <c r="X46" s="341">
        <v>0</v>
      </c>
      <c r="Y46" s="341">
        <v>0</v>
      </c>
      <c r="Z46" s="341">
        <v>0</v>
      </c>
      <c r="AA46" s="341">
        <v>0</v>
      </c>
      <c r="AB46" s="341">
        <v>0</v>
      </c>
      <c r="AC46" s="341">
        <v>0</v>
      </c>
      <c r="AD46" s="341">
        <v>0</v>
      </c>
      <c r="AE46" s="341">
        <v>0</v>
      </c>
      <c r="AF46" s="341">
        <v>0</v>
      </c>
      <c r="AG46" s="341">
        <v>0</v>
      </c>
      <c r="AH46" s="341">
        <v>0</v>
      </c>
      <c r="AI46" s="341">
        <v>0</v>
      </c>
      <c r="AJ46" s="341">
        <v>0</v>
      </c>
      <c r="AK46" s="341">
        <v>0</v>
      </c>
      <c r="AL46" s="341">
        <v>0</v>
      </c>
      <c r="AM46" s="341">
        <v>0</v>
      </c>
      <c r="AN46" s="341">
        <v>0</v>
      </c>
      <c r="AO46" s="341">
        <v>0</v>
      </c>
      <c r="AP46" s="341">
        <v>0</v>
      </c>
      <c r="AQ46" s="341">
        <v>0</v>
      </c>
      <c r="AR46" s="341">
        <v>0</v>
      </c>
      <c r="AS46"/>
      <c r="AT46" s="341">
        <v>0</v>
      </c>
      <c r="AU46" s="341">
        <v>0</v>
      </c>
      <c r="AV46" s="341">
        <v>0</v>
      </c>
      <c r="AW46" s="341">
        <v>0</v>
      </c>
      <c r="AX46" s="341">
        <v>0</v>
      </c>
      <c r="AY46" s="341">
        <v>0</v>
      </c>
      <c r="AZ46" s="341">
        <v>0</v>
      </c>
      <c r="BA46" s="341">
        <v>0</v>
      </c>
      <c r="BB46" s="341" t="s">
        <v>903</v>
      </c>
      <c r="BC46" s="341">
        <v>0</v>
      </c>
      <c r="BE46" s="137"/>
    </row>
    <row r="47" spans="2:57" s="197" customFormat="1" ht="18" customHeight="1" x14ac:dyDescent="0.35">
      <c r="B47" s="187" t="s">
        <v>368</v>
      </c>
      <c r="C47" s="187"/>
      <c r="D47" s="341">
        <v>502.59300000000002</v>
      </c>
      <c r="E47" s="341">
        <v>422.59</v>
      </c>
      <c r="F47" s="341">
        <v>259.23599999999999</v>
      </c>
      <c r="G47" s="341">
        <v>-302.26100000000002</v>
      </c>
      <c r="H47" s="341">
        <v>-20.637</v>
      </c>
      <c r="I47" s="341">
        <v>0</v>
      </c>
      <c r="J47" s="341">
        <v>0</v>
      </c>
      <c r="K47" s="341">
        <v>0</v>
      </c>
      <c r="L47" s="341">
        <v>-72.88</v>
      </c>
      <c r="M47" s="341">
        <v>0</v>
      </c>
      <c r="N47" s="341">
        <v>0</v>
      </c>
      <c r="O47" s="341">
        <v>0</v>
      </c>
      <c r="P47" s="341">
        <v>0</v>
      </c>
      <c r="Q47" s="341">
        <v>0</v>
      </c>
      <c r="R47" s="341">
        <v>0</v>
      </c>
      <c r="S47" s="341">
        <v>0</v>
      </c>
      <c r="T47" s="341">
        <v>0</v>
      </c>
      <c r="U47" s="341">
        <v>0</v>
      </c>
      <c r="V47" s="341">
        <v>0</v>
      </c>
      <c r="W47" s="341">
        <v>-37.618000000000002</v>
      </c>
      <c r="X47" s="341">
        <v>0</v>
      </c>
      <c r="Y47" s="341">
        <v>0</v>
      </c>
      <c r="Z47" s="341">
        <v>0</v>
      </c>
      <c r="AA47" s="341">
        <v>-226.40700000000001</v>
      </c>
      <c r="AB47" s="341">
        <v>0</v>
      </c>
      <c r="AC47" s="341">
        <v>-34.122</v>
      </c>
      <c r="AD47" s="341">
        <v>0</v>
      </c>
      <c r="AE47" s="341">
        <v>0</v>
      </c>
      <c r="AF47" s="341">
        <v>0</v>
      </c>
      <c r="AG47" s="341">
        <v>0</v>
      </c>
      <c r="AH47" s="341">
        <v>83.450999999999993</v>
      </c>
      <c r="AI47" s="341">
        <v>-158</v>
      </c>
      <c r="AJ47" s="341">
        <v>52</v>
      </c>
      <c r="AK47" s="341">
        <v>-151</v>
      </c>
      <c r="AL47" s="341">
        <v>0</v>
      </c>
      <c r="AM47" s="341">
        <v>152</v>
      </c>
      <c r="AN47" s="341">
        <v>-123</v>
      </c>
      <c r="AO47" s="341">
        <v>-6</v>
      </c>
      <c r="AP47" s="341">
        <v>0</v>
      </c>
      <c r="AQ47" s="341">
        <v>0</v>
      </c>
      <c r="AR47" s="341">
        <v>0</v>
      </c>
      <c r="AS47"/>
      <c r="AT47" s="341">
        <v>882.1579999999999</v>
      </c>
      <c r="AU47" s="341">
        <v>-20.637</v>
      </c>
      <c r="AV47" s="341">
        <v>-72.88</v>
      </c>
      <c r="AW47" s="341">
        <v>0</v>
      </c>
      <c r="AX47" s="341">
        <v>-37.618000000000002</v>
      </c>
      <c r="AY47" s="341">
        <v>-226.40700000000001</v>
      </c>
      <c r="AZ47" s="341">
        <v>-34.122</v>
      </c>
      <c r="BA47" s="341">
        <v>-74.549000000000007</v>
      </c>
      <c r="BB47" s="341">
        <v>53</v>
      </c>
      <c r="BC47" s="341">
        <v>-129</v>
      </c>
      <c r="BE47" s="137"/>
    </row>
    <row r="48" spans="2:57" s="197" customFormat="1" ht="18" customHeight="1" x14ac:dyDescent="0.35">
      <c r="B48" s="186" t="s">
        <v>302</v>
      </c>
      <c r="C48" s="186"/>
      <c r="D48" s="341">
        <v>0</v>
      </c>
      <c r="E48" s="341">
        <v>0</v>
      </c>
      <c r="F48" s="341">
        <v>0</v>
      </c>
      <c r="G48" s="341">
        <v>0</v>
      </c>
      <c r="H48" s="341">
        <v>0</v>
      </c>
      <c r="I48" s="341">
        <v>0</v>
      </c>
      <c r="J48" s="341">
        <v>0</v>
      </c>
      <c r="K48" s="341">
        <v>0</v>
      </c>
      <c r="L48" s="341">
        <v>0</v>
      </c>
      <c r="M48" s="341">
        <v>0</v>
      </c>
      <c r="N48" s="341">
        <v>0</v>
      </c>
      <c r="O48" s="341">
        <v>0</v>
      </c>
      <c r="P48" s="341">
        <v>-14.146000000000001</v>
      </c>
      <c r="Q48" s="341">
        <v>-15.182</v>
      </c>
      <c r="R48" s="341">
        <v>-16.155000000000001</v>
      </c>
      <c r="S48" s="341">
        <v>-1.387</v>
      </c>
      <c r="T48" s="341">
        <v>-6.7389999999999999</v>
      </c>
      <c r="U48" s="341">
        <v>-17.183</v>
      </c>
      <c r="V48" s="341">
        <v>-16.344000000000001</v>
      </c>
      <c r="W48" s="341">
        <v>-11.41</v>
      </c>
      <c r="X48" s="341">
        <v>-14.571999999999999</v>
      </c>
      <c r="Y48" s="341">
        <v>-14.476000000000001</v>
      </c>
      <c r="Z48" s="341">
        <v>-14.042999999999999</v>
      </c>
      <c r="AA48" s="341">
        <v>-10.683</v>
      </c>
      <c r="AB48" s="341">
        <v>-12.736000000000001</v>
      </c>
      <c r="AC48" s="341">
        <v>-12.308</v>
      </c>
      <c r="AD48" s="341">
        <v>-13.071999999999999</v>
      </c>
      <c r="AE48" s="341">
        <v>-102.947</v>
      </c>
      <c r="AF48" s="341">
        <v>-72.944000000000003</v>
      </c>
      <c r="AG48" s="341">
        <v>-75.507000000000005</v>
      </c>
      <c r="AH48" s="341">
        <v>-30.808</v>
      </c>
      <c r="AI48" s="341">
        <v>-72</v>
      </c>
      <c r="AJ48" s="341">
        <v>-60</v>
      </c>
      <c r="AK48" s="341">
        <v>-39</v>
      </c>
      <c r="AL48" s="341">
        <v>-84</v>
      </c>
      <c r="AM48" s="341">
        <v>-41</v>
      </c>
      <c r="AN48" s="341">
        <v>-115</v>
      </c>
      <c r="AO48" s="341">
        <v>-88</v>
      </c>
      <c r="AP48" s="341">
        <v>-59</v>
      </c>
      <c r="AQ48" s="341">
        <v>-46</v>
      </c>
      <c r="AR48" s="341">
        <v>-21</v>
      </c>
      <c r="AS48"/>
      <c r="AT48" s="341">
        <v>0</v>
      </c>
      <c r="AU48" s="341">
        <v>0</v>
      </c>
      <c r="AV48" s="341">
        <v>0</v>
      </c>
      <c r="AW48" s="341">
        <v>-46.870000000000005</v>
      </c>
      <c r="AX48" s="341">
        <v>-51.676000000000002</v>
      </c>
      <c r="AY48" s="341">
        <v>-53.774000000000001</v>
      </c>
      <c r="AZ48" s="341">
        <v>-141.06299999999999</v>
      </c>
      <c r="BA48" s="341">
        <v>-251.25900000000001</v>
      </c>
      <c r="BB48" s="341">
        <v>-224</v>
      </c>
      <c r="BC48" s="341">
        <v>-308</v>
      </c>
      <c r="BE48" s="137"/>
    </row>
    <row r="49" spans="2:57" s="197" customFormat="1" ht="18" customHeight="1" x14ac:dyDescent="0.35">
      <c r="B49" s="186" t="s">
        <v>355</v>
      </c>
      <c r="C49" s="186"/>
      <c r="D49" s="341">
        <v>0</v>
      </c>
      <c r="E49" s="341">
        <v>0</v>
      </c>
      <c r="F49" s="341">
        <v>0</v>
      </c>
      <c r="G49" s="341">
        <v>0</v>
      </c>
      <c r="H49" s="341">
        <v>0</v>
      </c>
      <c r="I49" s="341">
        <v>0</v>
      </c>
      <c r="J49" s="341">
        <v>0</v>
      </c>
      <c r="K49" s="341">
        <v>0</v>
      </c>
      <c r="L49" s="341">
        <v>0</v>
      </c>
      <c r="M49" s="341">
        <v>0</v>
      </c>
      <c r="N49" s="341">
        <v>0</v>
      </c>
      <c r="O49" s="341">
        <v>0</v>
      </c>
      <c r="P49" s="341">
        <v>0</v>
      </c>
      <c r="Q49" s="341">
        <v>0</v>
      </c>
      <c r="R49" s="341">
        <v>0</v>
      </c>
      <c r="S49" s="341">
        <v>0</v>
      </c>
      <c r="T49" s="341">
        <v>0</v>
      </c>
      <c r="U49" s="341">
        <v>0</v>
      </c>
      <c r="V49" s="341">
        <v>0</v>
      </c>
      <c r="W49" s="341">
        <v>0</v>
      </c>
      <c r="X49" s="341">
        <v>0</v>
      </c>
      <c r="Y49" s="341">
        <v>0</v>
      </c>
      <c r="Z49" s="341">
        <v>0</v>
      </c>
      <c r="AA49" s="341">
        <v>0</v>
      </c>
      <c r="AB49" s="341">
        <v>0</v>
      </c>
      <c r="AC49" s="341">
        <v>0</v>
      </c>
      <c r="AD49" s="341">
        <v>0</v>
      </c>
      <c r="AE49" s="341">
        <v>0</v>
      </c>
      <c r="AF49" s="341">
        <v>0</v>
      </c>
      <c r="AG49" s="341">
        <v>0</v>
      </c>
      <c r="AH49" s="341">
        <v>0</v>
      </c>
      <c r="AI49" s="341">
        <v>0</v>
      </c>
      <c r="AJ49" s="341">
        <v>0</v>
      </c>
      <c r="AK49" s="341">
        <v>0</v>
      </c>
      <c r="AL49" s="341">
        <v>0</v>
      </c>
      <c r="AM49" s="341">
        <v>0</v>
      </c>
      <c r="AN49" s="341">
        <v>0</v>
      </c>
      <c r="AO49" s="341">
        <v>0</v>
      </c>
      <c r="AP49" s="341">
        <v>0</v>
      </c>
      <c r="AQ49" s="341">
        <v>0</v>
      </c>
      <c r="AR49" s="341">
        <v>0</v>
      </c>
      <c r="AS49"/>
      <c r="AT49" s="341">
        <v>0</v>
      </c>
      <c r="AU49" s="341">
        <v>0</v>
      </c>
      <c r="AV49" s="341">
        <v>0</v>
      </c>
      <c r="AW49" s="341">
        <v>0</v>
      </c>
      <c r="AX49" s="341">
        <v>0</v>
      </c>
      <c r="AY49" s="341">
        <v>0</v>
      </c>
      <c r="AZ49" s="341">
        <v>0</v>
      </c>
      <c r="BA49" s="341">
        <v>0</v>
      </c>
      <c r="BB49" s="341" t="s">
        <v>903</v>
      </c>
      <c r="BC49" s="341">
        <v>0</v>
      </c>
      <c r="BE49" s="137"/>
    </row>
    <row r="50" spans="2:57" s="197" customFormat="1" ht="18" customHeight="1" x14ac:dyDescent="0.35">
      <c r="B50" s="186" t="s">
        <v>719</v>
      </c>
      <c r="C50" s="186"/>
      <c r="D50" s="341">
        <v>0</v>
      </c>
      <c r="E50" s="341">
        <v>0</v>
      </c>
      <c r="F50" s="341">
        <v>0</v>
      </c>
      <c r="G50" s="341">
        <v>0</v>
      </c>
      <c r="H50" s="341">
        <v>0</v>
      </c>
      <c r="I50" s="341">
        <v>0</v>
      </c>
      <c r="J50" s="341">
        <v>0</v>
      </c>
      <c r="K50" s="341">
        <v>0</v>
      </c>
      <c r="L50" s="341">
        <v>0</v>
      </c>
      <c r="M50" s="341">
        <v>0</v>
      </c>
      <c r="N50" s="341">
        <v>0</v>
      </c>
      <c r="O50" s="341">
        <v>0</v>
      </c>
      <c r="P50" s="341">
        <v>0</v>
      </c>
      <c r="Q50" s="341">
        <v>0</v>
      </c>
      <c r="R50" s="341">
        <v>0</v>
      </c>
      <c r="S50" s="341">
        <v>0</v>
      </c>
      <c r="T50" s="341">
        <v>0</v>
      </c>
      <c r="U50" s="341">
        <v>0</v>
      </c>
      <c r="V50" s="341">
        <v>0</v>
      </c>
      <c r="W50" s="341">
        <v>0</v>
      </c>
      <c r="X50" s="341">
        <v>0</v>
      </c>
      <c r="Y50" s="341">
        <v>0</v>
      </c>
      <c r="Z50" s="341">
        <v>0</v>
      </c>
      <c r="AA50" s="341">
        <v>0</v>
      </c>
      <c r="AB50" s="341">
        <v>0</v>
      </c>
      <c r="AC50" s="341">
        <v>0</v>
      </c>
      <c r="AD50" s="341">
        <v>0</v>
      </c>
      <c r="AE50" s="341">
        <v>0</v>
      </c>
      <c r="AF50" s="341">
        <v>36.627000000000002</v>
      </c>
      <c r="AG50" s="341">
        <v>92.153000000000006</v>
      </c>
      <c r="AH50" s="341">
        <v>114.206</v>
      </c>
      <c r="AI50" s="341">
        <v>37</v>
      </c>
      <c r="AJ50" s="341">
        <v>0</v>
      </c>
      <c r="AK50" s="341">
        <v>-18</v>
      </c>
      <c r="AL50" s="341">
        <v>-75</v>
      </c>
      <c r="AM50" s="341">
        <v>0</v>
      </c>
      <c r="AN50" s="341">
        <v>1</v>
      </c>
      <c r="AO50" s="341">
        <v>-31</v>
      </c>
      <c r="AP50" s="341">
        <v>0</v>
      </c>
      <c r="AQ50" s="341">
        <v>0</v>
      </c>
      <c r="AR50" s="341">
        <v>-1</v>
      </c>
      <c r="AS50"/>
      <c r="AT50" s="341">
        <v>0</v>
      </c>
      <c r="AU50" s="341">
        <v>0</v>
      </c>
      <c r="AV50" s="341">
        <v>0</v>
      </c>
      <c r="AW50" s="341">
        <v>0</v>
      </c>
      <c r="AX50" s="341">
        <v>0</v>
      </c>
      <c r="AY50" s="341">
        <v>0</v>
      </c>
      <c r="AZ50" s="341">
        <v>0</v>
      </c>
      <c r="BA50" s="341">
        <v>279.98599999999999</v>
      </c>
      <c r="BB50" s="341">
        <v>-93</v>
      </c>
      <c r="BC50" s="341">
        <v>-30</v>
      </c>
      <c r="BE50" s="137"/>
    </row>
    <row r="51" spans="2:57" s="197" customFormat="1" ht="18" customHeight="1" x14ac:dyDescent="0.35">
      <c r="B51" s="186" t="s">
        <v>356</v>
      </c>
      <c r="C51" s="186"/>
      <c r="D51" s="341">
        <v>0</v>
      </c>
      <c r="E51" s="341">
        <v>0</v>
      </c>
      <c r="F51" s="341">
        <v>0</v>
      </c>
      <c r="G51" s="341">
        <v>0</v>
      </c>
      <c r="H51" s="341">
        <v>0</v>
      </c>
      <c r="I51" s="341">
        <v>0</v>
      </c>
      <c r="J51" s="341">
        <v>0</v>
      </c>
      <c r="K51" s="341">
        <v>0</v>
      </c>
      <c r="L51" s="341">
        <v>0</v>
      </c>
      <c r="M51" s="341">
        <v>0</v>
      </c>
      <c r="N51" s="341">
        <v>0</v>
      </c>
      <c r="O51" s="341">
        <v>0</v>
      </c>
      <c r="P51" s="341">
        <v>0</v>
      </c>
      <c r="Q51" s="341">
        <v>0</v>
      </c>
      <c r="R51" s="341">
        <v>0</v>
      </c>
      <c r="S51" s="341">
        <v>0</v>
      </c>
      <c r="T51" s="341">
        <v>0</v>
      </c>
      <c r="U51" s="341">
        <v>0</v>
      </c>
      <c r="V51" s="341">
        <v>0</v>
      </c>
      <c r="W51" s="341">
        <v>0</v>
      </c>
      <c r="X51" s="341">
        <v>0</v>
      </c>
      <c r="Y51" s="341">
        <v>0</v>
      </c>
      <c r="Z51" s="341">
        <v>0</v>
      </c>
      <c r="AA51" s="341">
        <v>0</v>
      </c>
      <c r="AB51" s="341">
        <v>0</v>
      </c>
      <c r="AC51" s="341">
        <v>0</v>
      </c>
      <c r="AD51" s="341">
        <v>0</v>
      </c>
      <c r="AE51" s="341">
        <v>0</v>
      </c>
      <c r="AF51" s="341">
        <v>0</v>
      </c>
      <c r="AG51" s="341">
        <v>0</v>
      </c>
      <c r="AH51" s="341">
        <v>0</v>
      </c>
      <c r="AI51" s="341">
        <v>0</v>
      </c>
      <c r="AJ51" s="341">
        <v>0</v>
      </c>
      <c r="AK51" s="341">
        <v>0</v>
      </c>
      <c r="AL51" s="341">
        <v>0</v>
      </c>
      <c r="AM51" s="341">
        <v>0</v>
      </c>
      <c r="AN51" s="341">
        <v>0</v>
      </c>
      <c r="AO51" s="341">
        <v>0</v>
      </c>
      <c r="AP51" s="341"/>
      <c r="AQ51" s="341"/>
      <c r="AR51" s="341"/>
      <c r="AS51"/>
      <c r="AT51" s="341">
        <v>0</v>
      </c>
      <c r="AU51" s="341">
        <v>0</v>
      </c>
      <c r="AV51" s="341">
        <v>0</v>
      </c>
      <c r="AW51" s="341">
        <v>0</v>
      </c>
      <c r="AX51" s="341">
        <v>0</v>
      </c>
      <c r="AY51" s="341">
        <v>0</v>
      </c>
      <c r="AZ51" s="341">
        <v>0</v>
      </c>
      <c r="BA51" s="341">
        <v>0</v>
      </c>
      <c r="BB51" s="341" t="s">
        <v>903</v>
      </c>
      <c r="BC51" s="341">
        <v>0</v>
      </c>
      <c r="BE51" s="137"/>
    </row>
    <row r="52" spans="2:57" s="197" customFormat="1" ht="18" customHeight="1" x14ac:dyDescent="0.35">
      <c r="B52" s="186" t="s">
        <v>343</v>
      </c>
      <c r="C52" s="186"/>
      <c r="D52" s="341">
        <v>0</v>
      </c>
      <c r="E52" s="341">
        <v>0</v>
      </c>
      <c r="F52" s="341">
        <v>0</v>
      </c>
      <c r="G52" s="341">
        <v>0</v>
      </c>
      <c r="H52" s="341">
        <v>0</v>
      </c>
      <c r="I52" s="341">
        <v>0</v>
      </c>
      <c r="J52" s="341">
        <v>0</v>
      </c>
      <c r="K52" s="341">
        <v>0</v>
      </c>
      <c r="L52" s="341">
        <v>0</v>
      </c>
      <c r="M52" s="341">
        <v>0</v>
      </c>
      <c r="N52" s="341">
        <v>0</v>
      </c>
      <c r="O52" s="341">
        <v>0</v>
      </c>
      <c r="P52" s="341">
        <v>0</v>
      </c>
      <c r="Q52" s="341">
        <v>0</v>
      </c>
      <c r="R52" s="341">
        <v>0</v>
      </c>
      <c r="S52" s="341">
        <v>0</v>
      </c>
      <c r="T52" s="341">
        <v>0</v>
      </c>
      <c r="U52" s="341">
        <v>0</v>
      </c>
      <c r="V52" s="341">
        <v>0</v>
      </c>
      <c r="W52" s="341">
        <v>0</v>
      </c>
      <c r="X52" s="341">
        <v>0</v>
      </c>
      <c r="Y52" s="341">
        <v>0</v>
      </c>
      <c r="Z52" s="341">
        <v>0</v>
      </c>
      <c r="AA52" s="341">
        <v>0</v>
      </c>
      <c r="AB52" s="341">
        <v>0</v>
      </c>
      <c r="AC52" s="341">
        <v>0</v>
      </c>
      <c r="AD52" s="341">
        <v>0</v>
      </c>
      <c r="AE52" s="341">
        <v>0</v>
      </c>
      <c r="AF52" s="341">
        <v>316.02699999999999</v>
      </c>
      <c r="AG52" s="341">
        <v>0</v>
      </c>
      <c r="AH52" s="341">
        <v>0</v>
      </c>
      <c r="AI52" s="341">
        <v>0</v>
      </c>
      <c r="AJ52" s="341">
        <v>0</v>
      </c>
      <c r="AK52" s="341">
        <v>0</v>
      </c>
      <c r="AL52" s="341">
        <v>0</v>
      </c>
      <c r="AM52" s="341">
        <v>0</v>
      </c>
      <c r="AN52" s="341">
        <v>0</v>
      </c>
      <c r="AO52" s="341">
        <v>0</v>
      </c>
      <c r="AP52" s="341">
        <v>0</v>
      </c>
      <c r="AQ52" s="341">
        <v>0</v>
      </c>
      <c r="AR52" s="341">
        <v>0</v>
      </c>
      <c r="AS52"/>
      <c r="AT52" s="341">
        <v>0</v>
      </c>
      <c r="AU52" s="341">
        <v>0</v>
      </c>
      <c r="AV52" s="341">
        <v>0</v>
      </c>
      <c r="AW52" s="341">
        <v>0</v>
      </c>
      <c r="AX52" s="341">
        <v>0</v>
      </c>
      <c r="AY52" s="341">
        <v>0</v>
      </c>
      <c r="AZ52" s="341">
        <v>0</v>
      </c>
      <c r="BA52" s="341">
        <v>316.02699999999999</v>
      </c>
      <c r="BB52" s="341" t="s">
        <v>903</v>
      </c>
      <c r="BC52" s="341">
        <v>0</v>
      </c>
      <c r="BE52" s="137"/>
    </row>
    <row r="53" spans="2:57" ht="18" customHeight="1" x14ac:dyDescent="0.35">
      <c r="B53" s="109" t="s">
        <v>358</v>
      </c>
      <c r="C53" s="112"/>
      <c r="D53" s="333">
        <v>513.29600000000005</v>
      </c>
      <c r="E53" s="333">
        <v>337.81200000000001</v>
      </c>
      <c r="F53" s="333">
        <v>467.19099999999997</v>
      </c>
      <c r="G53" s="333">
        <v>-401.50200000000001</v>
      </c>
      <c r="H53" s="333">
        <v>-218.81700000000001</v>
      </c>
      <c r="I53" s="333">
        <v>-62.386000000000003</v>
      </c>
      <c r="J53" s="333">
        <v>-262.29599999999999</v>
      </c>
      <c r="K53" s="333">
        <v>-369.68099999999998</v>
      </c>
      <c r="L53" s="333">
        <v>-246.62700000000001</v>
      </c>
      <c r="M53" s="333">
        <v>-197.452</v>
      </c>
      <c r="N53" s="333">
        <v>-226.03899999999999</v>
      </c>
      <c r="O53" s="333">
        <v>-215.691</v>
      </c>
      <c r="P53" s="333">
        <v>-225.91300000000001</v>
      </c>
      <c r="Q53" s="333">
        <v>-239.255</v>
      </c>
      <c r="R53" s="333">
        <v>-246.142</v>
      </c>
      <c r="S53" s="333">
        <v>-236.39099999999999</v>
      </c>
      <c r="T53" s="333">
        <v>-174.637</v>
      </c>
      <c r="U53" s="333">
        <v>-261.137</v>
      </c>
      <c r="V53" s="333">
        <v>-263.161</v>
      </c>
      <c r="W53" s="333">
        <v>-295.56900000000002</v>
      </c>
      <c r="X53" s="333">
        <v>-253.18899999999999</v>
      </c>
      <c r="Y53" s="333">
        <v>-279.35899999999998</v>
      </c>
      <c r="Z53" s="333">
        <v>-276.79300000000001</v>
      </c>
      <c r="AA53" s="333">
        <v>-194.227</v>
      </c>
      <c r="AB53" s="333">
        <v>-12.736000000000001</v>
      </c>
      <c r="AC53" s="333">
        <v>-93.248000000000005</v>
      </c>
      <c r="AD53" s="333">
        <v>-11.565</v>
      </c>
      <c r="AE53" s="333">
        <v>-102.947</v>
      </c>
      <c r="AF53" s="333">
        <v>216.27199999999999</v>
      </c>
      <c r="AG53" s="333">
        <v>15.986000000000001</v>
      </c>
      <c r="AH53" s="333">
        <v>275.16899999999998</v>
      </c>
      <c r="AI53" s="333">
        <v>420</v>
      </c>
      <c r="AJ53" s="333">
        <v>240</v>
      </c>
      <c r="AK53" s="333">
        <v>-59</v>
      </c>
      <c r="AL53" s="333">
        <v>-163</v>
      </c>
      <c r="AM53" s="333">
        <v>536</v>
      </c>
      <c r="AN53" s="333">
        <v>6</v>
      </c>
      <c r="AO53" s="333">
        <v>-210</v>
      </c>
      <c r="AP53" s="333">
        <v>-59</v>
      </c>
      <c r="AQ53" s="333">
        <v>98</v>
      </c>
      <c r="AR53" s="333">
        <v>-49</v>
      </c>
      <c r="AT53" s="333">
        <v>916.79700000000003</v>
      </c>
      <c r="AU53" s="333">
        <v>-913.18000000000006</v>
      </c>
      <c r="AV53" s="333">
        <v>-885.80899999999997</v>
      </c>
      <c r="AW53" s="333">
        <v>-947.70099999999991</v>
      </c>
      <c r="AX53" s="333">
        <v>-994.50399999999991</v>
      </c>
      <c r="AY53" s="333">
        <v>-1003.568</v>
      </c>
      <c r="AZ53" s="333">
        <v>-220.49600000000001</v>
      </c>
      <c r="BA53" s="333">
        <v>927.42699999999991</v>
      </c>
      <c r="BB53" s="333">
        <v>554</v>
      </c>
      <c r="BC53" s="333">
        <v>-165</v>
      </c>
      <c r="BE53" s="137"/>
    </row>
    <row r="54" spans="2:57" s="197" customFormat="1" ht="18" customHeight="1" x14ac:dyDescent="0.35">
      <c r="B54" s="186" t="s">
        <v>359</v>
      </c>
      <c r="C54" s="186"/>
      <c r="D54" s="341">
        <v>13.624000000000001</v>
      </c>
      <c r="E54" s="341">
        <v>15.954000000000001</v>
      </c>
      <c r="F54" s="341">
        <v>7.665</v>
      </c>
      <c r="G54" s="341">
        <v>7.665</v>
      </c>
      <c r="H54" s="341">
        <v>-13.407</v>
      </c>
      <c r="I54" s="341">
        <v>-20.085999999999999</v>
      </c>
      <c r="J54" s="341">
        <v>13.837</v>
      </c>
      <c r="K54" s="341">
        <v>8.282</v>
      </c>
      <c r="L54" s="341">
        <v>-34.761000000000003</v>
      </c>
      <c r="M54" s="341">
        <v>-48.043999999999997</v>
      </c>
      <c r="N54" s="341">
        <v>-66.84</v>
      </c>
      <c r="O54" s="341">
        <v>73.477000000000004</v>
      </c>
      <c r="P54" s="341">
        <v>13.24</v>
      </c>
      <c r="Q54" s="341">
        <v>-0.16</v>
      </c>
      <c r="R54" s="341">
        <v>53.404000000000003</v>
      </c>
      <c r="S54" s="341">
        <v>13.794</v>
      </c>
      <c r="T54" s="341">
        <v>49.424999999999997</v>
      </c>
      <c r="U54" s="341">
        <v>100.03400000000001</v>
      </c>
      <c r="V54" s="341">
        <v>77.405000000000001</v>
      </c>
      <c r="W54" s="341">
        <v>32.877000000000002</v>
      </c>
      <c r="X54" s="341">
        <v>59.048000000000002</v>
      </c>
      <c r="Y54" s="341">
        <v>-91.997</v>
      </c>
      <c r="Z54" s="341">
        <v>60.886000000000003</v>
      </c>
      <c r="AA54" s="341">
        <v>55.959000000000003</v>
      </c>
      <c r="AB54" s="341">
        <v>-245.40700000000001</v>
      </c>
      <c r="AC54" s="341">
        <v>175.155</v>
      </c>
      <c r="AD54" s="341">
        <v>63.933</v>
      </c>
      <c r="AE54" s="341">
        <v>-16.963000000000001</v>
      </c>
      <c r="AF54" s="341">
        <v>94.864000000000004</v>
      </c>
      <c r="AG54" s="341">
        <v>-11.635</v>
      </c>
      <c r="AH54" s="341">
        <v>36.177999999999997</v>
      </c>
      <c r="AI54" s="341">
        <v>-14</v>
      </c>
      <c r="AJ54" s="341">
        <v>81</v>
      </c>
      <c r="AK54" s="341">
        <v>37</v>
      </c>
      <c r="AL54" s="341">
        <v>-132</v>
      </c>
      <c r="AM54" s="341">
        <v>100</v>
      </c>
      <c r="AN54" s="341">
        <v>-99</v>
      </c>
      <c r="AO54" s="341">
        <v>45</v>
      </c>
      <c r="AP54" s="341">
        <v>3</v>
      </c>
      <c r="AQ54" s="341">
        <v>11</v>
      </c>
      <c r="AR54" s="341">
        <v>-11</v>
      </c>
      <c r="AS54"/>
      <c r="AT54" s="341">
        <v>44.908000000000001</v>
      </c>
      <c r="AU54" s="341">
        <v>-11.373999999999995</v>
      </c>
      <c r="AV54" s="341">
        <v>-76.168000000000006</v>
      </c>
      <c r="AW54" s="341">
        <v>80.278000000000006</v>
      </c>
      <c r="AX54" s="341">
        <v>259.74099999999999</v>
      </c>
      <c r="AY54" s="341">
        <v>83.896000000000015</v>
      </c>
      <c r="AZ54" s="341">
        <v>-23.282000000000011</v>
      </c>
      <c r="BA54" s="341">
        <v>105.407</v>
      </c>
      <c r="BB54" s="341">
        <v>86</v>
      </c>
      <c r="BC54" s="341">
        <v>-40</v>
      </c>
      <c r="BE54" s="137"/>
    </row>
    <row r="55" spans="2:57" ht="18" customHeight="1" x14ac:dyDescent="0.35">
      <c r="B55" s="109" t="s">
        <v>360</v>
      </c>
      <c r="C55" s="112"/>
      <c r="D55" s="333">
        <v>-6.55</v>
      </c>
      <c r="E55" s="333">
        <v>-62.595999999999997</v>
      </c>
      <c r="F55" s="333">
        <v>368.09699999999998</v>
      </c>
      <c r="G55" s="333">
        <v>-231.99100000000001</v>
      </c>
      <c r="H55" s="333">
        <v>-19.309999999999999</v>
      </c>
      <c r="I55" s="333">
        <v>111.503</v>
      </c>
      <c r="J55" s="333">
        <v>-7.8470000000000004</v>
      </c>
      <c r="K55" s="333">
        <v>8.7409999999999997</v>
      </c>
      <c r="L55" s="333">
        <v>144.38900000000001</v>
      </c>
      <c r="M55" s="333">
        <v>296.10899999999998</v>
      </c>
      <c r="N55" s="333">
        <v>140.52699999999999</v>
      </c>
      <c r="O55" s="333">
        <v>87.646000000000001</v>
      </c>
      <c r="P55" s="333">
        <v>66.56</v>
      </c>
      <c r="Q55" s="333">
        <v>14.875999999999999</v>
      </c>
      <c r="R55" s="333">
        <v>45.311</v>
      </c>
      <c r="S55" s="333">
        <v>-72.869</v>
      </c>
      <c r="T55" s="333">
        <v>109.25</v>
      </c>
      <c r="U55" s="333">
        <v>-54.975000000000001</v>
      </c>
      <c r="V55" s="333">
        <v>0.55300000000000005</v>
      </c>
      <c r="W55" s="333">
        <v>-167.63</v>
      </c>
      <c r="X55" s="333">
        <v>91.176000000000002</v>
      </c>
      <c r="Y55" s="333">
        <v>-16.199000000000002</v>
      </c>
      <c r="Z55" s="333">
        <v>664.71500000000003</v>
      </c>
      <c r="AA55" s="333">
        <v>129.20599999999999</v>
      </c>
      <c r="AB55" s="333">
        <v>94.045000000000002</v>
      </c>
      <c r="AC55" s="333">
        <v>252.41499999999999</v>
      </c>
      <c r="AD55" s="333">
        <v>42.204999999999998</v>
      </c>
      <c r="AE55" s="333">
        <v>22.335999999999999</v>
      </c>
      <c r="AF55" s="333">
        <v>-381.44499999999999</v>
      </c>
      <c r="AG55" s="333">
        <v>-324.40600000000001</v>
      </c>
      <c r="AH55" s="333">
        <v>-40.241</v>
      </c>
      <c r="AI55" s="333">
        <v>124</v>
      </c>
      <c r="AJ55" s="333">
        <v>222</v>
      </c>
      <c r="AK55" s="333">
        <v>-67</v>
      </c>
      <c r="AL55" s="333">
        <v>-430</v>
      </c>
      <c r="AM55" s="333">
        <v>433</v>
      </c>
      <c r="AN55" s="333">
        <v>-193</v>
      </c>
      <c r="AO55" s="333">
        <v>-808</v>
      </c>
      <c r="AP55" s="333">
        <v>-377</v>
      </c>
      <c r="AQ55" s="333">
        <v>-109</v>
      </c>
      <c r="AR55" s="333">
        <v>-3</v>
      </c>
      <c r="AT55" s="333">
        <v>66.959999999999951</v>
      </c>
      <c r="AU55" s="333">
        <v>93.087000000000003</v>
      </c>
      <c r="AV55" s="333">
        <v>668.67099999999994</v>
      </c>
      <c r="AW55" s="333">
        <v>53.878000000000014</v>
      </c>
      <c r="AX55" s="333">
        <v>-112.80199999999999</v>
      </c>
      <c r="AY55" s="333">
        <v>868.89800000000002</v>
      </c>
      <c r="AZ55" s="333">
        <v>411.00099999999998</v>
      </c>
      <c r="BA55" s="333">
        <v>-622.09199999999998</v>
      </c>
      <c r="BB55" s="333">
        <v>158</v>
      </c>
      <c r="BC55" s="333">
        <v>-1487</v>
      </c>
      <c r="BE55" s="137"/>
    </row>
    <row r="56" spans="2:57" s="197" customFormat="1" ht="18" customHeight="1" x14ac:dyDescent="0.35">
      <c r="B56" s="186" t="s">
        <v>361</v>
      </c>
      <c r="C56" s="186"/>
      <c r="D56" s="341">
        <v>0</v>
      </c>
      <c r="E56" s="341">
        <v>0</v>
      </c>
      <c r="F56" s="341">
        <v>0</v>
      </c>
      <c r="G56" s="341">
        <v>0</v>
      </c>
      <c r="H56" s="341">
        <v>0</v>
      </c>
      <c r="I56" s="341">
        <v>0</v>
      </c>
      <c r="J56" s="341">
        <v>0</v>
      </c>
      <c r="K56" s="341">
        <v>0</v>
      </c>
      <c r="L56" s="341">
        <v>0</v>
      </c>
      <c r="M56" s="341">
        <v>0</v>
      </c>
      <c r="N56" s="341">
        <v>0</v>
      </c>
      <c r="O56" s="341">
        <v>0</v>
      </c>
      <c r="P56" s="341">
        <v>0</v>
      </c>
      <c r="Q56" s="341">
        <v>0</v>
      </c>
      <c r="R56" s="341">
        <v>0</v>
      </c>
      <c r="S56" s="341">
        <v>0</v>
      </c>
      <c r="T56" s="341">
        <v>0</v>
      </c>
      <c r="U56" s="341">
        <v>0</v>
      </c>
      <c r="V56" s="341">
        <v>0</v>
      </c>
      <c r="W56" s="341">
        <v>0</v>
      </c>
      <c r="X56" s="341">
        <v>0</v>
      </c>
      <c r="Y56" s="341">
        <v>0</v>
      </c>
      <c r="Z56" s="341">
        <v>0</v>
      </c>
      <c r="AA56" s="341">
        <v>0</v>
      </c>
      <c r="AB56" s="341">
        <v>0</v>
      </c>
      <c r="AC56" s="341">
        <v>0</v>
      </c>
      <c r="AD56" s="341">
        <v>0</v>
      </c>
      <c r="AE56" s="341">
        <v>0</v>
      </c>
      <c r="AF56" s="341">
        <v>0</v>
      </c>
      <c r="AG56" s="341">
        <v>0</v>
      </c>
      <c r="AH56" s="341">
        <v>0</v>
      </c>
      <c r="AI56" s="341">
        <v>0</v>
      </c>
      <c r="AJ56" s="341">
        <v>0</v>
      </c>
      <c r="AK56" s="341">
        <v>0</v>
      </c>
      <c r="AL56" s="341">
        <v>0</v>
      </c>
      <c r="AM56" s="341">
        <v>0</v>
      </c>
      <c r="AN56" s="341">
        <v>0</v>
      </c>
      <c r="AO56" s="341">
        <v>0</v>
      </c>
      <c r="AP56" s="341"/>
      <c r="AQ56" s="341"/>
      <c r="AR56" s="341"/>
      <c r="AS56"/>
      <c r="AT56" s="341">
        <v>0</v>
      </c>
      <c r="AU56" s="341">
        <v>0</v>
      </c>
      <c r="AV56" s="341">
        <v>0</v>
      </c>
      <c r="AW56" s="341">
        <v>0</v>
      </c>
      <c r="AX56" s="341">
        <v>0</v>
      </c>
      <c r="AY56" s="341">
        <v>0</v>
      </c>
      <c r="AZ56" s="341">
        <v>0</v>
      </c>
      <c r="BA56" s="341">
        <v>0</v>
      </c>
      <c r="BB56" s="341" t="s">
        <v>903</v>
      </c>
      <c r="BC56" s="341">
        <v>0</v>
      </c>
      <c r="BE56" s="137"/>
    </row>
    <row r="57" spans="2:57" s="197" customFormat="1" ht="18" customHeight="1" x14ac:dyDescent="0.35">
      <c r="B57" s="186" t="s">
        <v>362</v>
      </c>
      <c r="C57" s="186"/>
      <c r="D57" s="341">
        <v>134.63900000000001</v>
      </c>
      <c r="E57" s="341">
        <v>128.089</v>
      </c>
      <c r="F57" s="341">
        <v>65.492999999999995</v>
      </c>
      <c r="G57" s="341">
        <v>433.59</v>
      </c>
      <c r="H57" s="341">
        <v>201.59899999999999</v>
      </c>
      <c r="I57" s="341">
        <v>182.28899999999999</v>
      </c>
      <c r="J57" s="341">
        <v>293.79199999999997</v>
      </c>
      <c r="K57" s="341">
        <v>285.94499999999999</v>
      </c>
      <c r="L57" s="341">
        <v>294.68599999999998</v>
      </c>
      <c r="M57" s="341">
        <v>439.07499999999999</v>
      </c>
      <c r="N57" s="341">
        <v>735.18399999999997</v>
      </c>
      <c r="O57" s="341">
        <v>875.71100000000001</v>
      </c>
      <c r="P57" s="341">
        <v>963.35699999999997</v>
      </c>
      <c r="Q57" s="341">
        <v>1029.9169999999999</v>
      </c>
      <c r="R57" s="341">
        <v>1044.7929999999999</v>
      </c>
      <c r="S57" s="341">
        <v>1090.104</v>
      </c>
      <c r="T57" s="341">
        <v>1017.235</v>
      </c>
      <c r="U57" s="341">
        <v>1126.4849999999999</v>
      </c>
      <c r="V57" s="341">
        <v>1071.51</v>
      </c>
      <c r="W57" s="341">
        <v>1072.0630000000001</v>
      </c>
      <c r="X57" s="341">
        <v>904.43299999999999</v>
      </c>
      <c r="Y57" s="341">
        <v>995.60900000000004</v>
      </c>
      <c r="Z57" s="341">
        <v>979.41</v>
      </c>
      <c r="AA57" s="341">
        <v>1644.125</v>
      </c>
      <c r="AB57" s="341">
        <v>1773.3309999999999</v>
      </c>
      <c r="AC57" s="341">
        <v>1867.376</v>
      </c>
      <c r="AD57" s="341">
        <v>2119.7910000000002</v>
      </c>
      <c r="AE57" s="341">
        <v>2161.9960000000001</v>
      </c>
      <c r="AF57" s="341">
        <v>2184.3319999999999</v>
      </c>
      <c r="AG57" s="341">
        <v>1802.8869999999999</v>
      </c>
      <c r="AH57" s="341">
        <v>1478.481</v>
      </c>
      <c r="AI57" s="341">
        <v>1438</v>
      </c>
      <c r="AJ57" s="341">
        <v>1562</v>
      </c>
      <c r="AK57" s="341">
        <v>1784</v>
      </c>
      <c r="AL57" s="341">
        <v>1717</v>
      </c>
      <c r="AM57" s="341">
        <v>1287</v>
      </c>
      <c r="AN57" s="341">
        <v>1720</v>
      </c>
      <c r="AO57" s="341">
        <v>1527</v>
      </c>
      <c r="AP57" s="341">
        <v>719</v>
      </c>
      <c r="AQ57" s="341">
        <v>342</v>
      </c>
      <c r="AR57" s="341">
        <v>233</v>
      </c>
      <c r="AS57"/>
      <c r="AT57" s="341">
        <v>134.63900000000001</v>
      </c>
      <c r="AU57" s="341">
        <v>201.59899999999999</v>
      </c>
      <c r="AV57" s="341">
        <v>294.68599999999998</v>
      </c>
      <c r="AW57" s="341">
        <v>963.35699999999997</v>
      </c>
      <c r="AX57" s="341">
        <v>1017.235</v>
      </c>
      <c r="AY57" s="341">
        <v>904.43299999999999</v>
      </c>
      <c r="AZ57" s="341">
        <v>1773.3309999999999</v>
      </c>
      <c r="BA57" s="341">
        <v>6903.7</v>
      </c>
      <c r="BB57" s="341">
        <v>1562</v>
      </c>
      <c r="BC57" s="341">
        <v>4308</v>
      </c>
      <c r="BE57" s="137"/>
    </row>
    <row r="58" spans="2:57" s="197" customFormat="1" ht="18" customHeight="1" x14ac:dyDescent="0.35">
      <c r="B58" s="186" t="s">
        <v>363</v>
      </c>
      <c r="C58" s="186"/>
      <c r="D58" s="341">
        <v>128.089</v>
      </c>
      <c r="E58" s="341">
        <v>65.492999999999995</v>
      </c>
      <c r="F58" s="341">
        <v>433.59</v>
      </c>
      <c r="G58" s="341">
        <v>201.59899999999999</v>
      </c>
      <c r="H58" s="341">
        <v>182.28899999999999</v>
      </c>
      <c r="I58" s="341">
        <v>293.79199999999997</v>
      </c>
      <c r="J58" s="341">
        <v>285.94499999999999</v>
      </c>
      <c r="K58" s="341">
        <v>294.68599999999998</v>
      </c>
      <c r="L58" s="341">
        <v>439.07499999999999</v>
      </c>
      <c r="M58" s="341">
        <v>735.18399999999997</v>
      </c>
      <c r="N58" s="341">
        <v>875.71100000000001</v>
      </c>
      <c r="O58" s="341">
        <v>963.35699999999997</v>
      </c>
      <c r="P58" s="341">
        <v>1029.9169999999999</v>
      </c>
      <c r="Q58" s="341">
        <v>1044.7929999999999</v>
      </c>
      <c r="R58" s="341">
        <v>1090.104</v>
      </c>
      <c r="S58" s="341">
        <v>1017.235</v>
      </c>
      <c r="T58" s="341">
        <v>1126.4849999999999</v>
      </c>
      <c r="U58" s="341">
        <v>1071.51</v>
      </c>
      <c r="V58" s="341">
        <v>1072.0630000000001</v>
      </c>
      <c r="W58" s="341">
        <v>904.43299999999999</v>
      </c>
      <c r="X58" s="341">
        <v>995.60900000000004</v>
      </c>
      <c r="Y58" s="341">
        <v>979.41</v>
      </c>
      <c r="Z58" s="341">
        <v>1644.125</v>
      </c>
      <c r="AA58" s="341">
        <v>1773.3309999999999</v>
      </c>
      <c r="AB58" s="341">
        <v>1867.376</v>
      </c>
      <c r="AC58" s="341">
        <v>2119.7910000000002</v>
      </c>
      <c r="AD58" s="341">
        <v>2161.9960000000001</v>
      </c>
      <c r="AE58" s="341">
        <v>2184.3319999999999</v>
      </c>
      <c r="AF58" s="341">
        <v>1802.8869999999999</v>
      </c>
      <c r="AG58" s="341">
        <v>1478.481</v>
      </c>
      <c r="AH58" s="341">
        <v>1438.24</v>
      </c>
      <c r="AI58" s="341">
        <v>1562</v>
      </c>
      <c r="AJ58" s="341">
        <v>1784</v>
      </c>
      <c r="AK58" s="341">
        <v>1717</v>
      </c>
      <c r="AL58" s="341">
        <v>1287</v>
      </c>
      <c r="AM58" s="341">
        <v>1720</v>
      </c>
      <c r="AN58" s="341">
        <v>1527</v>
      </c>
      <c r="AO58" s="341">
        <v>719</v>
      </c>
      <c r="AP58" s="341">
        <v>342</v>
      </c>
      <c r="AQ58" s="341">
        <v>233</v>
      </c>
      <c r="AR58" s="341">
        <v>230</v>
      </c>
      <c r="AS58"/>
      <c r="AT58" s="341">
        <v>201.59899999999999</v>
      </c>
      <c r="AU58" s="341">
        <v>294.68599999999998</v>
      </c>
      <c r="AV58" s="341">
        <v>963.35699999999997</v>
      </c>
      <c r="AW58" s="341">
        <v>1017.235</v>
      </c>
      <c r="AX58" s="341">
        <v>904.43299999999999</v>
      </c>
      <c r="AY58" s="341">
        <v>1773.3309999999999</v>
      </c>
      <c r="AZ58" s="341">
        <v>2184.3319999999999</v>
      </c>
      <c r="BA58" s="341">
        <v>6281.6080000000002</v>
      </c>
      <c r="BB58" s="341">
        <v>1720</v>
      </c>
      <c r="BC58" s="341">
        <v>2821</v>
      </c>
      <c r="BE58" s="137"/>
    </row>
    <row r="59" spans="2:57" ht="18" customHeight="1" x14ac:dyDescent="0.35">
      <c r="B59" s="109" t="s">
        <v>360</v>
      </c>
      <c r="C59" s="112"/>
      <c r="D59" s="333">
        <v>-6.55</v>
      </c>
      <c r="E59" s="333">
        <v>-62.595999999999997</v>
      </c>
      <c r="F59" s="333">
        <v>368.09699999999998</v>
      </c>
      <c r="G59" s="333">
        <v>-231.99100000000001</v>
      </c>
      <c r="H59" s="333">
        <v>-19.309999999999999</v>
      </c>
      <c r="I59" s="333">
        <v>111.503</v>
      </c>
      <c r="J59" s="333">
        <v>-7.8470000000000004</v>
      </c>
      <c r="K59" s="333">
        <v>8.7409999999999997</v>
      </c>
      <c r="L59" s="333">
        <v>144.38900000000001</v>
      </c>
      <c r="M59" s="333">
        <v>296.10899999999998</v>
      </c>
      <c r="N59" s="333">
        <v>140.52700000000004</v>
      </c>
      <c r="O59" s="333">
        <v>87.645999999999958</v>
      </c>
      <c r="P59" s="333">
        <v>66.559999999999945</v>
      </c>
      <c r="Q59" s="333">
        <v>14.875999999999976</v>
      </c>
      <c r="R59" s="333">
        <v>45.311000000000149</v>
      </c>
      <c r="S59" s="333">
        <v>-72.869000000000028</v>
      </c>
      <c r="T59" s="333">
        <v>109.24999999999989</v>
      </c>
      <c r="U59" s="333">
        <v>-54.974999999999909</v>
      </c>
      <c r="V59" s="333">
        <v>0.55300000000011096</v>
      </c>
      <c r="W59" s="333">
        <v>-167.63000000000011</v>
      </c>
      <c r="X59" s="333">
        <v>91.176000000000045</v>
      </c>
      <c r="Y59" s="333">
        <v>-16.199000000000069</v>
      </c>
      <c r="Z59" s="333">
        <v>664.71500000000003</v>
      </c>
      <c r="AA59" s="333">
        <v>129.2059999999999</v>
      </c>
      <c r="AB59" s="333">
        <v>94.045000000000073</v>
      </c>
      <c r="AC59" s="333">
        <v>252.41500000000019</v>
      </c>
      <c r="AD59" s="333">
        <v>42.204999999999927</v>
      </c>
      <c r="AE59" s="333">
        <v>22.335999999999785</v>
      </c>
      <c r="AF59" s="333">
        <v>-381.44499999999994</v>
      </c>
      <c r="AG59" s="333">
        <v>-324.40599999999995</v>
      </c>
      <c r="AH59" s="333">
        <v>-40.240999999999985</v>
      </c>
      <c r="AI59" s="333">
        <v>124</v>
      </c>
      <c r="AJ59" s="333">
        <v>222</v>
      </c>
      <c r="AK59" s="333">
        <v>-67</v>
      </c>
      <c r="AL59" s="333">
        <v>-430</v>
      </c>
      <c r="AM59" s="333">
        <v>433</v>
      </c>
      <c r="AN59" s="333">
        <v>-193</v>
      </c>
      <c r="AO59" s="333">
        <v>-808</v>
      </c>
      <c r="AP59" s="333">
        <v>-377</v>
      </c>
      <c r="AQ59" s="333">
        <v>-109</v>
      </c>
      <c r="AR59" s="333">
        <v>-3</v>
      </c>
      <c r="AT59" s="333">
        <v>66.95999999999998</v>
      </c>
      <c r="AU59" s="333">
        <v>93.086999999999989</v>
      </c>
      <c r="AV59" s="333">
        <v>668.67100000000005</v>
      </c>
      <c r="AW59" s="333">
        <v>53.878000000000043</v>
      </c>
      <c r="AX59" s="333">
        <v>-112.80200000000002</v>
      </c>
      <c r="AY59" s="333">
        <v>868.89799999999991</v>
      </c>
      <c r="AZ59" s="333">
        <v>411.00099999999998</v>
      </c>
      <c r="BA59" s="333">
        <v>-622.09199999999987</v>
      </c>
      <c r="BB59" s="333">
        <v>158</v>
      </c>
      <c r="BC59" s="333">
        <v>-1487</v>
      </c>
      <c r="BE59" s="137"/>
    </row>
    <row r="60" spans="2:57" s="177" customFormat="1" ht="18" customHeight="1" x14ac:dyDescent="0.35">
      <c r="B60" s="138"/>
      <c r="C60" s="138"/>
      <c r="D60" s="138"/>
      <c r="E60" s="138"/>
      <c r="F60" s="138"/>
      <c r="G60" s="138"/>
      <c r="H60" s="138"/>
      <c r="I60" s="138"/>
      <c r="J60" s="138"/>
      <c r="K60" s="138"/>
      <c r="L60" s="138"/>
      <c r="M60" s="137"/>
      <c r="N60" s="137"/>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c r="AT60" s="138"/>
      <c r="AU60" s="138"/>
      <c r="AV60" s="138"/>
      <c r="AW60" s="138"/>
      <c r="AX60" s="138"/>
      <c r="AY60" s="138"/>
      <c r="AZ60" s="138"/>
      <c r="BA60" s="138"/>
      <c r="BB60" s="138"/>
      <c r="BC60" s="138"/>
    </row>
  </sheetData>
  <phoneticPr fontId="86" type="noConversion"/>
  <hyperlinks>
    <hyperlink ref="B4" location="INDEX!A1" tooltip="Return" display="Return to Home" xr:uid="{00000000-0004-0000-0C00-000000000000}"/>
  </hyperlinks>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45554-A6A4-4502-B8E0-D9F163E14B63}">
  <dimension ref="A1:BC199"/>
  <sheetViews>
    <sheetView showGridLines="0" zoomScale="90" zoomScaleNormal="90" workbookViewId="0">
      <pane xSplit="2" ySplit="6" topLeftCell="AF7" activePane="bottomRight" state="frozen"/>
      <selection pane="topRight" activeCell="C1" sqref="C1"/>
      <selection pane="bottomLeft" activeCell="A10" sqref="A10"/>
      <selection pane="bottomRight"/>
    </sheetView>
  </sheetViews>
  <sheetFormatPr defaultColWidth="9.1796875" defaultRowHeight="18" customHeight="1" outlineLevelRow="1" x14ac:dyDescent="0.35"/>
  <cols>
    <col min="1" max="1" width="9.1796875" style="138"/>
    <col min="2" max="2" width="63.26953125" style="138" customWidth="1"/>
    <col min="3" max="3" width="1.1796875" style="138" customWidth="1"/>
    <col min="4" max="36" width="10.81640625" style="138" customWidth="1"/>
    <col min="37" max="37" width="5.1796875" style="138" customWidth="1"/>
    <col min="38" max="38" width="12.1796875" style="138" customWidth="1"/>
    <col min="39" max="45" width="9.1796875" style="138"/>
    <col min="46" max="46" width="11.26953125" style="138" bestFit="1" customWidth="1"/>
    <col min="47" max="16384" width="9.1796875" style="138"/>
  </cols>
  <sheetData>
    <row r="1" spans="1:55" s="137" customFormat="1" ht="13" x14ac:dyDescent="0.35">
      <c r="B1" s="138"/>
      <c r="AK1" s="138"/>
    </row>
    <row r="2" spans="1:55" s="93" customFormat="1" ht="52" customHeight="1" x14ac:dyDescent="0.35">
      <c r="AT2" s="98"/>
      <c r="AU2" s="98"/>
      <c r="AV2" s="98"/>
      <c r="AW2" s="98"/>
      <c r="AX2" s="98"/>
      <c r="AY2" s="98"/>
      <c r="AZ2" s="98"/>
      <c r="BA2" s="98"/>
      <c r="BB2" s="98"/>
      <c r="BC2"/>
    </row>
    <row r="3" spans="1:55" s="93" customFormat="1" ht="26" x14ac:dyDescent="0.35">
      <c r="A3" s="174"/>
      <c r="B3" s="94" t="s">
        <v>759</v>
      </c>
      <c r="C3" s="518"/>
      <c r="E3" s="518"/>
      <c r="F3" s="98"/>
      <c r="G3" s="518"/>
      <c r="I3" s="518"/>
      <c r="J3" s="139"/>
    </row>
    <row r="4" spans="1:55" s="93" customFormat="1" ht="13" x14ac:dyDescent="0.35">
      <c r="A4" s="174"/>
      <c r="B4" s="519" t="s">
        <v>492</v>
      </c>
      <c r="C4" s="518"/>
      <c r="E4" s="518"/>
      <c r="F4" s="98"/>
      <c r="G4" s="518"/>
      <c r="I4" s="518"/>
      <c r="J4" s="139"/>
    </row>
    <row r="5" spans="1:55" s="137" customFormat="1" ht="13" x14ac:dyDescent="0.35">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520"/>
      <c r="AI5" s="520"/>
      <c r="AJ5" s="520"/>
      <c r="AK5" s="138"/>
      <c r="AL5" s="520"/>
    </row>
    <row r="6" spans="1:55" s="137" customFormat="1" ht="19" customHeight="1" x14ac:dyDescent="0.35">
      <c r="B6" s="48" t="s">
        <v>229</v>
      </c>
      <c r="C6" s="139"/>
      <c r="D6" s="84" t="s">
        <v>176</v>
      </c>
      <c r="E6" s="84" t="s">
        <v>177</v>
      </c>
      <c r="F6" s="84" t="s">
        <v>178</v>
      </c>
      <c r="G6" s="84" t="s">
        <v>179</v>
      </c>
      <c r="H6" s="84" t="s">
        <v>180</v>
      </c>
      <c r="I6" s="84" t="s">
        <v>181</v>
      </c>
      <c r="J6" s="84" t="s">
        <v>182</v>
      </c>
      <c r="K6" s="84" t="s">
        <v>183</v>
      </c>
      <c r="L6" s="84" t="s">
        <v>184</v>
      </c>
      <c r="M6" s="84" t="s">
        <v>404</v>
      </c>
      <c r="N6" s="84" t="s">
        <v>405</v>
      </c>
      <c r="O6" s="84" t="s">
        <v>406</v>
      </c>
      <c r="P6" s="84" t="s">
        <v>519</v>
      </c>
      <c r="Q6" s="84" t="s">
        <v>520</v>
      </c>
      <c r="R6" s="84" t="s">
        <v>521</v>
      </c>
      <c r="S6" s="84" t="s">
        <v>522</v>
      </c>
      <c r="T6" s="84" t="s">
        <v>677</v>
      </c>
      <c r="U6" s="84" t="s">
        <v>678</v>
      </c>
      <c r="V6" s="84" t="s">
        <v>679</v>
      </c>
      <c r="W6" s="84" t="s">
        <v>676</v>
      </c>
      <c r="X6" s="84" t="s">
        <v>704</v>
      </c>
      <c r="Y6" s="84" t="s">
        <v>705</v>
      </c>
      <c r="Z6" s="84" t="s">
        <v>706</v>
      </c>
      <c r="AA6" s="84" t="s">
        <v>707</v>
      </c>
      <c r="AB6" s="84" t="s">
        <v>823</v>
      </c>
      <c r="AC6" s="84" t="s">
        <v>827</v>
      </c>
      <c r="AD6" s="84" t="s">
        <v>828</v>
      </c>
      <c r="AE6" s="84" t="s">
        <v>822</v>
      </c>
      <c r="AF6" s="84" t="s">
        <v>872</v>
      </c>
      <c r="AG6" s="84" t="s">
        <v>875</v>
      </c>
      <c r="AH6" s="84" t="s">
        <v>874</v>
      </c>
      <c r="AI6" s="84" t="s">
        <v>871</v>
      </c>
      <c r="AJ6" s="84" t="s">
        <v>941</v>
      </c>
      <c r="AK6" s="138"/>
      <c r="AL6" s="84">
        <v>2018</v>
      </c>
      <c r="AM6" s="84">
        <v>2019</v>
      </c>
      <c r="AN6" s="84">
        <v>2020</v>
      </c>
      <c r="AO6" s="84">
        <v>2021</v>
      </c>
      <c r="AP6" s="84">
        <v>2022</v>
      </c>
      <c r="AQ6" s="84">
        <v>2023</v>
      </c>
      <c r="AR6" s="84">
        <v>2024</v>
      </c>
      <c r="AS6" s="84">
        <v>2025</v>
      </c>
    </row>
    <row r="7" spans="1:55" ht="10" customHeight="1" x14ac:dyDescent="0.35"/>
    <row r="8" spans="1:55" ht="18" customHeight="1" x14ac:dyDescent="0.35">
      <c r="B8" s="48" t="s">
        <v>810</v>
      </c>
      <c r="C8" s="139"/>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L8" s="84"/>
      <c r="AM8" s="84"/>
      <c r="AN8" s="84"/>
      <c r="AO8" s="84"/>
      <c r="AP8" s="84"/>
      <c r="AQ8" s="84"/>
      <c r="AR8" s="84"/>
      <c r="AS8" s="84"/>
    </row>
    <row r="9" spans="1:55" ht="10" customHeight="1" x14ac:dyDescent="0.35"/>
    <row r="10" spans="1:55" ht="18" customHeight="1" outlineLevel="1" x14ac:dyDescent="0.35">
      <c r="B10" s="109" t="s">
        <v>231</v>
      </c>
      <c r="C10" s="333"/>
      <c r="D10" s="333">
        <v>12293.120999999999</v>
      </c>
      <c r="E10" s="333">
        <v>12971.977000000001</v>
      </c>
      <c r="F10" s="333">
        <v>15517.418</v>
      </c>
      <c r="G10" s="333">
        <v>14068.727000000001</v>
      </c>
      <c r="H10" s="333">
        <v>12354.061</v>
      </c>
      <c r="I10" s="333">
        <v>12689.210999999999</v>
      </c>
      <c r="J10" s="333">
        <v>12814.708000000001</v>
      </c>
      <c r="K10" s="333">
        <v>12103.306</v>
      </c>
      <c r="L10" s="333">
        <v>12072.584000000001</v>
      </c>
      <c r="M10" s="333">
        <v>10545.94</v>
      </c>
      <c r="N10" s="333">
        <v>15255.457</v>
      </c>
      <c r="O10" s="333">
        <v>17905.546999999999</v>
      </c>
      <c r="P10" s="333">
        <v>21914.918000000001</v>
      </c>
      <c r="Q10" s="333">
        <v>25087.467000000001</v>
      </c>
      <c r="R10" s="333">
        <v>27173.185000000001</v>
      </c>
      <c r="S10" s="333">
        <v>27272.584999999999</v>
      </c>
      <c r="T10" s="333">
        <v>25652.002</v>
      </c>
      <c r="U10" s="333">
        <v>24502.246999999999</v>
      </c>
      <c r="V10" s="333">
        <v>24647.633000000002</v>
      </c>
      <c r="W10" s="333">
        <v>18237.066999999999</v>
      </c>
      <c r="X10" s="333">
        <v>18715.393</v>
      </c>
      <c r="Y10" s="333">
        <v>17034.915000000001</v>
      </c>
      <c r="Z10" s="333">
        <v>16137.844999999999</v>
      </c>
      <c r="AA10" s="333">
        <v>16284</v>
      </c>
      <c r="AB10" s="333">
        <v>17370</v>
      </c>
      <c r="AC10" s="333">
        <v>18053</v>
      </c>
      <c r="AD10" s="333">
        <v>20379</v>
      </c>
      <c r="AE10" s="333">
        <v>18649</v>
      </c>
      <c r="AF10" s="333">
        <v>18824</v>
      </c>
      <c r="AG10" s="333">
        <v>17330</v>
      </c>
      <c r="AH10" s="333">
        <v>16990</v>
      </c>
      <c r="AI10" s="333">
        <v>15754</v>
      </c>
      <c r="AJ10" s="333">
        <v>14977</v>
      </c>
      <c r="AL10" s="333">
        <v>54851.242999999995</v>
      </c>
      <c r="AM10" s="333">
        <v>49961.285999999993</v>
      </c>
      <c r="AN10" s="333">
        <v>55779.527999999998</v>
      </c>
      <c r="AO10" s="333">
        <v>101448.155</v>
      </c>
      <c r="AP10" s="333">
        <v>93038.948999999993</v>
      </c>
      <c r="AQ10" s="333">
        <v>68172.153000000006</v>
      </c>
      <c r="AR10" s="333">
        <v>74451</v>
      </c>
      <c r="AS10" s="333">
        <v>68898</v>
      </c>
    </row>
    <row r="11" spans="1:55" ht="18" customHeight="1" outlineLevel="1" x14ac:dyDescent="0.35">
      <c r="B11" s="186" t="s">
        <v>232</v>
      </c>
      <c r="C11" s="178"/>
      <c r="D11" s="334">
        <v>-9988.2049999999999</v>
      </c>
      <c r="E11" s="334">
        <v>-10102.58</v>
      </c>
      <c r="F11" s="334">
        <v>-12287.074000000001</v>
      </c>
      <c r="G11" s="334">
        <v>-12381.7</v>
      </c>
      <c r="H11" s="334">
        <v>-10709.61</v>
      </c>
      <c r="I11" s="334">
        <v>-11163.463</v>
      </c>
      <c r="J11" s="334">
        <v>-11260.019</v>
      </c>
      <c r="K11" s="334">
        <v>-10706.994000000001</v>
      </c>
      <c r="L11" s="334">
        <v>-11056.691999999999</v>
      </c>
      <c r="M11" s="334">
        <v>-9292.23</v>
      </c>
      <c r="N11" s="334">
        <v>-11961.867</v>
      </c>
      <c r="O11" s="334">
        <v>-13252.933999999999</v>
      </c>
      <c r="P11" s="334">
        <v>-15128.634</v>
      </c>
      <c r="Q11" s="334">
        <v>-16254.192999999999</v>
      </c>
      <c r="R11" s="334">
        <v>-19733.79</v>
      </c>
      <c r="S11" s="334">
        <v>-21354.673999999999</v>
      </c>
      <c r="T11" s="334">
        <v>-21194.424999999999</v>
      </c>
      <c r="U11" s="334">
        <v>-20875.457999999999</v>
      </c>
      <c r="V11" s="334">
        <v>-22472.01</v>
      </c>
      <c r="W11" s="334">
        <v>-18083.094000000001</v>
      </c>
      <c r="X11" s="334">
        <v>-17735.623</v>
      </c>
      <c r="Y11" s="334">
        <v>-16696.096000000001</v>
      </c>
      <c r="Z11" s="334">
        <v>-15538.794</v>
      </c>
      <c r="AA11" s="334">
        <v>-15196</v>
      </c>
      <c r="AB11" s="334">
        <v>-16203</v>
      </c>
      <c r="AC11" s="334">
        <v>-16745</v>
      </c>
      <c r="AD11" s="334">
        <v>-18429</v>
      </c>
      <c r="AE11" s="334">
        <v>-17652</v>
      </c>
      <c r="AF11" s="334">
        <v>-17660</v>
      </c>
      <c r="AG11" s="334">
        <v>-16752</v>
      </c>
      <c r="AH11" s="334">
        <v>-16181</v>
      </c>
      <c r="AI11" s="334">
        <v>-14873</v>
      </c>
      <c r="AJ11" s="334">
        <v>-13825</v>
      </c>
      <c r="AL11" s="334">
        <v>-44759.559000000001</v>
      </c>
      <c r="AM11" s="334">
        <v>-43840.086000000003</v>
      </c>
      <c r="AN11" s="334">
        <v>-45563.722999999998</v>
      </c>
      <c r="AO11" s="334">
        <v>-72471.290999999997</v>
      </c>
      <c r="AP11" s="334">
        <v>-82624.986999999994</v>
      </c>
      <c r="AQ11" s="334">
        <v>-65166.512999999999</v>
      </c>
      <c r="AR11" s="334">
        <v>-69029</v>
      </c>
      <c r="AS11" s="334">
        <v>-65466</v>
      </c>
    </row>
    <row r="12" spans="1:55" ht="18" customHeight="1" outlineLevel="1" x14ac:dyDescent="0.35">
      <c r="B12" s="109" t="s">
        <v>233</v>
      </c>
      <c r="C12" s="333"/>
      <c r="D12" s="333">
        <v>2304.9159999999993</v>
      </c>
      <c r="E12" s="333">
        <v>2869.3970000000008</v>
      </c>
      <c r="F12" s="333">
        <v>3230.3439999999991</v>
      </c>
      <c r="G12" s="333">
        <v>1687.027</v>
      </c>
      <c r="H12" s="333">
        <v>1644.4509999999991</v>
      </c>
      <c r="I12" s="333">
        <v>1525.7479999999996</v>
      </c>
      <c r="J12" s="333">
        <v>1554.6890000000003</v>
      </c>
      <c r="K12" s="333">
        <v>1396.3119999999999</v>
      </c>
      <c r="L12" s="333">
        <v>1015.8920000000016</v>
      </c>
      <c r="M12" s="333">
        <v>1253.7100000000009</v>
      </c>
      <c r="N12" s="333">
        <v>3293.59</v>
      </c>
      <c r="O12" s="333">
        <v>4652.6129999999994</v>
      </c>
      <c r="P12" s="333">
        <v>6786.2840000000015</v>
      </c>
      <c r="Q12" s="333">
        <v>8833.2740000000013</v>
      </c>
      <c r="R12" s="333">
        <v>7439.3950000000004</v>
      </c>
      <c r="S12" s="333">
        <v>5917.9110000000001</v>
      </c>
      <c r="T12" s="333">
        <v>4457.5770000000011</v>
      </c>
      <c r="U12" s="333">
        <v>3626.7890000000007</v>
      </c>
      <c r="V12" s="333">
        <v>2175.6230000000032</v>
      </c>
      <c r="W12" s="333">
        <v>153.97299999999814</v>
      </c>
      <c r="X12" s="333">
        <v>979.77000000000044</v>
      </c>
      <c r="Y12" s="333">
        <v>338.81899999999951</v>
      </c>
      <c r="Z12" s="333">
        <v>599.05099999999948</v>
      </c>
      <c r="AA12" s="333">
        <v>1088</v>
      </c>
      <c r="AB12" s="333">
        <v>1167</v>
      </c>
      <c r="AC12" s="333">
        <v>1308</v>
      </c>
      <c r="AD12" s="333">
        <v>1950</v>
      </c>
      <c r="AE12" s="333">
        <v>997</v>
      </c>
      <c r="AF12" s="333">
        <v>1164</v>
      </c>
      <c r="AG12" s="333">
        <v>578</v>
      </c>
      <c r="AH12" s="333">
        <v>809</v>
      </c>
      <c r="AI12" s="333">
        <v>881</v>
      </c>
      <c r="AJ12" s="333">
        <v>1152</v>
      </c>
      <c r="AL12" s="333">
        <v>10091.683999999999</v>
      </c>
      <c r="AM12" s="333">
        <v>6121.1999999999989</v>
      </c>
      <c r="AN12" s="333">
        <v>10215.805000000002</v>
      </c>
      <c r="AO12" s="333">
        <v>28976.864000000001</v>
      </c>
      <c r="AP12" s="333">
        <v>10413.962000000003</v>
      </c>
      <c r="AQ12" s="333">
        <v>3005.6399999999994</v>
      </c>
      <c r="AR12" s="333">
        <v>5422</v>
      </c>
      <c r="AS12" s="333">
        <v>3432</v>
      </c>
    </row>
    <row r="13" spans="1:55" ht="18" customHeight="1" outlineLevel="1" x14ac:dyDescent="0.35">
      <c r="B13" s="186" t="s">
        <v>234</v>
      </c>
      <c r="C13" s="178"/>
      <c r="D13" s="178">
        <v>-326.11200000000002</v>
      </c>
      <c r="E13" s="178">
        <v>-252.15700000000001</v>
      </c>
      <c r="F13" s="178">
        <v>-382.04599999999999</v>
      </c>
      <c r="G13" s="178">
        <v>-395.67099999999999</v>
      </c>
      <c r="H13" s="178">
        <v>-379.17500000000001</v>
      </c>
      <c r="I13" s="178">
        <v>-388.11500000000001</v>
      </c>
      <c r="J13" s="178">
        <v>-388.529</v>
      </c>
      <c r="K13" s="178">
        <v>-404.08100000000002</v>
      </c>
      <c r="L13" s="178">
        <v>-381.185</v>
      </c>
      <c r="M13" s="178">
        <v>-383.08800000000002</v>
      </c>
      <c r="N13" s="178">
        <v>-418.50200000000001</v>
      </c>
      <c r="O13" s="178">
        <v>-427.06900000000002</v>
      </c>
      <c r="P13" s="178">
        <v>-414.74599999999998</v>
      </c>
      <c r="Q13" s="178">
        <v>-405.31900000000002</v>
      </c>
      <c r="R13" s="178">
        <v>-495.65600000000001</v>
      </c>
      <c r="S13" s="178">
        <v>-518.58199999999999</v>
      </c>
      <c r="T13" s="178">
        <v>-483.59100000000001</v>
      </c>
      <c r="U13" s="178">
        <v>-456.97899999999998</v>
      </c>
      <c r="V13" s="178">
        <v>-467.88900000000001</v>
      </c>
      <c r="W13" s="178">
        <v>-481.72199999999998</v>
      </c>
      <c r="X13" s="178">
        <v>-449.56599999999997</v>
      </c>
      <c r="Y13" s="178">
        <v>-423.01499999999999</v>
      </c>
      <c r="Z13" s="178">
        <v>-376.43799999999999</v>
      </c>
      <c r="AA13" s="178">
        <v>-472</v>
      </c>
      <c r="AB13" s="178">
        <v>-402</v>
      </c>
      <c r="AC13" s="178">
        <v>-395</v>
      </c>
      <c r="AD13" s="178">
        <v>-469</v>
      </c>
      <c r="AE13" s="178">
        <v>-493</v>
      </c>
      <c r="AF13" s="178">
        <v>-451</v>
      </c>
      <c r="AG13" s="178">
        <v>-434</v>
      </c>
      <c r="AH13" s="178">
        <v>-447</v>
      </c>
      <c r="AI13" s="178">
        <v>-447</v>
      </c>
      <c r="AJ13" s="178">
        <v>-425</v>
      </c>
      <c r="AL13" s="178">
        <v>-1355.9860000000001</v>
      </c>
      <c r="AM13" s="178">
        <v>-1559.9</v>
      </c>
      <c r="AN13" s="178">
        <v>-1609.8440000000001</v>
      </c>
      <c r="AO13" s="178">
        <v>-1834.3029999999999</v>
      </c>
      <c r="AP13" s="178">
        <v>-1890.1809999999998</v>
      </c>
      <c r="AQ13" s="178">
        <v>-1721.0189999999998</v>
      </c>
      <c r="AR13" s="178">
        <v>-1759</v>
      </c>
      <c r="AS13" s="178">
        <v>-1779</v>
      </c>
    </row>
    <row r="14" spans="1:55" ht="29.25" customHeight="1" outlineLevel="1" x14ac:dyDescent="0.35">
      <c r="B14" s="186" t="s">
        <v>235</v>
      </c>
      <c r="C14" s="178"/>
      <c r="D14" s="178">
        <v>0</v>
      </c>
      <c r="E14" s="178">
        <v>0</v>
      </c>
      <c r="F14" s="178">
        <v>0</v>
      </c>
      <c r="G14" s="178">
        <v>0</v>
      </c>
      <c r="H14" s="178">
        <v>-16.510999999999999</v>
      </c>
      <c r="I14" s="178">
        <v>17.664999999999999</v>
      </c>
      <c r="J14" s="178">
        <v>-5.827</v>
      </c>
      <c r="K14" s="178">
        <v>-9.9000000000000005E-2</v>
      </c>
      <c r="L14" s="178">
        <v>-2.9350000000000001</v>
      </c>
      <c r="M14" s="178">
        <v>-7.4770000000000003</v>
      </c>
      <c r="N14" s="178">
        <v>-3.6760000000000002</v>
      </c>
      <c r="O14" s="178">
        <v>-40.985999999999997</v>
      </c>
      <c r="P14" s="178">
        <v>1.74</v>
      </c>
      <c r="Q14" s="178">
        <v>3.625</v>
      </c>
      <c r="R14" s="178">
        <v>-2.262</v>
      </c>
      <c r="S14" s="178">
        <v>-11.839</v>
      </c>
      <c r="T14" s="178">
        <v>-8.9779999999999998</v>
      </c>
      <c r="U14" s="178">
        <v>-12.615</v>
      </c>
      <c r="V14" s="178">
        <v>0.38100000000000001</v>
      </c>
      <c r="W14" s="178">
        <v>-17.036000000000001</v>
      </c>
      <c r="X14" s="178">
        <v>-12.337</v>
      </c>
      <c r="Y14" s="178">
        <v>-35.332000000000001</v>
      </c>
      <c r="Z14" s="178">
        <v>12.071999999999999</v>
      </c>
      <c r="AA14" s="178">
        <v>-47</v>
      </c>
      <c r="AB14" s="178">
        <v>-42</v>
      </c>
      <c r="AC14" s="178">
        <v>99</v>
      </c>
      <c r="AD14" s="178">
        <v>46</v>
      </c>
      <c r="AE14" s="178">
        <v>7</v>
      </c>
      <c r="AF14" s="178">
        <v>-1</v>
      </c>
      <c r="AG14" s="178">
        <v>2</v>
      </c>
      <c r="AH14" s="178">
        <v>-131</v>
      </c>
      <c r="AI14" s="178">
        <v>6</v>
      </c>
      <c r="AJ14" s="178">
        <v>2</v>
      </c>
      <c r="AL14" s="178">
        <v>0</v>
      </c>
      <c r="AM14" s="178">
        <v>-4.7720000000000002</v>
      </c>
      <c r="AN14" s="178">
        <v>-55.073999999999998</v>
      </c>
      <c r="AO14" s="178">
        <v>-8.7360000000000007</v>
      </c>
      <c r="AP14" s="178">
        <v>-38.248000000000005</v>
      </c>
      <c r="AQ14" s="178">
        <v>-82.596999999999994</v>
      </c>
      <c r="AR14" s="178">
        <v>110</v>
      </c>
      <c r="AS14" s="178">
        <v>-124</v>
      </c>
    </row>
    <row r="15" spans="1:55" ht="18" customHeight="1" outlineLevel="1" x14ac:dyDescent="0.35">
      <c r="B15" s="186" t="s">
        <v>236</v>
      </c>
      <c r="C15" s="178"/>
      <c r="D15" s="178">
        <v>-289.03399999999999</v>
      </c>
      <c r="E15" s="178">
        <v>-354.93799999999999</v>
      </c>
      <c r="F15" s="178">
        <v>-395.15600000000001</v>
      </c>
      <c r="G15" s="178">
        <v>-485.35199999999998</v>
      </c>
      <c r="H15" s="178">
        <v>-352.79599999999999</v>
      </c>
      <c r="I15" s="178">
        <v>-472.10300000000001</v>
      </c>
      <c r="J15" s="178">
        <v>-543.58600000000001</v>
      </c>
      <c r="K15" s="178">
        <v>-641.45500000000004</v>
      </c>
      <c r="L15" s="178">
        <v>-418.4</v>
      </c>
      <c r="M15" s="178">
        <v>-398.58600000000001</v>
      </c>
      <c r="N15" s="178">
        <v>-402.51900000000001</v>
      </c>
      <c r="O15" s="178">
        <v>-520.03599999999994</v>
      </c>
      <c r="P15" s="178">
        <v>-468.84800000000001</v>
      </c>
      <c r="Q15" s="178">
        <v>-534.28599999999994</v>
      </c>
      <c r="R15" s="178">
        <v>-584.70799999999997</v>
      </c>
      <c r="S15" s="178">
        <v>-705.04200000000003</v>
      </c>
      <c r="T15" s="178">
        <v>-566.43899999999996</v>
      </c>
      <c r="U15" s="178">
        <v>-602.59500000000003</v>
      </c>
      <c r="V15" s="178">
        <v>-637.45899999999995</v>
      </c>
      <c r="W15" s="178">
        <v>-738.55100000000004</v>
      </c>
      <c r="X15" s="178">
        <v>-554.101</v>
      </c>
      <c r="Y15" s="178">
        <v>-511.37700000000001</v>
      </c>
      <c r="Z15" s="178">
        <v>-595.21900000000005</v>
      </c>
      <c r="AA15" s="178">
        <v>-613</v>
      </c>
      <c r="AB15" s="178">
        <v>-598</v>
      </c>
      <c r="AC15" s="178">
        <v>-561</v>
      </c>
      <c r="AD15" s="178">
        <v>-587</v>
      </c>
      <c r="AE15" s="178">
        <v>-688</v>
      </c>
      <c r="AF15" s="178">
        <v>-609</v>
      </c>
      <c r="AG15" s="178">
        <v>-610</v>
      </c>
      <c r="AH15" s="178">
        <v>-522</v>
      </c>
      <c r="AI15" s="178">
        <v>-585</v>
      </c>
      <c r="AJ15" s="178">
        <v>-585</v>
      </c>
      <c r="AL15" s="178">
        <v>-1524.48</v>
      </c>
      <c r="AM15" s="178">
        <v>-2009.94</v>
      </c>
      <c r="AN15" s="178">
        <v>-1739.5410000000002</v>
      </c>
      <c r="AO15" s="178">
        <v>-2292.884</v>
      </c>
      <c r="AP15" s="178">
        <v>-2545.0439999999999</v>
      </c>
      <c r="AQ15" s="178">
        <v>-2273.6970000000001</v>
      </c>
      <c r="AR15" s="178">
        <v>-2434</v>
      </c>
      <c r="AS15" s="178">
        <v>-2326</v>
      </c>
    </row>
    <row r="16" spans="1:55" ht="18" customHeight="1" outlineLevel="1" x14ac:dyDescent="0.35">
      <c r="B16" s="186" t="s">
        <v>237</v>
      </c>
      <c r="C16" s="178"/>
      <c r="D16" s="178">
        <v>-38.926000000000002</v>
      </c>
      <c r="E16" s="178">
        <v>-46.75</v>
      </c>
      <c r="F16" s="178">
        <v>-53.075000000000003</v>
      </c>
      <c r="G16" s="178">
        <v>-61.07</v>
      </c>
      <c r="H16" s="178">
        <v>-48.975999999999999</v>
      </c>
      <c r="I16" s="178">
        <v>-52.384999999999998</v>
      </c>
      <c r="J16" s="178">
        <v>-58.658000000000001</v>
      </c>
      <c r="K16" s="178">
        <v>-78.203000000000003</v>
      </c>
      <c r="L16" s="178">
        <v>-55.485999999999997</v>
      </c>
      <c r="M16" s="178">
        <v>-54.021999999999998</v>
      </c>
      <c r="N16" s="178">
        <v>-63.353999999999999</v>
      </c>
      <c r="O16" s="178">
        <v>-77.786000000000001</v>
      </c>
      <c r="P16" s="178">
        <v>-62.173000000000002</v>
      </c>
      <c r="Q16" s="178">
        <v>-62.043999999999997</v>
      </c>
      <c r="R16" s="178">
        <v>-73.778000000000006</v>
      </c>
      <c r="S16" s="178">
        <v>-98.587999999999994</v>
      </c>
      <c r="T16" s="178">
        <v>-72.92</v>
      </c>
      <c r="U16" s="178">
        <v>-78.174000000000007</v>
      </c>
      <c r="V16" s="178">
        <v>-104.233</v>
      </c>
      <c r="W16" s="178">
        <v>-119.166</v>
      </c>
      <c r="X16" s="178">
        <v>-93.644999999999996</v>
      </c>
      <c r="Y16" s="178">
        <v>-81.429000000000002</v>
      </c>
      <c r="Z16" s="178">
        <v>-92.063999999999993</v>
      </c>
      <c r="AA16" s="178">
        <v>-116</v>
      </c>
      <c r="AB16" s="178">
        <v>-106</v>
      </c>
      <c r="AC16" s="178">
        <v>-106</v>
      </c>
      <c r="AD16" s="178">
        <v>-109</v>
      </c>
      <c r="AE16" s="178">
        <v>-142</v>
      </c>
      <c r="AF16" s="178">
        <v>-126</v>
      </c>
      <c r="AG16" s="178">
        <v>-108</v>
      </c>
      <c r="AH16" s="178">
        <v>-121</v>
      </c>
      <c r="AI16" s="178">
        <v>-105</v>
      </c>
      <c r="AJ16" s="178">
        <v>-102</v>
      </c>
      <c r="AL16" s="178">
        <v>-199.821</v>
      </c>
      <c r="AM16" s="178">
        <v>-238.22200000000001</v>
      </c>
      <c r="AN16" s="178">
        <v>-250.648</v>
      </c>
      <c r="AO16" s="178">
        <v>-296.58299999999997</v>
      </c>
      <c r="AP16" s="178">
        <v>-374.49299999999999</v>
      </c>
      <c r="AQ16" s="178">
        <v>-383.13800000000003</v>
      </c>
      <c r="AR16" s="178">
        <v>-463</v>
      </c>
      <c r="AS16" s="178">
        <v>-460</v>
      </c>
    </row>
    <row r="17" spans="2:45" ht="18" customHeight="1" outlineLevel="1" x14ac:dyDescent="0.35">
      <c r="B17" s="186" t="s">
        <v>238</v>
      </c>
      <c r="C17" s="178"/>
      <c r="D17" s="178">
        <v>279.96199999999999</v>
      </c>
      <c r="E17" s="178">
        <v>-177.334</v>
      </c>
      <c r="F17" s="178">
        <v>285.58199999999999</v>
      </c>
      <c r="G17" s="178">
        <v>-311.38900000000001</v>
      </c>
      <c r="H17" s="178">
        <v>-45.779000000000003</v>
      </c>
      <c r="I17" s="178">
        <v>-86.56</v>
      </c>
      <c r="J17" s="178">
        <v>-304.673</v>
      </c>
      <c r="K17" s="178">
        <v>110.58499999999999</v>
      </c>
      <c r="L17" s="178">
        <v>-1246.973</v>
      </c>
      <c r="M17" s="178">
        <v>-92.308999999999997</v>
      </c>
      <c r="N17" s="178">
        <v>216.964</v>
      </c>
      <c r="O17" s="178">
        <v>95.396000000000001</v>
      </c>
      <c r="P17" s="178">
        <v>-248.12899999999999</v>
      </c>
      <c r="Q17" s="178">
        <v>400.31599999999997</v>
      </c>
      <c r="R17" s="178">
        <v>-79.361000000000004</v>
      </c>
      <c r="S17" s="178">
        <v>-155.535</v>
      </c>
      <c r="T17" s="178">
        <v>186.76</v>
      </c>
      <c r="U17" s="178">
        <v>-170.125</v>
      </c>
      <c r="V17" s="178">
        <v>-975.04600000000005</v>
      </c>
      <c r="W17" s="178">
        <v>-119.70399999999999</v>
      </c>
      <c r="X17" s="178">
        <v>188.31200000000001</v>
      </c>
      <c r="Y17" s="178">
        <v>-175.09899999999999</v>
      </c>
      <c r="Z17" s="178">
        <v>-438.36599999999999</v>
      </c>
      <c r="AA17" s="178">
        <v>-588</v>
      </c>
      <c r="AB17" s="178">
        <v>-274</v>
      </c>
      <c r="AC17" s="178">
        <v>-688</v>
      </c>
      <c r="AD17" s="178">
        <v>-792</v>
      </c>
      <c r="AE17" s="178">
        <v>-878</v>
      </c>
      <c r="AF17" s="178">
        <v>-211</v>
      </c>
      <c r="AG17" s="178">
        <v>-284</v>
      </c>
      <c r="AH17" s="178">
        <v>-412</v>
      </c>
      <c r="AI17" s="178">
        <v>-2220</v>
      </c>
      <c r="AJ17" s="178">
        <v>-722</v>
      </c>
      <c r="AL17" s="178">
        <v>76.82099999999997</v>
      </c>
      <c r="AM17" s="178">
        <v>-326.42700000000002</v>
      </c>
      <c r="AN17" s="178">
        <v>-1026.922</v>
      </c>
      <c r="AO17" s="178">
        <v>-82.709000000000017</v>
      </c>
      <c r="AP17" s="178">
        <v>-1078.115</v>
      </c>
      <c r="AQ17" s="178">
        <v>-1013.153</v>
      </c>
      <c r="AR17" s="178">
        <v>-2632</v>
      </c>
      <c r="AS17" s="178">
        <v>-3127</v>
      </c>
    </row>
    <row r="18" spans="2:45" ht="18" customHeight="1" outlineLevel="1" x14ac:dyDescent="0.35">
      <c r="B18" s="186" t="s">
        <v>239</v>
      </c>
      <c r="C18" s="178"/>
      <c r="D18" s="178">
        <v>-96.012</v>
      </c>
      <c r="E18" s="178">
        <v>-159.059</v>
      </c>
      <c r="F18" s="178">
        <v>25.164000000000001</v>
      </c>
      <c r="G18" s="178">
        <v>21.655000000000001</v>
      </c>
      <c r="H18" s="178">
        <v>1121.1310000000001</v>
      </c>
      <c r="I18" s="178">
        <v>77.617999999999995</v>
      </c>
      <c r="J18" s="178">
        <v>-166.00200000000001</v>
      </c>
      <c r="K18" s="178">
        <v>-3983.1320000000005</v>
      </c>
      <c r="L18" s="178">
        <v>147.298</v>
      </c>
      <c r="M18" s="178">
        <v>-1708.364</v>
      </c>
      <c r="N18" s="178">
        <v>-3255.9470000000001</v>
      </c>
      <c r="O18" s="178">
        <v>-2007.9379999999999</v>
      </c>
      <c r="P18" s="178">
        <v>591.53300000000002</v>
      </c>
      <c r="Q18" s="178">
        <v>322.69300000000004</v>
      </c>
      <c r="R18" s="178">
        <v>-521.47799999999995</v>
      </c>
      <c r="S18" s="178">
        <v>-1513.73</v>
      </c>
      <c r="T18" s="178">
        <v>-138.697</v>
      </c>
      <c r="U18" s="178">
        <v>-1164.682</v>
      </c>
      <c r="V18" s="178">
        <v>-228.69299999999998</v>
      </c>
      <c r="W18" s="178">
        <v>-267.70999999999998</v>
      </c>
      <c r="X18" s="178">
        <v>699.91700000000003</v>
      </c>
      <c r="Y18" s="178">
        <v>-918.4799999999999</v>
      </c>
      <c r="Z18" s="178">
        <v>5.289999999999992</v>
      </c>
      <c r="AA18" s="178">
        <v>-712</v>
      </c>
      <c r="AB18" s="178">
        <v>23</v>
      </c>
      <c r="AC18" s="178">
        <v>-471</v>
      </c>
      <c r="AD18" s="178">
        <v>-1</v>
      </c>
      <c r="AE18" s="178">
        <v>-1547</v>
      </c>
      <c r="AF18" s="178">
        <v>118</v>
      </c>
      <c r="AG18" s="178">
        <v>335</v>
      </c>
      <c r="AH18" s="178">
        <v>-796.60728099999994</v>
      </c>
      <c r="AI18" s="178">
        <v>2075.2189989999997</v>
      </c>
      <c r="AJ18" s="178">
        <v>-55.857205000000008</v>
      </c>
      <c r="AL18" s="178">
        <v>-208.25199999999998</v>
      </c>
      <c r="AM18" s="178">
        <v>-2950.3850000000002</v>
      </c>
      <c r="AN18" s="178">
        <v>-6824.951</v>
      </c>
      <c r="AO18" s="178">
        <v>-1120.982</v>
      </c>
      <c r="AP18" s="178">
        <v>-1799.7819999999999</v>
      </c>
      <c r="AQ18" s="178">
        <v>-925.27299999999991</v>
      </c>
      <c r="AR18" s="178">
        <v>-1996</v>
      </c>
      <c r="AS18" s="178">
        <v>1731.6117179999997</v>
      </c>
    </row>
    <row r="19" spans="2:45" ht="18" customHeight="1" outlineLevel="1" x14ac:dyDescent="0.35">
      <c r="B19" s="187" t="s">
        <v>695</v>
      </c>
      <c r="C19" s="178"/>
      <c r="D19" s="178">
        <v>0</v>
      </c>
      <c r="E19" s="178">
        <v>0</v>
      </c>
      <c r="F19" s="178">
        <v>0</v>
      </c>
      <c r="G19" s="178">
        <v>0</v>
      </c>
      <c r="H19" s="178">
        <v>0</v>
      </c>
      <c r="I19" s="178">
        <v>0</v>
      </c>
      <c r="J19" s="178">
        <v>80.183000000000007</v>
      </c>
      <c r="K19" s="178">
        <v>146.053</v>
      </c>
      <c r="L19" s="178">
        <v>175.273</v>
      </c>
      <c r="M19" s="178">
        <v>-5.9820000000000002</v>
      </c>
      <c r="N19" s="178">
        <v>384.30700000000002</v>
      </c>
      <c r="O19" s="178">
        <v>195.32499999999999</v>
      </c>
      <c r="P19" s="178">
        <v>639.61099999999999</v>
      </c>
      <c r="Q19" s="178">
        <v>654.49800000000005</v>
      </c>
      <c r="R19" s="178">
        <v>-130.977</v>
      </c>
      <c r="S19" s="178">
        <v>228.15600000000001</v>
      </c>
      <c r="T19" s="178">
        <v>38.597999999999999</v>
      </c>
      <c r="U19" s="178">
        <v>71.396000000000001</v>
      </c>
      <c r="V19" s="178">
        <v>100.002</v>
      </c>
      <c r="W19" s="178">
        <v>295.63299999999998</v>
      </c>
      <c r="X19" s="178">
        <v>872.14300000000003</v>
      </c>
      <c r="Y19" s="178">
        <v>272.90800000000002</v>
      </c>
      <c r="Z19" s="178">
        <v>188.04599999999999</v>
      </c>
      <c r="AA19" s="178">
        <v>436</v>
      </c>
      <c r="AB19" s="178">
        <v>141</v>
      </c>
      <c r="AC19" s="178">
        <v>108</v>
      </c>
      <c r="AD19" s="178">
        <v>583</v>
      </c>
      <c r="AE19" s="178">
        <v>146</v>
      </c>
      <c r="AF19" s="178">
        <v>152</v>
      </c>
      <c r="AG19" s="178">
        <v>458</v>
      </c>
      <c r="AH19" s="178">
        <v>313.05395099999998</v>
      </c>
      <c r="AI19" s="178">
        <v>2289.8725119999999</v>
      </c>
      <c r="AJ19" s="178">
        <v>114.679514</v>
      </c>
      <c r="AL19" s="178">
        <v>0</v>
      </c>
      <c r="AM19" s="178">
        <v>226.23599999999999</v>
      </c>
      <c r="AN19" s="178">
        <v>748.923</v>
      </c>
      <c r="AO19" s="178">
        <v>1391.2879999999998</v>
      </c>
      <c r="AP19" s="178">
        <v>505.62899999999996</v>
      </c>
      <c r="AQ19" s="178">
        <v>1769.097</v>
      </c>
      <c r="AR19" s="178">
        <v>978</v>
      </c>
      <c r="AS19" s="178">
        <v>3212.9264629999998</v>
      </c>
    </row>
    <row r="20" spans="2:45" ht="18" customHeight="1" outlineLevel="1" x14ac:dyDescent="0.35">
      <c r="B20" s="187" t="s">
        <v>696</v>
      </c>
      <c r="C20" s="178"/>
      <c r="D20" s="178">
        <v>0</v>
      </c>
      <c r="E20" s="178">
        <v>0</v>
      </c>
      <c r="F20" s="178">
        <v>0</v>
      </c>
      <c r="G20" s="178">
        <v>0</v>
      </c>
      <c r="H20" s="178">
        <v>0</v>
      </c>
      <c r="I20" s="178">
        <v>0</v>
      </c>
      <c r="J20" s="178">
        <v>-246.185</v>
      </c>
      <c r="K20" s="178">
        <v>-4129.1850000000004</v>
      </c>
      <c r="L20" s="178">
        <v>-27.975000000000001</v>
      </c>
      <c r="M20" s="178">
        <v>-1702.3820000000001</v>
      </c>
      <c r="N20" s="178">
        <v>-3640.2539999999999</v>
      </c>
      <c r="O20" s="178">
        <v>-2203.2629999999999</v>
      </c>
      <c r="P20" s="178">
        <v>-48.078000000000003</v>
      </c>
      <c r="Q20" s="178">
        <v>-331.80500000000001</v>
      </c>
      <c r="R20" s="178">
        <v>-390.50099999999998</v>
      </c>
      <c r="S20" s="178">
        <v>-1741.886</v>
      </c>
      <c r="T20" s="178">
        <v>-177.29499999999999</v>
      </c>
      <c r="U20" s="178">
        <v>-1236.078</v>
      </c>
      <c r="V20" s="178">
        <v>-328.69499999999999</v>
      </c>
      <c r="W20" s="178">
        <v>-563.34299999999996</v>
      </c>
      <c r="X20" s="178">
        <v>-172.226</v>
      </c>
      <c r="Y20" s="178">
        <v>-1191.3879999999999</v>
      </c>
      <c r="Z20" s="178">
        <v>-182.756</v>
      </c>
      <c r="AA20" s="178">
        <v>-1148</v>
      </c>
      <c r="AB20" s="178">
        <v>-118</v>
      </c>
      <c r="AC20" s="178">
        <v>-579</v>
      </c>
      <c r="AD20" s="178">
        <v>-584</v>
      </c>
      <c r="AE20" s="178">
        <v>-1693</v>
      </c>
      <c r="AF20" s="178">
        <v>-34</v>
      </c>
      <c r="AG20" s="178">
        <v>-123</v>
      </c>
      <c r="AH20" s="178">
        <v>-1109.6612319999999</v>
      </c>
      <c r="AI20" s="178">
        <v>-214.65351299999998</v>
      </c>
      <c r="AJ20" s="178">
        <v>-170.53671900000001</v>
      </c>
      <c r="AL20" s="178">
        <v>0</v>
      </c>
      <c r="AM20" s="178">
        <v>-4375.3700000000008</v>
      </c>
      <c r="AN20" s="178">
        <v>-7573.8739999999998</v>
      </c>
      <c r="AO20" s="178">
        <v>-2512.27</v>
      </c>
      <c r="AP20" s="178">
        <v>-2305.4110000000001</v>
      </c>
      <c r="AQ20" s="178">
        <v>-2694.37</v>
      </c>
      <c r="AR20" s="178">
        <v>-2974</v>
      </c>
      <c r="AS20" s="178">
        <v>-1481.3147449999999</v>
      </c>
    </row>
    <row r="21" spans="2:45" ht="18" customHeight="1" outlineLevel="1" x14ac:dyDescent="0.35">
      <c r="B21" s="109" t="s">
        <v>242</v>
      </c>
      <c r="C21" s="333"/>
      <c r="D21" s="333">
        <v>1834.7939999999992</v>
      </c>
      <c r="E21" s="333">
        <v>1879.1590000000006</v>
      </c>
      <c r="F21" s="333">
        <v>2710.8129999999996</v>
      </c>
      <c r="G21" s="333">
        <v>455.19999999999993</v>
      </c>
      <c r="H21" s="333">
        <v>1922.3449999999993</v>
      </c>
      <c r="I21" s="333">
        <v>621.86799999999948</v>
      </c>
      <c r="J21" s="333">
        <v>87.414000000000271</v>
      </c>
      <c r="K21" s="333">
        <v>-3600.0730000000003</v>
      </c>
      <c r="L21" s="333">
        <v>-941.78899999999817</v>
      </c>
      <c r="M21" s="333">
        <v>-1390.1359999999991</v>
      </c>
      <c r="N21" s="333">
        <v>-633.44399999999951</v>
      </c>
      <c r="O21" s="333">
        <v>1674.1939999999991</v>
      </c>
      <c r="P21" s="333">
        <v>6185.661000000001</v>
      </c>
      <c r="Q21" s="333">
        <v>8558.2590000000018</v>
      </c>
      <c r="R21" s="333">
        <v>5682.152000000001</v>
      </c>
      <c r="S21" s="333">
        <v>2914.5949999999998</v>
      </c>
      <c r="T21" s="333">
        <v>3373.7120000000014</v>
      </c>
      <c r="U21" s="333">
        <v>1141.6190000000015</v>
      </c>
      <c r="V21" s="333">
        <v>-237.31599999999685</v>
      </c>
      <c r="W21" s="333">
        <v>-1589.9160000000015</v>
      </c>
      <c r="X21" s="333">
        <v>758.35000000000048</v>
      </c>
      <c r="Y21" s="333">
        <v>-1805.9130000000005</v>
      </c>
      <c r="Z21" s="333">
        <v>-885.67400000000055</v>
      </c>
      <c r="AA21" s="333">
        <v>-1460</v>
      </c>
      <c r="AB21" s="333">
        <v>-232</v>
      </c>
      <c r="AC21" s="333">
        <v>-814</v>
      </c>
      <c r="AD21" s="333">
        <v>38</v>
      </c>
      <c r="AE21" s="333">
        <v>-2744</v>
      </c>
      <c r="AF21" s="333">
        <v>-116</v>
      </c>
      <c r="AG21" s="333">
        <v>-521</v>
      </c>
      <c r="AH21" s="333">
        <v>-1620.6072810000001</v>
      </c>
      <c r="AI21" s="333">
        <v>-394.78100100000006</v>
      </c>
      <c r="AJ21" s="333">
        <v>-735.85720500000002</v>
      </c>
      <c r="AL21" s="333">
        <v>6879.9659999999994</v>
      </c>
      <c r="AM21" s="333">
        <v>-968.44600000000128</v>
      </c>
      <c r="AN21" s="333">
        <v>-1291.1749999999979</v>
      </c>
      <c r="AO21" s="333">
        <v>23340.667000000005</v>
      </c>
      <c r="AP21" s="333">
        <v>2688.0990000000043</v>
      </c>
      <c r="AQ21" s="333">
        <v>-3393.2370000000005</v>
      </c>
      <c r="AR21" s="333">
        <v>-3752</v>
      </c>
      <c r="AS21" s="333">
        <v>-2652.3882819999999</v>
      </c>
    </row>
    <row r="22" spans="2:45" ht="18" customHeight="1" outlineLevel="1" x14ac:dyDescent="0.35">
      <c r="B22" s="109" t="s">
        <v>243</v>
      </c>
      <c r="C22" s="333"/>
      <c r="D22" s="333">
        <v>-631.798</v>
      </c>
      <c r="E22" s="333">
        <v>-1364.232</v>
      </c>
      <c r="F22" s="333">
        <v>-925.94400000000007</v>
      </c>
      <c r="G22" s="333">
        <v>-428.54999999999995</v>
      </c>
      <c r="H22" s="333">
        <v>-679.39799999999991</v>
      </c>
      <c r="I22" s="333">
        <v>-641.91100000000006</v>
      </c>
      <c r="J22" s="333">
        <v>-1477.9929999999999</v>
      </c>
      <c r="K22" s="333">
        <v>-833.54099999999994</v>
      </c>
      <c r="L22" s="333">
        <v>-3812.2169999999996</v>
      </c>
      <c r="M22" s="333">
        <v>-2165.5830000000001</v>
      </c>
      <c r="N22" s="333">
        <v>-1761.4639999999999</v>
      </c>
      <c r="O22" s="333">
        <v>97.29200000000003</v>
      </c>
      <c r="P22" s="333">
        <v>-2672.2669999999998</v>
      </c>
      <c r="Q22" s="333">
        <v>1055.5309999999999</v>
      </c>
      <c r="R22" s="333">
        <v>-2282.527</v>
      </c>
      <c r="S22" s="333">
        <v>-1459.6120000000001</v>
      </c>
      <c r="T22" s="333">
        <v>1409.732</v>
      </c>
      <c r="U22" s="333">
        <v>-2806.7929999999997</v>
      </c>
      <c r="V22" s="333">
        <v>-1152.5260000000001</v>
      </c>
      <c r="W22" s="333">
        <v>-548.69799999999987</v>
      </c>
      <c r="X22" s="333">
        <v>-723.60199999999998</v>
      </c>
      <c r="Y22" s="333">
        <v>326.73599999999999</v>
      </c>
      <c r="Z22" s="333">
        <v>-1599.817</v>
      </c>
      <c r="AA22" s="333">
        <v>-437</v>
      </c>
      <c r="AB22" s="333">
        <v>-1652</v>
      </c>
      <c r="AC22" s="333">
        <v>-4186</v>
      </c>
      <c r="AD22" s="333">
        <v>-747</v>
      </c>
      <c r="AE22" s="333">
        <v>-5022</v>
      </c>
      <c r="AF22" s="333">
        <v>1147</v>
      </c>
      <c r="AG22" s="333">
        <v>162</v>
      </c>
      <c r="AH22" s="333">
        <v>-490</v>
      </c>
      <c r="AI22" s="333">
        <v>-654</v>
      </c>
      <c r="AJ22" s="333">
        <v>1935</v>
      </c>
      <c r="AL22" s="333">
        <v>-3350.5240000000003</v>
      </c>
      <c r="AM22" s="333">
        <v>-3632.8429999999998</v>
      </c>
      <c r="AN22" s="333">
        <v>-7641.9719999999988</v>
      </c>
      <c r="AO22" s="333">
        <v>-5358.875</v>
      </c>
      <c r="AP22" s="333">
        <v>-3098.2849999999994</v>
      </c>
      <c r="AQ22" s="333">
        <v>-2433.683</v>
      </c>
      <c r="AR22" s="333">
        <v>-11607</v>
      </c>
      <c r="AS22" s="333">
        <v>165</v>
      </c>
    </row>
    <row r="23" spans="2:45" ht="18" customHeight="1" outlineLevel="1" x14ac:dyDescent="0.35">
      <c r="B23" s="186" t="s">
        <v>244</v>
      </c>
      <c r="C23" s="178"/>
      <c r="D23" s="178">
        <v>-490.31799999999998</v>
      </c>
      <c r="E23" s="178">
        <v>-572.56700000000001</v>
      </c>
      <c r="F23" s="178">
        <v>-589.01800000000003</v>
      </c>
      <c r="G23" s="178">
        <v>-551.601</v>
      </c>
      <c r="H23" s="178">
        <v>-683.19399999999996</v>
      </c>
      <c r="I23" s="178">
        <v>-691.06500000000005</v>
      </c>
      <c r="J23" s="178">
        <v>-672.19799999999998</v>
      </c>
      <c r="K23" s="178">
        <v>-952.654</v>
      </c>
      <c r="L23" s="178">
        <v>-975.46299999999997</v>
      </c>
      <c r="M23" s="178">
        <v>-994.80700000000002</v>
      </c>
      <c r="N23" s="178">
        <v>-914.75599999999997</v>
      </c>
      <c r="O23" s="178">
        <v>-966.20699999999999</v>
      </c>
      <c r="P23" s="178">
        <v>-1429.087</v>
      </c>
      <c r="Q23" s="178">
        <v>-1112.8489999999999</v>
      </c>
      <c r="R23" s="178">
        <v>-962.78899999999999</v>
      </c>
      <c r="S23" s="178">
        <v>-1246.17</v>
      </c>
      <c r="T23" s="178">
        <v>-1093.8030000000001</v>
      </c>
      <c r="U23" s="178">
        <v>-1141.7909999999999</v>
      </c>
      <c r="V23" s="178">
        <v>-997.13900000000001</v>
      </c>
      <c r="W23" s="178">
        <v>-1780.443</v>
      </c>
      <c r="X23" s="178">
        <v>-1306.059</v>
      </c>
      <c r="Y23" s="178">
        <v>-1043.394</v>
      </c>
      <c r="Z23" s="178">
        <v>-1189.9069999999999</v>
      </c>
      <c r="AA23" s="178">
        <v>-797</v>
      </c>
      <c r="AB23" s="178">
        <v>-1085</v>
      </c>
      <c r="AC23" s="178">
        <v>-1380</v>
      </c>
      <c r="AD23" s="178">
        <v>-1220</v>
      </c>
      <c r="AE23" s="178">
        <v>-1463</v>
      </c>
      <c r="AF23" s="178">
        <v>-1332</v>
      </c>
      <c r="AG23" s="178">
        <v>-1349</v>
      </c>
      <c r="AH23" s="178">
        <v>-1280</v>
      </c>
      <c r="AI23" s="178">
        <v>-1582</v>
      </c>
      <c r="AJ23" s="178">
        <v>-1396</v>
      </c>
      <c r="AL23" s="178">
        <v>-2203.5039999999999</v>
      </c>
      <c r="AM23" s="178">
        <v>-2999.1109999999999</v>
      </c>
      <c r="AN23" s="178">
        <v>-3851.2329999999997</v>
      </c>
      <c r="AO23" s="178">
        <v>-4750.8949999999995</v>
      </c>
      <c r="AP23" s="178">
        <v>-5013.1760000000004</v>
      </c>
      <c r="AQ23" s="178">
        <v>-4336.3599999999997</v>
      </c>
      <c r="AR23" s="178">
        <v>-5148</v>
      </c>
      <c r="AS23" s="178">
        <v>-5543</v>
      </c>
    </row>
    <row r="24" spans="2:45" ht="18" customHeight="1" outlineLevel="1" x14ac:dyDescent="0.35">
      <c r="B24" s="186" t="s">
        <v>245</v>
      </c>
      <c r="C24" s="178"/>
      <c r="D24" s="178">
        <v>165.59399999999999</v>
      </c>
      <c r="E24" s="178">
        <v>213.50700000000001</v>
      </c>
      <c r="F24" s="178">
        <v>293.83699999999999</v>
      </c>
      <c r="G24" s="178">
        <v>194.24700000000001</v>
      </c>
      <c r="H24" s="178">
        <v>282.92599999999999</v>
      </c>
      <c r="I24" s="178">
        <v>299.83699999999999</v>
      </c>
      <c r="J24" s="178">
        <v>287.83699999999999</v>
      </c>
      <c r="K24" s="178">
        <v>264.51799999999997</v>
      </c>
      <c r="L24" s="178">
        <v>244.16300000000001</v>
      </c>
      <c r="M24" s="178">
        <v>261.43400000000003</v>
      </c>
      <c r="N24" s="178">
        <v>299.62599999999998</v>
      </c>
      <c r="O24" s="178">
        <v>227.30699999999999</v>
      </c>
      <c r="P24" s="178">
        <v>1029.4380000000001</v>
      </c>
      <c r="Q24" s="178">
        <v>600.47400000000005</v>
      </c>
      <c r="R24" s="178">
        <v>294.745</v>
      </c>
      <c r="S24" s="178">
        <v>351.65499999999997</v>
      </c>
      <c r="T24" s="178">
        <v>457.29500000000002</v>
      </c>
      <c r="U24" s="178">
        <v>534.71400000000006</v>
      </c>
      <c r="V24" s="178">
        <v>685.19799999999998</v>
      </c>
      <c r="W24" s="178">
        <v>881.06100000000004</v>
      </c>
      <c r="X24" s="178">
        <v>355.125</v>
      </c>
      <c r="Y24" s="178">
        <v>671.125</v>
      </c>
      <c r="Z24" s="178">
        <v>676.38499999999999</v>
      </c>
      <c r="AA24" s="178">
        <v>234</v>
      </c>
      <c r="AB24" s="178">
        <v>567</v>
      </c>
      <c r="AC24" s="178">
        <v>558</v>
      </c>
      <c r="AD24" s="178">
        <v>601</v>
      </c>
      <c r="AE24" s="178">
        <v>985</v>
      </c>
      <c r="AF24" s="178">
        <v>508</v>
      </c>
      <c r="AG24" s="178">
        <v>332</v>
      </c>
      <c r="AH24" s="178">
        <v>434</v>
      </c>
      <c r="AI24" s="178">
        <v>1390</v>
      </c>
      <c r="AJ24" s="178">
        <v>254</v>
      </c>
      <c r="AL24" s="178">
        <v>867.18499999999995</v>
      </c>
      <c r="AM24" s="178">
        <v>1135.1179999999999</v>
      </c>
      <c r="AN24" s="178">
        <v>1032.53</v>
      </c>
      <c r="AO24" s="178">
        <v>2276.3119999999999</v>
      </c>
      <c r="AP24" s="178">
        <v>2558.268</v>
      </c>
      <c r="AQ24" s="178">
        <v>1936.635</v>
      </c>
      <c r="AR24" s="178">
        <v>2711</v>
      </c>
      <c r="AS24" s="178">
        <v>2664</v>
      </c>
    </row>
    <row r="25" spans="2:45" ht="18" customHeight="1" outlineLevel="1" x14ac:dyDescent="0.35">
      <c r="B25" s="186" t="s">
        <v>246</v>
      </c>
      <c r="C25" s="178"/>
      <c r="D25" s="178">
        <v>-307.07400000000001</v>
      </c>
      <c r="E25" s="178">
        <v>-1005.172</v>
      </c>
      <c r="F25" s="178">
        <v>-630.76300000000003</v>
      </c>
      <c r="G25" s="178">
        <v>-71.195999999999998</v>
      </c>
      <c r="H25" s="178">
        <v>-279.13</v>
      </c>
      <c r="I25" s="178">
        <v>-250.68299999999999</v>
      </c>
      <c r="J25" s="178">
        <v>-1093.6320000000001</v>
      </c>
      <c r="K25" s="178">
        <v>-145.405</v>
      </c>
      <c r="L25" s="178">
        <v>-3080.9169999999999</v>
      </c>
      <c r="M25" s="178">
        <v>-1432.21</v>
      </c>
      <c r="N25" s="178">
        <v>-1146.3340000000001</v>
      </c>
      <c r="O25" s="178">
        <v>836.19200000000001</v>
      </c>
      <c r="P25" s="178">
        <v>-2272.6179999999999</v>
      </c>
      <c r="Q25" s="178">
        <v>1567.9059999999999</v>
      </c>
      <c r="R25" s="178">
        <v>-1614.4829999999999</v>
      </c>
      <c r="S25" s="178">
        <v>-565.09699999999998</v>
      </c>
      <c r="T25" s="178">
        <v>2046.24</v>
      </c>
      <c r="U25" s="178">
        <v>-2199.7159999999999</v>
      </c>
      <c r="V25" s="178">
        <v>-840.58500000000004</v>
      </c>
      <c r="W25" s="178">
        <v>350.68400000000003</v>
      </c>
      <c r="X25" s="178">
        <v>227.33199999999999</v>
      </c>
      <c r="Y25" s="178">
        <v>699.005</v>
      </c>
      <c r="Z25" s="178">
        <v>-1086.2950000000001</v>
      </c>
      <c r="AA25" s="178">
        <v>126</v>
      </c>
      <c r="AB25" s="178">
        <v>-1134</v>
      </c>
      <c r="AC25" s="178">
        <v>-3364</v>
      </c>
      <c r="AD25" s="178">
        <v>-128</v>
      </c>
      <c r="AE25" s="178">
        <v>-4544</v>
      </c>
      <c r="AF25" s="178">
        <v>1971</v>
      </c>
      <c r="AG25" s="178">
        <v>1179</v>
      </c>
      <c r="AH25" s="178">
        <v>356</v>
      </c>
      <c r="AI25" s="178">
        <v>-462</v>
      </c>
      <c r="AJ25" s="178">
        <v>3077</v>
      </c>
      <c r="AL25" s="178">
        <v>-2014.2049999999999</v>
      </c>
      <c r="AM25" s="178">
        <v>-1768.8500000000001</v>
      </c>
      <c r="AN25" s="178">
        <v>-4823.2690000000002</v>
      </c>
      <c r="AO25" s="178">
        <v>-2884.2919999999995</v>
      </c>
      <c r="AP25" s="178">
        <v>-643.37699999999995</v>
      </c>
      <c r="AQ25" s="178">
        <v>-33.958000000000084</v>
      </c>
      <c r="AR25" s="178">
        <v>-9170</v>
      </c>
      <c r="AS25" s="178">
        <v>3044</v>
      </c>
    </row>
    <row r="26" spans="2:45" ht="18" customHeight="1" outlineLevel="1" x14ac:dyDescent="0.35">
      <c r="B26" s="109" t="s">
        <v>247</v>
      </c>
      <c r="C26" s="333"/>
      <c r="D26" s="333">
        <v>1202.9960000000001</v>
      </c>
      <c r="E26" s="333">
        <v>514.92700000000002</v>
      </c>
      <c r="F26" s="333">
        <v>1784.8689999999999</v>
      </c>
      <c r="G26" s="333">
        <v>26.65</v>
      </c>
      <c r="H26" s="333">
        <v>1242.9469999999999</v>
      </c>
      <c r="I26" s="333">
        <v>-20.042999999999999</v>
      </c>
      <c r="J26" s="333">
        <v>-1390.579</v>
      </c>
      <c r="K26" s="333">
        <v>-4433.6139999999996</v>
      </c>
      <c r="L26" s="333">
        <v>-4754.0060000000003</v>
      </c>
      <c r="M26" s="333">
        <v>-3555.7190000000001</v>
      </c>
      <c r="N26" s="333">
        <v>-2394.9079999999999</v>
      </c>
      <c r="O26" s="333">
        <v>1771.4860000000001</v>
      </c>
      <c r="P26" s="333">
        <v>3513.3939999999998</v>
      </c>
      <c r="Q26" s="333">
        <v>9613.7900000000009</v>
      </c>
      <c r="R26" s="333">
        <v>3399.625</v>
      </c>
      <c r="S26" s="333">
        <v>1454.9829999999999</v>
      </c>
      <c r="T26" s="333">
        <v>4783.4440000000004</v>
      </c>
      <c r="U26" s="333">
        <v>-1665.174</v>
      </c>
      <c r="V26" s="333">
        <v>-1389.8420000000001</v>
      </c>
      <c r="W26" s="333">
        <v>-2138.614</v>
      </c>
      <c r="X26" s="333">
        <v>34.747999999999998</v>
      </c>
      <c r="Y26" s="333">
        <v>-1479.1769999999999</v>
      </c>
      <c r="Z26" s="333">
        <v>-2485.491</v>
      </c>
      <c r="AA26" s="333">
        <v>-1897</v>
      </c>
      <c r="AB26" s="333">
        <v>-1884</v>
      </c>
      <c r="AC26" s="333">
        <v>-5000</v>
      </c>
      <c r="AD26" s="333">
        <v>-709</v>
      </c>
      <c r="AE26" s="333">
        <v>-7766</v>
      </c>
      <c r="AF26" s="333">
        <v>1031</v>
      </c>
      <c r="AG26" s="333">
        <v>-359</v>
      </c>
      <c r="AH26" s="333">
        <v>-2110.6072810000001</v>
      </c>
      <c r="AI26" s="333">
        <v>-1048.7810010000001</v>
      </c>
      <c r="AJ26" s="333">
        <v>1199.142795</v>
      </c>
      <c r="AL26" s="333">
        <v>3529.4420000000005</v>
      </c>
      <c r="AM26" s="333">
        <v>-4601.2889999999998</v>
      </c>
      <c r="AN26" s="333">
        <v>-8933.146999999999</v>
      </c>
      <c r="AO26" s="333">
        <v>17981.792000000001</v>
      </c>
      <c r="AP26" s="333">
        <v>-410.18599999999969</v>
      </c>
      <c r="AQ26" s="333">
        <v>-5826.92</v>
      </c>
      <c r="AR26" s="333">
        <v>-15359</v>
      </c>
      <c r="AS26" s="333">
        <v>-2487.3882819999999</v>
      </c>
    </row>
    <row r="27" spans="2:45" ht="18" customHeight="1" outlineLevel="1" x14ac:dyDescent="0.35">
      <c r="B27" s="186" t="s">
        <v>222</v>
      </c>
      <c r="C27" s="178"/>
      <c r="D27" s="178">
        <v>-145.28</v>
      </c>
      <c r="E27" s="178">
        <v>36.325000000000003</v>
      </c>
      <c r="F27" s="178">
        <v>-437.59800000000001</v>
      </c>
      <c r="G27" s="178">
        <v>-101.581</v>
      </c>
      <c r="H27" s="178">
        <v>-311.64100000000002</v>
      </c>
      <c r="I27" s="178">
        <v>-327.19799999999998</v>
      </c>
      <c r="J27" s="178">
        <v>504.86599999999999</v>
      </c>
      <c r="K27" s="178">
        <v>1516.027</v>
      </c>
      <c r="L27" s="178">
        <v>1108.1199999999999</v>
      </c>
      <c r="M27" s="178">
        <v>1085.2</v>
      </c>
      <c r="N27" s="178">
        <v>985.95899999999995</v>
      </c>
      <c r="O27" s="178">
        <v>-925.59500000000003</v>
      </c>
      <c r="P27" s="178">
        <v>-1016.119</v>
      </c>
      <c r="Q27" s="178">
        <v>-2185.085</v>
      </c>
      <c r="R27" s="178">
        <v>143.17599999999999</v>
      </c>
      <c r="S27" s="178">
        <v>-933.02700000000004</v>
      </c>
      <c r="T27" s="178">
        <v>-892.78599999999994</v>
      </c>
      <c r="U27" s="178">
        <v>262.49099999999999</v>
      </c>
      <c r="V27" s="178">
        <v>292.995</v>
      </c>
      <c r="W27" s="178">
        <v>432.95100000000002</v>
      </c>
      <c r="X27" s="178">
        <v>151.374</v>
      </c>
      <c r="Y27" s="178">
        <v>714.94899999999996</v>
      </c>
      <c r="Z27" s="178">
        <v>73.510999999999996</v>
      </c>
      <c r="AA27" s="178">
        <v>325</v>
      </c>
      <c r="AB27" s="178">
        <v>543</v>
      </c>
      <c r="AC27" s="178">
        <v>1284</v>
      </c>
      <c r="AD27" s="178">
        <v>115</v>
      </c>
      <c r="AE27" s="178">
        <v>2115</v>
      </c>
      <c r="AF27" s="178">
        <v>-335</v>
      </c>
      <c r="AG27" s="178">
        <v>89</v>
      </c>
      <c r="AH27" s="178">
        <v>2083</v>
      </c>
      <c r="AI27" s="178">
        <v>-9242.7000000000007</v>
      </c>
      <c r="AJ27" s="178">
        <v>248</v>
      </c>
      <c r="AL27" s="178">
        <v>-648.13400000000001</v>
      </c>
      <c r="AM27" s="178">
        <v>1382.0540000000001</v>
      </c>
      <c r="AN27" s="178">
        <v>2253.6839999999993</v>
      </c>
      <c r="AO27" s="178">
        <v>-3991.0550000000003</v>
      </c>
      <c r="AP27" s="178">
        <v>95.651000000000067</v>
      </c>
      <c r="AQ27" s="178">
        <v>1264.8339999999998</v>
      </c>
      <c r="AR27" s="178">
        <v>4057</v>
      </c>
      <c r="AS27" s="178">
        <v>-7405.7000000000007</v>
      </c>
    </row>
    <row r="28" spans="2:45" ht="18" customHeight="1" outlineLevel="1" x14ac:dyDescent="0.35">
      <c r="B28" s="109" t="s">
        <v>250</v>
      </c>
      <c r="C28" s="333"/>
      <c r="D28" s="333">
        <v>1057.7159999999999</v>
      </c>
      <c r="E28" s="333">
        <v>551.25199999999995</v>
      </c>
      <c r="F28" s="333">
        <v>1347.271</v>
      </c>
      <c r="G28" s="333">
        <v>-74.930999999999997</v>
      </c>
      <c r="H28" s="333">
        <v>931.30600000000004</v>
      </c>
      <c r="I28" s="333">
        <v>-347.24099999999999</v>
      </c>
      <c r="J28" s="333">
        <v>-885.71299999999997</v>
      </c>
      <c r="K28" s="333">
        <v>-2917.587</v>
      </c>
      <c r="L28" s="333">
        <v>-3645.886</v>
      </c>
      <c r="M28" s="333">
        <v>-2470.5189999999998</v>
      </c>
      <c r="N28" s="333">
        <v>-1408.9490000000001</v>
      </c>
      <c r="O28" s="333">
        <v>845.89099999999996</v>
      </c>
      <c r="P28" s="333">
        <v>2497.2750000000001</v>
      </c>
      <c r="Q28" s="333">
        <v>7428.7049999999999</v>
      </c>
      <c r="R28" s="333">
        <v>3542.8009999999999</v>
      </c>
      <c r="S28" s="333">
        <v>521.95600000000002</v>
      </c>
      <c r="T28" s="333">
        <v>3890.6579999999999</v>
      </c>
      <c r="U28" s="333">
        <v>-1402.683</v>
      </c>
      <c r="V28" s="333">
        <v>-1096.847</v>
      </c>
      <c r="W28" s="333">
        <v>-1705.663</v>
      </c>
      <c r="X28" s="333">
        <v>186.12200000000001</v>
      </c>
      <c r="Y28" s="333">
        <v>-764.22799999999995</v>
      </c>
      <c r="Z28" s="333">
        <v>-2411.98</v>
      </c>
      <c r="AA28" s="333">
        <v>-1572</v>
      </c>
      <c r="AB28" s="333">
        <v>-1341</v>
      </c>
      <c r="AC28" s="333">
        <v>-3716</v>
      </c>
      <c r="AD28" s="333">
        <v>-594</v>
      </c>
      <c r="AE28" s="333">
        <v>-5651</v>
      </c>
      <c r="AF28" s="333">
        <v>696</v>
      </c>
      <c r="AG28" s="333">
        <v>-270</v>
      </c>
      <c r="AH28" s="333">
        <v>-27.607281000000057</v>
      </c>
      <c r="AI28" s="333">
        <v>-10291.481001</v>
      </c>
      <c r="AJ28" s="333">
        <v>1447.142795</v>
      </c>
      <c r="AL28" s="333">
        <v>2881.3079999999995</v>
      </c>
      <c r="AM28" s="333">
        <v>-3219.2349999999997</v>
      </c>
      <c r="AN28" s="333">
        <v>-6679.4629999999997</v>
      </c>
      <c r="AO28" s="333">
        <v>13990.736999999999</v>
      </c>
      <c r="AP28" s="333">
        <v>-314.53500000000008</v>
      </c>
      <c r="AQ28" s="333">
        <v>-4562.0860000000002</v>
      </c>
      <c r="AR28" s="333">
        <v>-11302</v>
      </c>
      <c r="AS28" s="333">
        <v>-9893.0882820000006</v>
      </c>
    </row>
    <row r="29" spans="2:45" ht="9" customHeight="1" x14ac:dyDescent="0.35"/>
    <row r="30" spans="2:45" ht="18" customHeight="1" x14ac:dyDescent="0.35">
      <c r="B30" s="48" t="s">
        <v>757</v>
      </c>
      <c r="C30" s="139"/>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L30" s="84"/>
      <c r="AM30" s="84"/>
      <c r="AN30" s="84"/>
      <c r="AO30" s="84"/>
      <c r="AP30" s="84"/>
      <c r="AQ30" s="84"/>
      <c r="AR30" s="84"/>
      <c r="AS30" s="84"/>
    </row>
    <row r="31" spans="2:45" ht="10" customHeight="1" x14ac:dyDescent="0.35"/>
    <row r="32" spans="2:45" ht="18" customHeight="1" outlineLevel="1" x14ac:dyDescent="0.35">
      <c r="B32" s="109" t="s">
        <v>231</v>
      </c>
      <c r="C32" s="333"/>
      <c r="D32" s="333">
        <v>855.37199999999996</v>
      </c>
      <c r="E32" s="333">
        <v>940.18200000000002</v>
      </c>
      <c r="F32" s="333">
        <v>1032.606</v>
      </c>
      <c r="G32" s="333">
        <v>938.21100000000001</v>
      </c>
      <c r="H32" s="333">
        <v>751.79</v>
      </c>
      <c r="I32" s="333">
        <v>785.38400000000001</v>
      </c>
      <c r="J32" s="333">
        <v>731.93799999999999</v>
      </c>
      <c r="K32" s="333">
        <v>781.30799999999999</v>
      </c>
      <c r="L32" s="333">
        <v>769.51599999999996</v>
      </c>
      <c r="M32" s="333">
        <v>1009.539</v>
      </c>
      <c r="N32" s="333">
        <v>1083.7719999999999</v>
      </c>
      <c r="O32" s="333">
        <v>1183.7539999999999</v>
      </c>
      <c r="P32" s="333">
        <v>1066.6099999999999</v>
      </c>
      <c r="Q32" s="333">
        <v>1741.4169999999999</v>
      </c>
      <c r="R32" s="333">
        <v>1784.77</v>
      </c>
      <c r="S32" s="333">
        <v>1740.402</v>
      </c>
      <c r="T32" s="333">
        <v>1807.18</v>
      </c>
      <c r="U32" s="333">
        <v>1646.1130000000001</v>
      </c>
      <c r="V32" s="333">
        <v>1417.873</v>
      </c>
      <c r="W32" s="333">
        <v>1082.0630000000001</v>
      </c>
      <c r="X32" s="333">
        <v>1194.8209999999999</v>
      </c>
      <c r="Y32" s="333">
        <v>1199.71</v>
      </c>
      <c r="Z32" s="333">
        <v>1102.519</v>
      </c>
      <c r="AA32" s="333">
        <v>958</v>
      </c>
      <c r="AB32" s="333">
        <v>1135</v>
      </c>
      <c r="AC32" s="333">
        <v>1484</v>
      </c>
      <c r="AD32" s="333">
        <v>1378</v>
      </c>
      <c r="AE32" s="333">
        <v>1250</v>
      </c>
      <c r="AF32" s="333">
        <v>1267</v>
      </c>
      <c r="AG32" s="333">
        <v>1002</v>
      </c>
      <c r="AH32" s="333">
        <v>784</v>
      </c>
      <c r="AI32" s="333">
        <v>1082</v>
      </c>
      <c r="AJ32" s="333">
        <v>856</v>
      </c>
      <c r="AL32" s="333">
        <v>3766.3710000000001</v>
      </c>
      <c r="AM32" s="333">
        <v>3050.42</v>
      </c>
      <c r="AN32" s="333">
        <v>4046.5809999999997</v>
      </c>
      <c r="AO32" s="333">
        <v>6333.1990000000005</v>
      </c>
      <c r="AP32" s="333">
        <v>5953.2290000000003</v>
      </c>
      <c r="AQ32" s="333">
        <v>4455.05</v>
      </c>
      <c r="AR32" s="333">
        <v>5247</v>
      </c>
      <c r="AS32" s="333">
        <v>4135</v>
      </c>
    </row>
    <row r="33" spans="2:45" ht="18" customHeight="1" outlineLevel="1" x14ac:dyDescent="0.35">
      <c r="B33" s="186" t="s">
        <v>232</v>
      </c>
      <c r="C33" s="334"/>
      <c r="D33" s="334">
        <v>-468.09699999999998</v>
      </c>
      <c r="E33" s="334">
        <v>-542.06799999999998</v>
      </c>
      <c r="F33" s="334">
        <v>-642.53399999999999</v>
      </c>
      <c r="G33" s="334">
        <v>-662.29899999999998</v>
      </c>
      <c r="H33" s="334">
        <v>-647.28899999999999</v>
      </c>
      <c r="I33" s="334">
        <v>-662.02099999999996</v>
      </c>
      <c r="J33" s="334">
        <v>-582.76599999999996</v>
      </c>
      <c r="K33" s="334">
        <v>-616.98400000000004</v>
      </c>
      <c r="L33" s="334">
        <v>-626.43299999999999</v>
      </c>
      <c r="M33" s="334">
        <v>-745.29600000000005</v>
      </c>
      <c r="N33" s="334">
        <v>-827.46199999999999</v>
      </c>
      <c r="O33" s="334">
        <v>-912.93799999999999</v>
      </c>
      <c r="P33" s="334">
        <v>-632.22900000000004</v>
      </c>
      <c r="Q33" s="334">
        <v>-779.14800000000002</v>
      </c>
      <c r="R33" s="334">
        <v>-936.39800000000002</v>
      </c>
      <c r="S33" s="334">
        <v>-973.82600000000002</v>
      </c>
      <c r="T33" s="334">
        <v>-1151.2</v>
      </c>
      <c r="U33" s="334">
        <v>-1210.231</v>
      </c>
      <c r="V33" s="334">
        <v>-1381.69</v>
      </c>
      <c r="W33" s="334">
        <v>-1331.5719999999999</v>
      </c>
      <c r="X33" s="334">
        <v>-1207.6949999999999</v>
      </c>
      <c r="Y33" s="334">
        <v>-1098.0039999999999</v>
      </c>
      <c r="Z33" s="334">
        <v>-1157.1869999999999</v>
      </c>
      <c r="AA33" s="334">
        <v>-906</v>
      </c>
      <c r="AB33" s="334">
        <v>-1074</v>
      </c>
      <c r="AC33" s="334">
        <v>-1320</v>
      </c>
      <c r="AD33" s="334">
        <v>-1065</v>
      </c>
      <c r="AE33" s="334">
        <v>-1115</v>
      </c>
      <c r="AF33" s="334">
        <v>-1108</v>
      </c>
      <c r="AG33" s="334">
        <v>-1241</v>
      </c>
      <c r="AH33" s="334">
        <v>-1147</v>
      </c>
      <c r="AI33" s="334">
        <v>-3131</v>
      </c>
      <c r="AJ33" s="334">
        <v>-927</v>
      </c>
      <c r="AL33" s="334">
        <v>-2314.998</v>
      </c>
      <c r="AM33" s="334">
        <v>-2509.06</v>
      </c>
      <c r="AN33" s="334">
        <v>-3112.1289999999999</v>
      </c>
      <c r="AO33" s="334">
        <v>-3321.6010000000001</v>
      </c>
      <c r="AP33" s="334">
        <v>-5074.6930000000002</v>
      </c>
      <c r="AQ33" s="334">
        <v>-4368.8859999999995</v>
      </c>
      <c r="AR33" s="334">
        <v>-4574</v>
      </c>
      <c r="AS33" s="334">
        <v>-6627</v>
      </c>
    </row>
    <row r="34" spans="2:45" ht="18" customHeight="1" outlineLevel="1" x14ac:dyDescent="0.35">
      <c r="B34" s="109" t="s">
        <v>233</v>
      </c>
      <c r="C34" s="333"/>
      <c r="D34" s="333">
        <v>387.27499999999998</v>
      </c>
      <c r="E34" s="333">
        <v>398.11400000000003</v>
      </c>
      <c r="F34" s="333">
        <v>390.072</v>
      </c>
      <c r="G34" s="333">
        <v>275.91200000000003</v>
      </c>
      <c r="H34" s="333">
        <v>104.50099999999998</v>
      </c>
      <c r="I34" s="333">
        <v>123.36300000000006</v>
      </c>
      <c r="J34" s="333">
        <v>149.17200000000003</v>
      </c>
      <c r="K34" s="333">
        <v>164.32399999999996</v>
      </c>
      <c r="L34" s="333">
        <v>143.08299999999997</v>
      </c>
      <c r="M34" s="333">
        <v>264.24299999999994</v>
      </c>
      <c r="N34" s="333">
        <v>256.30999999999995</v>
      </c>
      <c r="O34" s="333">
        <v>270.81599999999992</v>
      </c>
      <c r="P34" s="333">
        <v>434.38099999999986</v>
      </c>
      <c r="Q34" s="333">
        <v>962.26899999999989</v>
      </c>
      <c r="R34" s="333">
        <v>848.37199999999996</v>
      </c>
      <c r="S34" s="333">
        <v>766.57600000000002</v>
      </c>
      <c r="T34" s="333">
        <v>655.98</v>
      </c>
      <c r="U34" s="333">
        <v>435.88200000000006</v>
      </c>
      <c r="V34" s="333">
        <v>36.182999999999993</v>
      </c>
      <c r="W34" s="333">
        <v>-249.50899999999979</v>
      </c>
      <c r="X34" s="333">
        <v>-12.874000000000024</v>
      </c>
      <c r="Y34" s="333">
        <v>101.70600000000013</v>
      </c>
      <c r="Z34" s="333">
        <v>-54.667999999999893</v>
      </c>
      <c r="AA34" s="333">
        <v>52</v>
      </c>
      <c r="AB34" s="333">
        <v>61</v>
      </c>
      <c r="AC34" s="333">
        <v>164</v>
      </c>
      <c r="AD34" s="333">
        <v>313</v>
      </c>
      <c r="AE34" s="333">
        <v>135</v>
      </c>
      <c r="AF34" s="333">
        <v>159</v>
      </c>
      <c r="AG34" s="333">
        <v>-239</v>
      </c>
      <c r="AH34" s="333">
        <v>-363</v>
      </c>
      <c r="AI34" s="333">
        <v>-2049</v>
      </c>
      <c r="AJ34" s="333">
        <v>-71</v>
      </c>
      <c r="AL34" s="333">
        <v>1451.373</v>
      </c>
      <c r="AM34" s="333">
        <v>541.36</v>
      </c>
      <c r="AN34" s="333">
        <v>934.45199999999977</v>
      </c>
      <c r="AO34" s="333">
        <v>3011.5979999999995</v>
      </c>
      <c r="AP34" s="333">
        <v>878.53600000000029</v>
      </c>
      <c r="AQ34" s="333">
        <v>86.164000000000215</v>
      </c>
      <c r="AR34" s="333">
        <v>673</v>
      </c>
      <c r="AS34" s="333">
        <v>-2492</v>
      </c>
    </row>
    <row r="35" spans="2:45" ht="18" customHeight="1" outlineLevel="1" x14ac:dyDescent="0.35">
      <c r="B35" s="186" t="s">
        <v>234</v>
      </c>
      <c r="C35" s="178"/>
      <c r="D35" s="178">
        <v>-41.405999999999999</v>
      </c>
      <c r="E35" s="178">
        <v>-46.637</v>
      </c>
      <c r="F35" s="178">
        <v>-51.433999999999997</v>
      </c>
      <c r="G35" s="178">
        <v>-50.104999999999997</v>
      </c>
      <c r="H35" s="178">
        <v>-51.902999999999999</v>
      </c>
      <c r="I35" s="178">
        <v>-48.363999999999997</v>
      </c>
      <c r="J35" s="178">
        <v>-49.43</v>
      </c>
      <c r="K35" s="178">
        <v>-49.381999999999998</v>
      </c>
      <c r="L35" s="178">
        <v>-58.667000000000002</v>
      </c>
      <c r="M35" s="178">
        <v>-64.557000000000002</v>
      </c>
      <c r="N35" s="178">
        <v>-63.62</v>
      </c>
      <c r="O35" s="178">
        <v>-55.366999999999997</v>
      </c>
      <c r="P35" s="178">
        <v>-57.363</v>
      </c>
      <c r="Q35" s="178">
        <v>-54.716000000000001</v>
      </c>
      <c r="R35" s="178">
        <v>-48.009</v>
      </c>
      <c r="S35" s="178">
        <v>-61.249000000000002</v>
      </c>
      <c r="T35" s="178">
        <v>-64.116</v>
      </c>
      <c r="U35" s="178">
        <v>-52.878999999999998</v>
      </c>
      <c r="V35" s="178">
        <v>-47.128</v>
      </c>
      <c r="W35" s="178">
        <v>-54.113</v>
      </c>
      <c r="X35" s="178">
        <v>-27.805</v>
      </c>
      <c r="Y35" s="178">
        <v>-72.176000000000002</v>
      </c>
      <c r="Z35" s="178">
        <v>-41.58</v>
      </c>
      <c r="AA35" s="178">
        <v>-53</v>
      </c>
      <c r="AB35" s="178">
        <v>-58</v>
      </c>
      <c r="AC35" s="178">
        <v>-53</v>
      </c>
      <c r="AD35" s="178">
        <v>-61</v>
      </c>
      <c r="AE35" s="178">
        <v>-60</v>
      </c>
      <c r="AF35" s="178">
        <v>-69</v>
      </c>
      <c r="AG35" s="178">
        <v>-80</v>
      </c>
      <c r="AH35" s="178">
        <v>-80</v>
      </c>
      <c r="AI35" s="178">
        <v>-59</v>
      </c>
      <c r="AJ35" s="178">
        <v>-79</v>
      </c>
      <c r="AL35" s="178">
        <v>-189.58199999999999</v>
      </c>
      <c r="AM35" s="178">
        <v>-199.07900000000001</v>
      </c>
      <c r="AN35" s="178">
        <v>-242.21099999999998</v>
      </c>
      <c r="AO35" s="178">
        <v>-221.33700000000002</v>
      </c>
      <c r="AP35" s="178">
        <v>-218.23599999999999</v>
      </c>
      <c r="AQ35" s="178">
        <v>-194.56099999999998</v>
      </c>
      <c r="AR35" s="178">
        <v>-232</v>
      </c>
      <c r="AS35" s="178">
        <v>-288</v>
      </c>
    </row>
    <row r="36" spans="2:45" ht="26.15" customHeight="1" outlineLevel="1" x14ac:dyDescent="0.35">
      <c r="B36" s="186" t="s">
        <v>235</v>
      </c>
      <c r="C36" s="178"/>
      <c r="D36" s="178">
        <v>0</v>
      </c>
      <c r="E36" s="178">
        <v>0</v>
      </c>
      <c r="F36" s="178">
        <v>0</v>
      </c>
      <c r="G36" s="178">
        <v>0</v>
      </c>
      <c r="H36" s="178">
        <v>0</v>
      </c>
      <c r="I36" s="178">
        <v>-1.792</v>
      </c>
      <c r="J36" s="178">
        <v>-0.505</v>
      </c>
      <c r="K36" s="178">
        <v>0</v>
      </c>
      <c r="L36" s="178">
        <v>-0.68500000000000005</v>
      </c>
      <c r="M36" s="178">
        <v>-7.9000000000000001E-2</v>
      </c>
      <c r="N36" s="178">
        <v>-0.184</v>
      </c>
      <c r="O36" s="178">
        <v>0.77</v>
      </c>
      <c r="P36" s="178">
        <v>-0.17799999999999999</v>
      </c>
      <c r="Q36" s="178">
        <v>0</v>
      </c>
      <c r="R36" s="178">
        <v>0</v>
      </c>
      <c r="S36" s="178">
        <v>0</v>
      </c>
      <c r="T36" s="178">
        <v>-0.17799999999999999</v>
      </c>
      <c r="U36" s="178">
        <v>0</v>
      </c>
      <c r="V36" s="178">
        <v>0</v>
      </c>
      <c r="W36" s="178">
        <v>0</v>
      </c>
      <c r="X36" s="178">
        <v>-0.17799999999999999</v>
      </c>
      <c r="Y36" s="178">
        <v>0.126</v>
      </c>
      <c r="Z36" s="178">
        <v>-0.52400000000000002</v>
      </c>
      <c r="AA36" s="178">
        <v>0</v>
      </c>
      <c r="AB36" s="178">
        <v>-1</v>
      </c>
      <c r="AC36" s="178">
        <v>0</v>
      </c>
      <c r="AD36" s="178">
        <v>0</v>
      </c>
      <c r="AE36" s="178">
        <v>-1</v>
      </c>
      <c r="AF36" s="178">
        <v>-1</v>
      </c>
      <c r="AG36" s="178">
        <v>0</v>
      </c>
      <c r="AH36" s="178">
        <v>0</v>
      </c>
      <c r="AI36" s="178">
        <v>0</v>
      </c>
      <c r="AJ36" s="178">
        <v>-1</v>
      </c>
      <c r="AL36" s="178">
        <v>0</v>
      </c>
      <c r="AM36" s="178">
        <v>-2.2970000000000002</v>
      </c>
      <c r="AN36" s="178">
        <v>-0.17799999999999994</v>
      </c>
      <c r="AO36" s="178">
        <v>-0.17799999999999999</v>
      </c>
      <c r="AP36" s="178">
        <v>-0.17799999999999999</v>
      </c>
      <c r="AQ36" s="178">
        <v>-0.57600000000000007</v>
      </c>
      <c r="AR36" s="178">
        <v>-2</v>
      </c>
      <c r="AS36" s="178">
        <v>-1</v>
      </c>
    </row>
    <row r="37" spans="2:45" ht="18" customHeight="1" outlineLevel="1" x14ac:dyDescent="0.35">
      <c r="B37" s="186" t="s">
        <v>236</v>
      </c>
      <c r="C37" s="178"/>
      <c r="D37" s="178">
        <v>-21.488</v>
      </c>
      <c r="E37" s="178">
        <v>-23.434999999999999</v>
      </c>
      <c r="F37" s="178">
        <v>-30.527000000000001</v>
      </c>
      <c r="G37" s="178">
        <v>-32.741</v>
      </c>
      <c r="H37" s="178">
        <v>-25.995999999999999</v>
      </c>
      <c r="I37" s="178">
        <v>-28.074000000000002</v>
      </c>
      <c r="J37" s="178">
        <v>-30.291</v>
      </c>
      <c r="K37" s="178">
        <v>-50.957999999999998</v>
      </c>
      <c r="L37" s="178">
        <v>-46.136000000000003</v>
      </c>
      <c r="M37" s="178">
        <v>-25.253</v>
      </c>
      <c r="N37" s="178">
        <v>-43.171999999999997</v>
      </c>
      <c r="O37" s="178">
        <v>-64.789000000000001</v>
      </c>
      <c r="P37" s="178">
        <v>-50.423999999999999</v>
      </c>
      <c r="Q37" s="178">
        <v>-54.677999999999997</v>
      </c>
      <c r="R37" s="178">
        <v>-58.3</v>
      </c>
      <c r="S37" s="178">
        <v>-65.932000000000002</v>
      </c>
      <c r="T37" s="178">
        <v>-47.107999999999997</v>
      </c>
      <c r="U37" s="178">
        <v>-63.125</v>
      </c>
      <c r="V37" s="178">
        <v>-47.920999999999999</v>
      </c>
      <c r="W37" s="178">
        <v>-57.944000000000003</v>
      </c>
      <c r="X37" s="178">
        <v>-44.524999999999999</v>
      </c>
      <c r="Y37" s="178">
        <v>-42.588999999999999</v>
      </c>
      <c r="Z37" s="178">
        <v>-143.21199999999999</v>
      </c>
      <c r="AA37" s="178">
        <v>-165</v>
      </c>
      <c r="AB37" s="178">
        <v>-49</v>
      </c>
      <c r="AC37" s="178">
        <v>-72</v>
      </c>
      <c r="AD37" s="178">
        <v>-52</v>
      </c>
      <c r="AE37" s="178">
        <v>-158</v>
      </c>
      <c r="AF37" s="178">
        <v>-52</v>
      </c>
      <c r="AG37" s="178">
        <v>-87</v>
      </c>
      <c r="AH37" s="178">
        <v>-62</v>
      </c>
      <c r="AI37" s="178">
        <v>-202</v>
      </c>
      <c r="AJ37" s="178">
        <v>-124</v>
      </c>
      <c r="AL37" s="178">
        <v>-108.191</v>
      </c>
      <c r="AM37" s="178">
        <v>-135.31900000000002</v>
      </c>
      <c r="AN37" s="178">
        <v>-179.35000000000002</v>
      </c>
      <c r="AO37" s="178">
        <v>-229.334</v>
      </c>
      <c r="AP37" s="178">
        <v>-216.09800000000001</v>
      </c>
      <c r="AQ37" s="178">
        <v>-395.32600000000002</v>
      </c>
      <c r="AR37" s="178">
        <v>-331</v>
      </c>
      <c r="AS37" s="178">
        <v>-403</v>
      </c>
    </row>
    <row r="38" spans="2:45" ht="18" customHeight="1" outlineLevel="1" x14ac:dyDescent="0.35">
      <c r="B38" s="186" t="s">
        <v>237</v>
      </c>
      <c r="C38" s="178"/>
      <c r="D38" s="178">
        <v>0</v>
      </c>
      <c r="E38" s="178">
        <v>0</v>
      </c>
      <c r="F38" s="178">
        <v>0</v>
      </c>
      <c r="G38" s="178">
        <v>0</v>
      </c>
      <c r="H38" s="178">
        <v>0</v>
      </c>
      <c r="I38" s="178">
        <v>0</v>
      </c>
      <c r="J38" s="178">
        <v>0</v>
      </c>
      <c r="K38" s="178">
        <v>0</v>
      </c>
      <c r="L38" s="178">
        <v>0</v>
      </c>
      <c r="M38" s="178">
        <v>0</v>
      </c>
      <c r="N38" s="178">
        <v>0</v>
      </c>
      <c r="O38" s="178">
        <v>0</v>
      </c>
      <c r="P38" s="178">
        <v>0</v>
      </c>
      <c r="Q38" s="178">
        <v>0</v>
      </c>
      <c r="R38" s="178">
        <v>0</v>
      </c>
      <c r="S38" s="178">
        <v>0</v>
      </c>
      <c r="T38" s="178">
        <v>0</v>
      </c>
      <c r="U38" s="178">
        <v>0</v>
      </c>
      <c r="V38" s="178">
        <v>0</v>
      </c>
      <c r="W38" s="178">
        <v>0</v>
      </c>
      <c r="X38" s="178">
        <v>0</v>
      </c>
      <c r="Y38" s="178">
        <v>0</v>
      </c>
      <c r="Z38" s="178">
        <v>0</v>
      </c>
      <c r="AA38" s="178">
        <v>0</v>
      </c>
      <c r="AB38" s="178">
        <v>0</v>
      </c>
      <c r="AC38" s="178">
        <v>0</v>
      </c>
      <c r="AD38" s="178">
        <v>0</v>
      </c>
      <c r="AE38" s="178">
        <v>0</v>
      </c>
      <c r="AF38" s="178">
        <v>0</v>
      </c>
      <c r="AG38" s="178">
        <v>0</v>
      </c>
      <c r="AH38" s="178">
        <v>0</v>
      </c>
      <c r="AI38" s="178">
        <v>0</v>
      </c>
      <c r="AJ38" s="178">
        <v>0</v>
      </c>
      <c r="AL38" s="178">
        <v>0</v>
      </c>
      <c r="AM38" s="178">
        <v>0</v>
      </c>
      <c r="AN38" s="178">
        <v>0</v>
      </c>
      <c r="AO38" s="178">
        <v>0</v>
      </c>
      <c r="AP38" s="178">
        <v>0</v>
      </c>
      <c r="AQ38" s="178">
        <v>0</v>
      </c>
      <c r="AR38" s="178">
        <v>0</v>
      </c>
      <c r="AS38" s="178">
        <v>0</v>
      </c>
    </row>
    <row r="39" spans="2:45" ht="18" customHeight="1" outlineLevel="1" x14ac:dyDescent="0.35">
      <c r="B39" s="186" t="s">
        <v>238</v>
      </c>
      <c r="C39" s="178"/>
      <c r="D39" s="178">
        <v>0</v>
      </c>
      <c r="E39" s="178">
        <v>0</v>
      </c>
      <c r="F39" s="178">
        <v>0</v>
      </c>
      <c r="G39" s="178">
        <v>0</v>
      </c>
      <c r="H39" s="178">
        <v>0</v>
      </c>
      <c r="I39" s="178">
        <v>0</v>
      </c>
      <c r="J39" s="178">
        <v>0</v>
      </c>
      <c r="K39" s="178">
        <v>0</v>
      </c>
      <c r="L39" s="178">
        <v>0</v>
      </c>
      <c r="M39" s="178">
        <v>0</v>
      </c>
      <c r="N39" s="178">
        <v>0</v>
      </c>
      <c r="O39" s="178">
        <v>0</v>
      </c>
      <c r="P39" s="178">
        <v>0</v>
      </c>
      <c r="Q39" s="178">
        <v>0</v>
      </c>
      <c r="R39" s="178">
        <v>0</v>
      </c>
      <c r="S39" s="178">
        <v>0</v>
      </c>
      <c r="T39" s="178">
        <v>0</v>
      </c>
      <c r="U39" s="178">
        <v>0</v>
      </c>
      <c r="V39" s="178">
        <v>0</v>
      </c>
      <c r="W39" s="178">
        <v>7.0000000000000001E-3</v>
      </c>
      <c r="X39" s="178">
        <v>-1.6E-2</v>
      </c>
      <c r="Y39" s="178">
        <v>0</v>
      </c>
      <c r="Z39" s="178">
        <v>0</v>
      </c>
      <c r="AA39" s="178">
        <v>0</v>
      </c>
      <c r="AB39" s="178">
        <v>0</v>
      </c>
      <c r="AC39" s="178">
        <v>0</v>
      </c>
      <c r="AD39" s="178">
        <v>0</v>
      </c>
      <c r="AE39" s="178">
        <v>0</v>
      </c>
      <c r="AF39" s="178">
        <v>0</v>
      </c>
      <c r="AG39" s="178">
        <v>0</v>
      </c>
      <c r="AH39" s="178">
        <v>0</v>
      </c>
      <c r="AI39" s="178">
        <v>0</v>
      </c>
      <c r="AJ39" s="178">
        <v>0</v>
      </c>
      <c r="AL39" s="178">
        <v>0</v>
      </c>
      <c r="AM39" s="178">
        <v>0</v>
      </c>
      <c r="AN39" s="178">
        <v>0</v>
      </c>
      <c r="AO39" s="178">
        <v>0</v>
      </c>
      <c r="AP39" s="178">
        <v>7.0000000000000001E-3</v>
      </c>
      <c r="AQ39" s="178">
        <v>-1.6E-2</v>
      </c>
      <c r="AR39" s="178">
        <v>0</v>
      </c>
      <c r="AS39" s="178">
        <v>0</v>
      </c>
    </row>
    <row r="40" spans="2:45" ht="18" customHeight="1" outlineLevel="1" x14ac:dyDescent="0.35">
      <c r="B40" s="186" t="s">
        <v>239</v>
      </c>
      <c r="C40" s="178"/>
      <c r="D40" s="178">
        <v>23.613</v>
      </c>
      <c r="E40" s="178">
        <v>41.552999999999997</v>
      </c>
      <c r="F40" s="178">
        <v>42.475000000000001</v>
      </c>
      <c r="G40" s="178">
        <v>191.46299999999999</v>
      </c>
      <c r="H40" s="178">
        <v>111.06399999999999</v>
      </c>
      <c r="I40" s="178">
        <v>73.231999999999999</v>
      </c>
      <c r="J40" s="178">
        <v>87.146000000000001</v>
      </c>
      <c r="K40" s="178">
        <v>46.283999999999999</v>
      </c>
      <c r="L40" s="178">
        <v>27.515000000000001</v>
      </c>
      <c r="M40" s="178">
        <v>127.37500000000001</v>
      </c>
      <c r="N40" s="178">
        <v>98.757000000000005</v>
      </c>
      <c r="O40" s="178">
        <v>-616.56799999999998</v>
      </c>
      <c r="P40" s="178">
        <v>-40.042999999999999</v>
      </c>
      <c r="Q40" s="178">
        <v>34.592000000000006</v>
      </c>
      <c r="R40" s="178">
        <v>2.3250000000000002</v>
      </c>
      <c r="S40" s="178">
        <v>-10.695</v>
      </c>
      <c r="T40" s="178">
        <v>5.702</v>
      </c>
      <c r="U40" s="178">
        <v>-2.798</v>
      </c>
      <c r="V40" s="178">
        <v>-5.1059999999999999</v>
      </c>
      <c r="W40" s="178">
        <v>-34.207999999999998</v>
      </c>
      <c r="X40" s="178">
        <v>-1.83</v>
      </c>
      <c r="Y40" s="178">
        <v>-6.4039999999999999</v>
      </c>
      <c r="Z40" s="178">
        <v>66.590999999999994</v>
      </c>
      <c r="AA40" s="178">
        <v>128</v>
      </c>
      <c r="AB40" s="178">
        <v>-9</v>
      </c>
      <c r="AC40" s="178">
        <v>-22</v>
      </c>
      <c r="AD40" s="178">
        <v>-3</v>
      </c>
      <c r="AE40" s="178">
        <v>58</v>
      </c>
      <c r="AF40" s="178">
        <v>-10</v>
      </c>
      <c r="AG40" s="178">
        <v>142</v>
      </c>
      <c r="AH40" s="178">
        <v>72</v>
      </c>
      <c r="AI40" s="178">
        <v>168</v>
      </c>
      <c r="AJ40" s="178">
        <v>-2</v>
      </c>
      <c r="AL40" s="178">
        <v>299.10399999999998</v>
      </c>
      <c r="AM40" s="178">
        <v>317.726</v>
      </c>
      <c r="AN40" s="178">
        <v>-362.92099999999994</v>
      </c>
      <c r="AO40" s="178">
        <v>-13.820999999999994</v>
      </c>
      <c r="AP40" s="178">
        <v>-36.409999999999997</v>
      </c>
      <c r="AQ40" s="178">
        <v>186.357</v>
      </c>
      <c r="AR40" s="178">
        <v>24</v>
      </c>
      <c r="AS40" s="178">
        <v>372</v>
      </c>
    </row>
    <row r="41" spans="2:45" ht="18" customHeight="1" outlineLevel="1" x14ac:dyDescent="0.35">
      <c r="B41" s="187" t="s">
        <v>695</v>
      </c>
      <c r="C41" s="178"/>
      <c r="D41" s="178">
        <v>0</v>
      </c>
      <c r="E41" s="178">
        <v>0</v>
      </c>
      <c r="F41" s="178">
        <v>0</v>
      </c>
      <c r="G41" s="178">
        <v>0</v>
      </c>
      <c r="H41" s="178">
        <v>0</v>
      </c>
      <c r="I41" s="178">
        <v>0</v>
      </c>
      <c r="J41" s="178">
        <v>90.78</v>
      </c>
      <c r="K41" s="178">
        <v>1.597</v>
      </c>
      <c r="L41" s="178">
        <v>31.567</v>
      </c>
      <c r="M41" s="178">
        <v>130.96100000000001</v>
      </c>
      <c r="N41" s="178">
        <v>100.748</v>
      </c>
      <c r="O41" s="178">
        <v>-261.45</v>
      </c>
      <c r="P41" s="178">
        <v>0.14099999999999999</v>
      </c>
      <c r="Q41" s="178">
        <v>1.1299999999999999</v>
      </c>
      <c r="R41" s="178">
        <v>1.282</v>
      </c>
      <c r="S41" s="178">
        <v>1.4910000000000001</v>
      </c>
      <c r="T41" s="178">
        <v>5.8999999999999997E-2</v>
      </c>
      <c r="U41" s="178">
        <v>-5.8999999999999997E-2</v>
      </c>
      <c r="V41" s="178">
        <v>0.57399999999999995</v>
      </c>
      <c r="W41" s="178">
        <v>1.1299999999999999</v>
      </c>
      <c r="X41" s="178">
        <v>0.19700000000000001</v>
      </c>
      <c r="Y41" s="178">
        <v>-0.19700000000000001</v>
      </c>
      <c r="Z41" s="178">
        <v>0</v>
      </c>
      <c r="AA41" s="178">
        <v>0</v>
      </c>
      <c r="AB41" s="178">
        <v>0</v>
      </c>
      <c r="AC41" s="178">
        <v>0</v>
      </c>
      <c r="AD41" s="178">
        <v>0</v>
      </c>
      <c r="AE41" s="178">
        <v>0</v>
      </c>
      <c r="AF41" s="178">
        <v>0</v>
      </c>
      <c r="AG41" s="178">
        <v>0</v>
      </c>
      <c r="AH41" s="178">
        <v>0</v>
      </c>
      <c r="AI41" s="178">
        <v>0</v>
      </c>
      <c r="AJ41" s="178">
        <v>0</v>
      </c>
      <c r="AL41" s="178">
        <v>0</v>
      </c>
      <c r="AM41" s="178">
        <v>92.376999999999995</v>
      </c>
      <c r="AN41" s="178">
        <v>1.8260000000000218</v>
      </c>
      <c r="AO41" s="178">
        <v>4.0440000000000005</v>
      </c>
      <c r="AP41" s="178">
        <v>1.7039999999999997</v>
      </c>
      <c r="AQ41" s="178">
        <v>0</v>
      </c>
      <c r="AR41" s="178">
        <v>0</v>
      </c>
      <c r="AS41" s="178">
        <v>0</v>
      </c>
    </row>
    <row r="42" spans="2:45" ht="18" customHeight="1" outlineLevel="1" x14ac:dyDescent="0.35">
      <c r="B42" s="187" t="s">
        <v>696</v>
      </c>
      <c r="C42" s="178"/>
      <c r="D42" s="178">
        <v>0</v>
      </c>
      <c r="E42" s="178">
        <v>0</v>
      </c>
      <c r="F42" s="178">
        <v>0</v>
      </c>
      <c r="G42" s="178">
        <v>0</v>
      </c>
      <c r="H42" s="178">
        <v>0</v>
      </c>
      <c r="I42" s="178">
        <v>0</v>
      </c>
      <c r="J42" s="178">
        <v>-3.6339999999999999</v>
      </c>
      <c r="K42" s="178">
        <v>44.686999999999998</v>
      </c>
      <c r="L42" s="178">
        <v>-4.0519999999999996</v>
      </c>
      <c r="M42" s="178">
        <v>-3.5859999999999999</v>
      </c>
      <c r="N42" s="178">
        <v>-1.9910000000000001</v>
      </c>
      <c r="O42" s="178">
        <v>-355.11799999999999</v>
      </c>
      <c r="P42" s="178">
        <v>-40.183999999999997</v>
      </c>
      <c r="Q42" s="178">
        <v>33.462000000000003</v>
      </c>
      <c r="R42" s="178">
        <v>1.0429999999999999</v>
      </c>
      <c r="S42" s="178">
        <v>-12.186</v>
      </c>
      <c r="T42" s="178">
        <v>5.6429999999999998</v>
      </c>
      <c r="U42" s="178">
        <v>-2.7389999999999999</v>
      </c>
      <c r="V42" s="178">
        <v>-5.68</v>
      </c>
      <c r="W42" s="178">
        <v>-35.338000000000001</v>
      </c>
      <c r="X42" s="178">
        <v>-2.0270000000000001</v>
      </c>
      <c r="Y42" s="178">
        <v>-6.2069999999999999</v>
      </c>
      <c r="Z42" s="178">
        <v>66.590999999999994</v>
      </c>
      <c r="AA42" s="178">
        <v>128</v>
      </c>
      <c r="AB42" s="178">
        <v>-9</v>
      </c>
      <c r="AC42" s="178">
        <v>-22</v>
      </c>
      <c r="AD42" s="178">
        <v>-3</v>
      </c>
      <c r="AE42" s="178">
        <v>58</v>
      </c>
      <c r="AF42" s="178">
        <v>-10</v>
      </c>
      <c r="AG42" s="178">
        <v>142</v>
      </c>
      <c r="AH42" s="178">
        <v>72</v>
      </c>
      <c r="AI42" s="178">
        <v>168</v>
      </c>
      <c r="AJ42" s="178">
        <v>-2</v>
      </c>
      <c r="AL42" s="178">
        <v>0</v>
      </c>
      <c r="AM42" s="178">
        <v>41.052999999999997</v>
      </c>
      <c r="AN42" s="178">
        <v>-364.74700000000001</v>
      </c>
      <c r="AO42" s="178">
        <v>-17.864999999999995</v>
      </c>
      <c r="AP42" s="178">
        <v>-38.114000000000004</v>
      </c>
      <c r="AQ42" s="178">
        <v>186.357</v>
      </c>
      <c r="AR42" s="178">
        <v>24</v>
      </c>
      <c r="AS42" s="178">
        <v>372</v>
      </c>
    </row>
    <row r="43" spans="2:45" ht="18" customHeight="1" outlineLevel="1" x14ac:dyDescent="0.35">
      <c r="B43" s="109" t="s">
        <v>242</v>
      </c>
      <c r="C43" s="333"/>
      <c r="D43" s="333">
        <v>347.99399999999997</v>
      </c>
      <c r="E43" s="333">
        <v>369.59500000000003</v>
      </c>
      <c r="F43" s="333">
        <v>350.58600000000007</v>
      </c>
      <c r="G43" s="333">
        <v>384.529</v>
      </c>
      <c r="H43" s="333">
        <v>137.66599999999997</v>
      </c>
      <c r="I43" s="333">
        <v>118.36500000000005</v>
      </c>
      <c r="J43" s="333">
        <v>156.09200000000004</v>
      </c>
      <c r="K43" s="333">
        <v>110.26799999999994</v>
      </c>
      <c r="L43" s="333">
        <v>65.109999999999957</v>
      </c>
      <c r="M43" s="333">
        <v>301.72899999999993</v>
      </c>
      <c r="N43" s="333">
        <v>248.09099999999992</v>
      </c>
      <c r="O43" s="333">
        <v>-465.13800000000003</v>
      </c>
      <c r="P43" s="333">
        <v>286.37299999999993</v>
      </c>
      <c r="Q43" s="333">
        <v>887.46699999999987</v>
      </c>
      <c r="R43" s="333">
        <v>744.38800000000003</v>
      </c>
      <c r="S43" s="333">
        <v>628.69999999999993</v>
      </c>
      <c r="T43" s="333">
        <v>550.28000000000009</v>
      </c>
      <c r="U43" s="333">
        <v>317.08000000000004</v>
      </c>
      <c r="V43" s="333">
        <v>-63.972000000000008</v>
      </c>
      <c r="W43" s="333">
        <v>-395.76699999999983</v>
      </c>
      <c r="X43" s="333">
        <v>-87.228000000000023</v>
      </c>
      <c r="Y43" s="333">
        <v>-19.336999999999868</v>
      </c>
      <c r="Z43" s="333">
        <v>-173.39299999999986</v>
      </c>
      <c r="AA43" s="333">
        <v>-38</v>
      </c>
      <c r="AB43" s="333">
        <v>-56</v>
      </c>
      <c r="AC43" s="333">
        <v>17</v>
      </c>
      <c r="AD43" s="333">
        <v>197</v>
      </c>
      <c r="AE43" s="333">
        <v>-26</v>
      </c>
      <c r="AF43" s="333">
        <v>27</v>
      </c>
      <c r="AG43" s="333">
        <v>-264</v>
      </c>
      <c r="AH43" s="333">
        <v>-433</v>
      </c>
      <c r="AI43" s="333">
        <v>-2142</v>
      </c>
      <c r="AJ43" s="333">
        <v>-277</v>
      </c>
      <c r="AL43" s="333">
        <v>1452.704</v>
      </c>
      <c r="AM43" s="333">
        <v>522.39099999999996</v>
      </c>
      <c r="AN43" s="333">
        <v>149.7919999999998</v>
      </c>
      <c r="AO43" s="333">
        <v>2546.9279999999994</v>
      </c>
      <c r="AP43" s="333">
        <v>407.62100000000032</v>
      </c>
      <c r="AQ43" s="333">
        <v>-317.95799999999974</v>
      </c>
      <c r="AR43" s="333">
        <v>132</v>
      </c>
      <c r="AS43" s="333">
        <v>-2812</v>
      </c>
    </row>
    <row r="44" spans="2:45" ht="18" customHeight="1" outlineLevel="1" x14ac:dyDescent="0.35">
      <c r="B44" s="109" t="s">
        <v>243</v>
      </c>
      <c r="C44" s="333"/>
      <c r="D44" s="333">
        <v>131.08399999999997</v>
      </c>
      <c r="E44" s="333">
        <v>-809.12200000000007</v>
      </c>
      <c r="F44" s="333">
        <v>23.106000000000051</v>
      </c>
      <c r="G44" s="333">
        <v>-635.27199999999993</v>
      </c>
      <c r="H44" s="333">
        <v>-228.45600000000002</v>
      </c>
      <c r="I44" s="333">
        <v>-263.65500000000003</v>
      </c>
      <c r="J44" s="333">
        <v>-531.51499999999999</v>
      </c>
      <c r="K44" s="333">
        <v>-58.642000000000053</v>
      </c>
      <c r="L44" s="333">
        <v>-2476.808</v>
      </c>
      <c r="M44" s="333">
        <v>-182.47900000000001</v>
      </c>
      <c r="N44" s="333">
        <v>-268.54899999999998</v>
      </c>
      <c r="O44" s="333">
        <v>951.23299999999995</v>
      </c>
      <c r="P44" s="333">
        <v>-852.21800000000007</v>
      </c>
      <c r="Q44" s="333">
        <v>35.660000000000025</v>
      </c>
      <c r="R44" s="333">
        <v>-750.83100000000002</v>
      </c>
      <c r="S44" s="333">
        <v>-1202.442</v>
      </c>
      <c r="T44" s="333">
        <v>-135.30300000000005</v>
      </c>
      <c r="U44" s="333">
        <v>-488.03800000000001</v>
      </c>
      <c r="V44" s="333">
        <v>-700.51099999999997</v>
      </c>
      <c r="W44" s="333">
        <v>352.40700000000004</v>
      </c>
      <c r="X44" s="333">
        <v>177.88199999999998</v>
      </c>
      <c r="Y44" s="333">
        <v>-111.18900000000002</v>
      </c>
      <c r="Z44" s="333">
        <v>-905.88000000000011</v>
      </c>
      <c r="AA44" s="333">
        <v>-239</v>
      </c>
      <c r="AB44" s="333">
        <v>-446</v>
      </c>
      <c r="AC44" s="333">
        <v>-1748</v>
      </c>
      <c r="AD44" s="333">
        <v>-1531</v>
      </c>
      <c r="AE44" s="333">
        <v>-1319</v>
      </c>
      <c r="AF44" s="333">
        <v>-519</v>
      </c>
      <c r="AG44" s="333">
        <v>-199</v>
      </c>
      <c r="AH44" s="333">
        <v>-402</v>
      </c>
      <c r="AI44" s="333">
        <v>-145</v>
      </c>
      <c r="AJ44" s="333">
        <v>-643</v>
      </c>
      <c r="AL44" s="333">
        <v>-1290.204</v>
      </c>
      <c r="AM44" s="333">
        <v>-1082.268</v>
      </c>
      <c r="AN44" s="333">
        <v>-1976.6029999999998</v>
      </c>
      <c r="AO44" s="333">
        <v>-2769.8310000000001</v>
      </c>
      <c r="AP44" s="333">
        <v>-971.44500000000005</v>
      </c>
      <c r="AQ44" s="333">
        <v>-1078.1870000000001</v>
      </c>
      <c r="AR44" s="333">
        <v>-5044</v>
      </c>
      <c r="AS44" s="333">
        <v>-1265</v>
      </c>
    </row>
    <row r="45" spans="2:45" ht="18" customHeight="1" outlineLevel="1" x14ac:dyDescent="0.35">
      <c r="B45" s="186" t="s">
        <v>244</v>
      </c>
      <c r="C45" s="178"/>
      <c r="D45" s="178">
        <v>-245.446</v>
      </c>
      <c r="E45" s="178">
        <v>-262.17</v>
      </c>
      <c r="F45" s="178">
        <v>-298.49599999999998</v>
      </c>
      <c r="G45" s="178">
        <v>-283.90699999999998</v>
      </c>
      <c r="H45" s="178">
        <v>-289.64999999999998</v>
      </c>
      <c r="I45" s="178">
        <v>-288.85599999999999</v>
      </c>
      <c r="J45" s="178">
        <v>-291.851</v>
      </c>
      <c r="K45" s="178">
        <v>-335.05500000000001</v>
      </c>
      <c r="L45" s="178">
        <v>-345.666</v>
      </c>
      <c r="M45" s="178">
        <v>-393.47300000000001</v>
      </c>
      <c r="N45" s="178">
        <v>-385.35399999999998</v>
      </c>
      <c r="O45" s="178">
        <v>-381.13499999999999</v>
      </c>
      <c r="P45" s="178">
        <v>-377.71800000000002</v>
      </c>
      <c r="Q45" s="178">
        <v>-366.67599999999999</v>
      </c>
      <c r="R45" s="178">
        <v>-362.36700000000002</v>
      </c>
      <c r="S45" s="178">
        <v>-511.25900000000001</v>
      </c>
      <c r="T45" s="178">
        <v>-367.43900000000002</v>
      </c>
      <c r="U45" s="178">
        <v>-390.42200000000003</v>
      </c>
      <c r="V45" s="178">
        <v>-401.053</v>
      </c>
      <c r="W45" s="178">
        <v>-658.63699999999994</v>
      </c>
      <c r="X45" s="178">
        <v>-252.47300000000001</v>
      </c>
      <c r="Y45" s="178">
        <v>-389.214</v>
      </c>
      <c r="Z45" s="178">
        <v>-394.83800000000002</v>
      </c>
      <c r="AA45" s="178">
        <v>-394</v>
      </c>
      <c r="AB45" s="178">
        <v>-468</v>
      </c>
      <c r="AC45" s="178">
        <v>-530</v>
      </c>
      <c r="AD45" s="178">
        <v>-562</v>
      </c>
      <c r="AE45" s="178">
        <v>-1055</v>
      </c>
      <c r="AF45" s="178">
        <v>-377</v>
      </c>
      <c r="AG45" s="178">
        <v>-382</v>
      </c>
      <c r="AH45" s="178">
        <v>-407</v>
      </c>
      <c r="AI45" s="178">
        <v>-425</v>
      </c>
      <c r="AJ45" s="178">
        <v>-414</v>
      </c>
      <c r="AL45" s="178">
        <v>-1090.019</v>
      </c>
      <c r="AM45" s="178">
        <v>-1205.412</v>
      </c>
      <c r="AN45" s="178">
        <v>-1505.6279999999999</v>
      </c>
      <c r="AO45" s="178">
        <v>-1618.02</v>
      </c>
      <c r="AP45" s="178">
        <v>-1817.5510000000002</v>
      </c>
      <c r="AQ45" s="178">
        <v>-1430.5250000000001</v>
      </c>
      <c r="AR45" s="178">
        <v>-2615</v>
      </c>
      <c r="AS45" s="178">
        <v>-1591</v>
      </c>
    </row>
    <row r="46" spans="2:45" ht="18" customHeight="1" outlineLevel="1" x14ac:dyDescent="0.35">
      <c r="B46" s="186" t="s">
        <v>245</v>
      </c>
      <c r="C46" s="178"/>
      <c r="D46" s="178">
        <v>3.19</v>
      </c>
      <c r="E46" s="178">
        <v>15.922000000000001</v>
      </c>
      <c r="F46" s="178">
        <v>0.96799999999999997</v>
      </c>
      <c r="G46" s="178">
        <v>11.798999999999999</v>
      </c>
      <c r="H46" s="178">
        <v>16.352</v>
      </c>
      <c r="I46" s="178">
        <v>10.042</v>
      </c>
      <c r="J46" s="178">
        <v>12.215999999999999</v>
      </c>
      <c r="K46" s="178">
        <v>8.9239999999999995</v>
      </c>
      <c r="L46" s="178">
        <v>46.618000000000002</v>
      </c>
      <c r="M46" s="178">
        <v>-5.6369999999999996</v>
      </c>
      <c r="N46" s="178">
        <v>-20.765000000000001</v>
      </c>
      <c r="O46" s="178">
        <v>-9.0660000000000007</v>
      </c>
      <c r="P46" s="178">
        <v>4.8310000000000004</v>
      </c>
      <c r="Q46" s="178">
        <v>1.3580000000000001</v>
      </c>
      <c r="R46" s="178">
        <v>2.4969999999999999</v>
      </c>
      <c r="S46" s="178">
        <v>4.2</v>
      </c>
      <c r="T46" s="178">
        <v>3.359</v>
      </c>
      <c r="U46" s="178">
        <v>4.923</v>
      </c>
      <c r="V46" s="178">
        <v>10.436</v>
      </c>
      <c r="W46" s="178">
        <v>592.07399999999996</v>
      </c>
      <c r="X46" s="178">
        <v>25.751000000000001</v>
      </c>
      <c r="Y46" s="178">
        <v>-103.855</v>
      </c>
      <c r="Z46" s="178">
        <v>-55.05</v>
      </c>
      <c r="AA46" s="178">
        <v>-52</v>
      </c>
      <c r="AB46" s="178">
        <v>21</v>
      </c>
      <c r="AC46" s="178">
        <v>20</v>
      </c>
      <c r="AD46" s="178">
        <v>29</v>
      </c>
      <c r="AE46" s="178">
        <v>-171</v>
      </c>
      <c r="AF46" s="178">
        <v>15</v>
      </c>
      <c r="AG46" s="178">
        <v>11</v>
      </c>
      <c r="AH46" s="178">
        <v>14</v>
      </c>
      <c r="AI46" s="178">
        <v>8</v>
      </c>
      <c r="AJ46" s="178">
        <v>9</v>
      </c>
      <c r="AL46" s="178">
        <v>31.879000000000001</v>
      </c>
      <c r="AM46" s="178">
        <v>47.533999999999999</v>
      </c>
      <c r="AN46" s="178">
        <v>11.15</v>
      </c>
      <c r="AO46" s="178">
        <v>12.885999999999999</v>
      </c>
      <c r="AP46" s="178">
        <v>610.79199999999992</v>
      </c>
      <c r="AQ46" s="178">
        <v>-185.154</v>
      </c>
      <c r="AR46" s="178">
        <v>-101</v>
      </c>
      <c r="AS46" s="178">
        <v>48</v>
      </c>
    </row>
    <row r="47" spans="2:45" ht="18" customHeight="1" outlineLevel="1" x14ac:dyDescent="0.35">
      <c r="B47" s="186" t="s">
        <v>246</v>
      </c>
      <c r="C47" s="178"/>
      <c r="D47" s="178">
        <v>373.34</v>
      </c>
      <c r="E47" s="178">
        <v>-562.87400000000002</v>
      </c>
      <c r="F47" s="178">
        <v>320.63400000000001</v>
      </c>
      <c r="G47" s="178">
        <v>-363.16399999999999</v>
      </c>
      <c r="H47" s="178">
        <v>44.841999999999999</v>
      </c>
      <c r="I47" s="178">
        <v>15.159000000000001</v>
      </c>
      <c r="J47" s="178">
        <v>-251.88</v>
      </c>
      <c r="K47" s="178">
        <v>267.48899999999998</v>
      </c>
      <c r="L47" s="178">
        <v>-2177.7600000000002</v>
      </c>
      <c r="M47" s="178">
        <v>216.631</v>
      </c>
      <c r="N47" s="178">
        <v>137.57</v>
      </c>
      <c r="O47" s="178">
        <v>1341.434</v>
      </c>
      <c r="P47" s="178">
        <v>-479.33100000000002</v>
      </c>
      <c r="Q47" s="178">
        <v>400.97800000000001</v>
      </c>
      <c r="R47" s="178">
        <v>-390.96100000000001</v>
      </c>
      <c r="S47" s="178">
        <v>-695.38300000000004</v>
      </c>
      <c r="T47" s="178">
        <v>228.77699999999999</v>
      </c>
      <c r="U47" s="178">
        <v>-102.539</v>
      </c>
      <c r="V47" s="178">
        <v>-309.89400000000001</v>
      </c>
      <c r="W47" s="178">
        <v>418.97</v>
      </c>
      <c r="X47" s="178">
        <v>404.60399999999998</v>
      </c>
      <c r="Y47" s="178">
        <v>381.88</v>
      </c>
      <c r="Z47" s="178">
        <v>-455.99200000000002</v>
      </c>
      <c r="AA47" s="178">
        <v>207</v>
      </c>
      <c r="AB47" s="178">
        <v>1</v>
      </c>
      <c r="AC47" s="178">
        <v>-1238</v>
      </c>
      <c r="AD47" s="178">
        <v>-998</v>
      </c>
      <c r="AE47" s="178">
        <v>-93</v>
      </c>
      <c r="AF47" s="178">
        <v>-157</v>
      </c>
      <c r="AG47" s="178">
        <v>172</v>
      </c>
      <c r="AH47" s="178">
        <v>-9</v>
      </c>
      <c r="AI47" s="178">
        <v>272</v>
      </c>
      <c r="AJ47" s="178">
        <v>-238</v>
      </c>
      <c r="AL47" s="178">
        <v>-232.06400000000002</v>
      </c>
      <c r="AM47" s="178">
        <v>75.609999999999985</v>
      </c>
      <c r="AN47" s="178">
        <v>-482.12500000000023</v>
      </c>
      <c r="AO47" s="178">
        <v>-1164.6970000000001</v>
      </c>
      <c r="AP47" s="178">
        <v>235.31400000000002</v>
      </c>
      <c r="AQ47" s="178">
        <v>537.49199999999996</v>
      </c>
      <c r="AR47" s="178">
        <v>-2328</v>
      </c>
      <c r="AS47" s="178">
        <v>278</v>
      </c>
    </row>
    <row r="48" spans="2:45" ht="18" customHeight="1" outlineLevel="1" x14ac:dyDescent="0.35">
      <c r="B48" s="109" t="s">
        <v>247</v>
      </c>
      <c r="C48" s="333"/>
      <c r="D48" s="333">
        <v>479.07799999999997</v>
      </c>
      <c r="E48" s="333">
        <v>-439.52699999999999</v>
      </c>
      <c r="F48" s="333">
        <v>373.69200000000001</v>
      </c>
      <c r="G48" s="333">
        <v>-250.74299999999999</v>
      </c>
      <c r="H48" s="333">
        <v>-90.79</v>
      </c>
      <c r="I48" s="333">
        <v>-145.29</v>
      </c>
      <c r="J48" s="333">
        <v>-375.423</v>
      </c>
      <c r="K48" s="333">
        <v>51.625999999999998</v>
      </c>
      <c r="L48" s="333">
        <v>-2411.6979999999999</v>
      </c>
      <c r="M48" s="333">
        <v>119.25</v>
      </c>
      <c r="N48" s="333">
        <v>-20.457999999999998</v>
      </c>
      <c r="O48" s="333">
        <v>486.09500000000003</v>
      </c>
      <c r="P48" s="333">
        <v>-565.84500000000003</v>
      </c>
      <c r="Q48" s="333">
        <v>923.12699999999995</v>
      </c>
      <c r="R48" s="333">
        <v>-6.4429999999999996</v>
      </c>
      <c r="S48" s="333">
        <v>-573.74199999999996</v>
      </c>
      <c r="T48" s="333">
        <v>414.97699999999998</v>
      </c>
      <c r="U48" s="333">
        <v>-170.958</v>
      </c>
      <c r="V48" s="333">
        <v>-764.48299999999995</v>
      </c>
      <c r="W48" s="333">
        <v>-43.36</v>
      </c>
      <c r="X48" s="333">
        <v>90.653999999999996</v>
      </c>
      <c r="Y48" s="333">
        <v>-130.52600000000001</v>
      </c>
      <c r="Z48" s="333">
        <v>-1079.2729999999999</v>
      </c>
      <c r="AA48" s="333">
        <v>-277</v>
      </c>
      <c r="AB48" s="333">
        <v>-502</v>
      </c>
      <c r="AC48" s="333">
        <v>-1731</v>
      </c>
      <c r="AD48" s="333">
        <v>-1334</v>
      </c>
      <c r="AE48" s="333">
        <v>-1345</v>
      </c>
      <c r="AF48" s="333">
        <v>-492</v>
      </c>
      <c r="AG48" s="333">
        <v>-463</v>
      </c>
      <c r="AH48" s="333">
        <v>-835</v>
      </c>
      <c r="AI48" s="333">
        <v>-2287</v>
      </c>
      <c r="AJ48" s="333">
        <v>-920</v>
      </c>
      <c r="AL48" s="333">
        <v>162.5</v>
      </c>
      <c r="AM48" s="333">
        <v>-559.87699999999995</v>
      </c>
      <c r="AN48" s="333">
        <v>-1826.8109999999999</v>
      </c>
      <c r="AO48" s="333">
        <v>-222.90300000000002</v>
      </c>
      <c r="AP48" s="333">
        <v>-563.82399999999996</v>
      </c>
      <c r="AQ48" s="333">
        <v>-1396.145</v>
      </c>
      <c r="AR48" s="333">
        <v>-4912</v>
      </c>
      <c r="AS48" s="333">
        <v>-4077</v>
      </c>
    </row>
    <row r="49" spans="2:45" ht="18" customHeight="1" outlineLevel="1" x14ac:dyDescent="0.35">
      <c r="B49" s="186" t="s">
        <v>222</v>
      </c>
      <c r="C49" s="178"/>
      <c r="D49" s="178">
        <v>-130.74</v>
      </c>
      <c r="E49" s="178">
        <v>161.459</v>
      </c>
      <c r="F49" s="178">
        <v>20.645</v>
      </c>
      <c r="G49" s="178">
        <v>-148.52099999999999</v>
      </c>
      <c r="H49" s="178">
        <v>36.523000000000003</v>
      </c>
      <c r="I49" s="178">
        <v>26.077999999999999</v>
      </c>
      <c r="J49" s="178">
        <v>-17.382999999999999</v>
      </c>
      <c r="K49" s="178">
        <v>44.244999999999997</v>
      </c>
      <c r="L49" s="178">
        <v>709.88499999999999</v>
      </c>
      <c r="M49" s="178">
        <v>-162.203</v>
      </c>
      <c r="N49" s="178">
        <v>92.849000000000004</v>
      </c>
      <c r="O49" s="178">
        <v>-225.73699999999999</v>
      </c>
      <c r="P49" s="178">
        <v>153.33799999999999</v>
      </c>
      <c r="Q49" s="178">
        <v>-273.46600000000001</v>
      </c>
      <c r="R49" s="178">
        <v>-41.222999999999999</v>
      </c>
      <c r="S49" s="178">
        <v>153.00299999999999</v>
      </c>
      <c r="T49" s="178">
        <v>-177.518</v>
      </c>
      <c r="U49" s="178">
        <v>12.831</v>
      </c>
      <c r="V49" s="178">
        <v>-709.39099999999996</v>
      </c>
      <c r="W49" s="178">
        <v>-89.308000000000007</v>
      </c>
      <c r="X49" s="178">
        <v>-53.081000000000003</v>
      </c>
      <c r="Y49" s="178">
        <v>-58.738999999999997</v>
      </c>
      <c r="Z49" s="178">
        <v>398.57900000000001</v>
      </c>
      <c r="AA49" s="178">
        <v>-250</v>
      </c>
      <c r="AB49" s="178">
        <v>138</v>
      </c>
      <c r="AC49" s="178">
        <v>830</v>
      </c>
      <c r="AD49" s="178">
        <v>329</v>
      </c>
      <c r="AE49" s="178">
        <v>327</v>
      </c>
      <c r="AF49" s="178">
        <v>151</v>
      </c>
      <c r="AG49" s="178">
        <v>51</v>
      </c>
      <c r="AH49" s="178">
        <v>334</v>
      </c>
      <c r="AI49" s="178">
        <v>-920</v>
      </c>
      <c r="AJ49" s="178">
        <v>266</v>
      </c>
      <c r="AL49" s="178">
        <v>-97.156999999999996</v>
      </c>
      <c r="AM49" s="178">
        <v>89.462999999999994</v>
      </c>
      <c r="AN49" s="178">
        <v>414.7940000000001</v>
      </c>
      <c r="AO49" s="178">
        <v>-8.3480000000000132</v>
      </c>
      <c r="AP49" s="178">
        <v>-963.38599999999997</v>
      </c>
      <c r="AQ49" s="178">
        <v>36.759000000000015</v>
      </c>
      <c r="AR49" s="178">
        <v>1624</v>
      </c>
      <c r="AS49" s="178">
        <v>-384</v>
      </c>
    </row>
    <row r="50" spans="2:45" ht="18" customHeight="1" outlineLevel="1" x14ac:dyDescent="0.35">
      <c r="B50" s="109" t="s">
        <v>250</v>
      </c>
      <c r="C50" s="333"/>
      <c r="D50" s="333">
        <v>348.33800000000002</v>
      </c>
      <c r="E50" s="333">
        <v>-278.06799999999998</v>
      </c>
      <c r="F50" s="333">
        <v>394.33699999999999</v>
      </c>
      <c r="G50" s="333">
        <v>-399.26400000000001</v>
      </c>
      <c r="H50" s="333">
        <v>-54.267000000000003</v>
      </c>
      <c r="I50" s="333">
        <v>-119.212</v>
      </c>
      <c r="J50" s="333">
        <v>-392.80599999999998</v>
      </c>
      <c r="K50" s="333">
        <v>95.870999999999995</v>
      </c>
      <c r="L50" s="333">
        <v>-1701.8130000000001</v>
      </c>
      <c r="M50" s="333">
        <v>-42.953000000000003</v>
      </c>
      <c r="N50" s="333">
        <v>72.391000000000005</v>
      </c>
      <c r="O50" s="333">
        <v>260.358</v>
      </c>
      <c r="P50" s="333">
        <v>-412.50700000000001</v>
      </c>
      <c r="Q50" s="333">
        <v>649.66099999999994</v>
      </c>
      <c r="R50" s="333">
        <v>-47.665999999999997</v>
      </c>
      <c r="S50" s="333">
        <v>-420.73899999999998</v>
      </c>
      <c r="T50" s="333">
        <v>237.459</v>
      </c>
      <c r="U50" s="333">
        <v>-158.12700000000001</v>
      </c>
      <c r="V50" s="333">
        <v>-1473.874</v>
      </c>
      <c r="W50" s="333">
        <v>-132.66800000000001</v>
      </c>
      <c r="X50" s="333">
        <v>37.573</v>
      </c>
      <c r="Y50" s="333">
        <v>-189.26499999999999</v>
      </c>
      <c r="Z50" s="333">
        <v>-680.69399999999996</v>
      </c>
      <c r="AA50" s="333">
        <v>-527</v>
      </c>
      <c r="AB50" s="333">
        <v>-364</v>
      </c>
      <c r="AC50" s="333">
        <v>-901</v>
      </c>
      <c r="AD50" s="333">
        <v>-1005</v>
      </c>
      <c r="AE50" s="333">
        <v>-1018</v>
      </c>
      <c r="AF50" s="333">
        <v>-341</v>
      </c>
      <c r="AG50" s="333">
        <v>-412</v>
      </c>
      <c r="AH50" s="333">
        <v>-501</v>
      </c>
      <c r="AI50" s="333">
        <v>-3207</v>
      </c>
      <c r="AJ50" s="333">
        <v>-654</v>
      </c>
      <c r="AL50" s="333">
        <v>65.343000000000018</v>
      </c>
      <c r="AM50" s="333">
        <v>-470.41399999999999</v>
      </c>
      <c r="AN50" s="333">
        <v>-1412.0170000000001</v>
      </c>
      <c r="AO50" s="333">
        <v>-231.25100000000003</v>
      </c>
      <c r="AP50" s="333">
        <v>-1527.21</v>
      </c>
      <c r="AQ50" s="333">
        <v>-1359.386</v>
      </c>
      <c r="AR50" s="333">
        <v>-3288</v>
      </c>
      <c r="AS50" s="333">
        <v>-4461</v>
      </c>
    </row>
    <row r="51" spans="2:45" ht="13" x14ac:dyDescent="0.35"/>
    <row r="52" spans="2:45" ht="13" x14ac:dyDescent="0.35">
      <c r="B52" s="48" t="s">
        <v>756</v>
      </c>
      <c r="C52" s="139"/>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L52" s="84"/>
      <c r="AM52" s="84"/>
      <c r="AN52" s="84"/>
      <c r="AO52" s="84"/>
      <c r="AP52" s="84"/>
      <c r="AQ52" s="84"/>
      <c r="AR52" s="84"/>
      <c r="AS52" s="84"/>
    </row>
    <row r="53" spans="2:45" ht="10" customHeight="1" x14ac:dyDescent="0.35"/>
    <row r="54" spans="2:45" ht="19" customHeight="1" outlineLevel="1" x14ac:dyDescent="0.35">
      <c r="B54" s="109" t="s">
        <v>231</v>
      </c>
      <c r="C54" s="333"/>
      <c r="D54" s="333">
        <v>-119.693</v>
      </c>
      <c r="E54" s="333">
        <v>-125.931</v>
      </c>
      <c r="F54" s="333">
        <v>-201.86699999999999</v>
      </c>
      <c r="G54" s="333">
        <v>-170.25700000000001</v>
      </c>
      <c r="H54" s="333">
        <v>-127.898</v>
      </c>
      <c r="I54" s="333">
        <v>-137.292</v>
      </c>
      <c r="J54" s="333">
        <v>-178.45599999999999</v>
      </c>
      <c r="K54" s="333">
        <v>-244.535</v>
      </c>
      <c r="L54" s="333">
        <v>-217.45500000000001</v>
      </c>
      <c r="M54" s="333">
        <v>-367.11099999999999</v>
      </c>
      <c r="N54" s="333">
        <v>-347.12099999999998</v>
      </c>
      <c r="O54" s="333">
        <v>-350.928</v>
      </c>
      <c r="P54" s="333">
        <v>-289.36</v>
      </c>
      <c r="Q54" s="333">
        <v>-407.41899999999998</v>
      </c>
      <c r="R54" s="333">
        <v>-658.49199999999996</v>
      </c>
      <c r="S54" s="333">
        <v>-800.88199999999995</v>
      </c>
      <c r="T54" s="333">
        <v>-727.73800000000006</v>
      </c>
      <c r="U54" s="333">
        <v>-737.06100000000004</v>
      </c>
      <c r="V54" s="333">
        <v>-678.72199999999998</v>
      </c>
      <c r="W54" s="333">
        <v>-329.37299999999999</v>
      </c>
      <c r="X54" s="333">
        <v>-464.166</v>
      </c>
      <c r="Y54" s="333">
        <v>-478.44799999999998</v>
      </c>
      <c r="Z54" s="333">
        <v>-564.86300000000006</v>
      </c>
      <c r="AA54" s="333">
        <v>-551</v>
      </c>
      <c r="AB54" s="333">
        <v>-585</v>
      </c>
      <c r="AC54" s="333">
        <v>-462</v>
      </c>
      <c r="AD54" s="333">
        <v>-493</v>
      </c>
      <c r="AE54" s="333">
        <v>-747</v>
      </c>
      <c r="AF54" s="333">
        <v>-631</v>
      </c>
      <c r="AG54" s="333">
        <v>-475</v>
      </c>
      <c r="AH54" s="333">
        <v>-475</v>
      </c>
      <c r="AI54" s="333">
        <v>-735</v>
      </c>
      <c r="AJ54" s="333">
        <v>-345</v>
      </c>
      <c r="AL54" s="333">
        <v>-617.74800000000005</v>
      </c>
      <c r="AM54" s="333">
        <v>-688.18099999999993</v>
      </c>
      <c r="AN54" s="333">
        <v>-1282.615</v>
      </c>
      <c r="AO54" s="333">
        <v>-2156.1529999999998</v>
      </c>
      <c r="AP54" s="333">
        <v>-2472.8939999999998</v>
      </c>
      <c r="AQ54" s="333">
        <v>-2058.4769999999999</v>
      </c>
      <c r="AR54" s="333">
        <v>-2287</v>
      </c>
      <c r="AS54" s="333">
        <v>-2316</v>
      </c>
    </row>
    <row r="55" spans="2:45" ht="19" customHeight="1" outlineLevel="1" x14ac:dyDescent="0.35">
      <c r="B55" s="186" t="s">
        <v>232</v>
      </c>
      <c r="C55" s="334"/>
      <c r="D55" s="334">
        <v>129.16999999999999</v>
      </c>
      <c r="E55" s="334">
        <v>141.11099999999999</v>
      </c>
      <c r="F55" s="334">
        <v>215.327</v>
      </c>
      <c r="G55" s="334">
        <v>181.45400000000001</v>
      </c>
      <c r="H55" s="334">
        <v>140.55600000000001</v>
      </c>
      <c r="I55" s="334">
        <v>150.50200000000001</v>
      </c>
      <c r="J55" s="334">
        <v>191.63300000000001</v>
      </c>
      <c r="K55" s="334">
        <v>259.23099999999999</v>
      </c>
      <c r="L55" s="334">
        <v>231.828</v>
      </c>
      <c r="M55" s="334">
        <v>381.99299999999999</v>
      </c>
      <c r="N55" s="334">
        <v>362.79399999999998</v>
      </c>
      <c r="O55" s="334">
        <v>367.82299999999998</v>
      </c>
      <c r="P55" s="334">
        <v>306.66500000000002</v>
      </c>
      <c r="Q55" s="334">
        <v>424.44099999999997</v>
      </c>
      <c r="R55" s="334">
        <v>675.31799999999998</v>
      </c>
      <c r="S55" s="334">
        <v>818.23699999999997</v>
      </c>
      <c r="T55" s="334">
        <v>744.19600000000003</v>
      </c>
      <c r="U55" s="334">
        <v>752.89099999999996</v>
      </c>
      <c r="V55" s="334">
        <v>695.44399999999996</v>
      </c>
      <c r="W55" s="334">
        <v>346.601</v>
      </c>
      <c r="X55" s="334">
        <v>482.10199999999998</v>
      </c>
      <c r="Y55" s="334">
        <v>496.49900000000002</v>
      </c>
      <c r="Z55" s="334">
        <v>589.59</v>
      </c>
      <c r="AA55" s="334">
        <v>419</v>
      </c>
      <c r="AB55" s="334">
        <v>568</v>
      </c>
      <c r="AC55" s="334">
        <v>380</v>
      </c>
      <c r="AD55" s="334">
        <v>479</v>
      </c>
      <c r="AE55" s="334">
        <v>762</v>
      </c>
      <c r="AF55" s="334">
        <v>618</v>
      </c>
      <c r="AG55" s="334">
        <v>498</v>
      </c>
      <c r="AH55" s="334">
        <v>465</v>
      </c>
      <c r="AI55" s="334">
        <v>1351</v>
      </c>
      <c r="AJ55" s="334">
        <v>364</v>
      </c>
      <c r="AL55" s="334">
        <v>667.0619999999999</v>
      </c>
      <c r="AM55" s="334">
        <v>741.92200000000003</v>
      </c>
      <c r="AN55" s="334">
        <v>1344.4380000000001</v>
      </c>
      <c r="AO55" s="334">
        <v>2224.6610000000001</v>
      </c>
      <c r="AP55" s="334">
        <v>2539.1320000000001</v>
      </c>
      <c r="AQ55" s="334">
        <v>1987.191</v>
      </c>
      <c r="AR55" s="334">
        <v>2189</v>
      </c>
      <c r="AS55" s="334">
        <v>2932</v>
      </c>
    </row>
    <row r="56" spans="2:45" ht="19" customHeight="1" outlineLevel="1" x14ac:dyDescent="0.35">
      <c r="B56" s="109" t="s">
        <v>233</v>
      </c>
      <c r="C56" s="333"/>
      <c r="D56" s="333">
        <v>9.4769999999999897</v>
      </c>
      <c r="E56" s="333">
        <v>15.179999999999993</v>
      </c>
      <c r="F56" s="333">
        <v>13.460000000000008</v>
      </c>
      <c r="G56" s="333">
        <v>11.197000000000003</v>
      </c>
      <c r="H56" s="333">
        <v>12.658000000000015</v>
      </c>
      <c r="I56" s="333">
        <v>13.210000000000008</v>
      </c>
      <c r="J56" s="333">
        <v>13.177000000000021</v>
      </c>
      <c r="K56" s="333">
        <v>14.695999999999998</v>
      </c>
      <c r="L56" s="333">
        <v>14.37299999999999</v>
      </c>
      <c r="M56" s="333">
        <v>14.882000000000005</v>
      </c>
      <c r="N56" s="333">
        <v>15.673000000000002</v>
      </c>
      <c r="O56" s="333">
        <v>16.894999999999982</v>
      </c>
      <c r="P56" s="333">
        <v>17.305000000000007</v>
      </c>
      <c r="Q56" s="333">
        <v>17.021999999999991</v>
      </c>
      <c r="R56" s="333">
        <v>16.826000000000022</v>
      </c>
      <c r="S56" s="333">
        <v>17.355000000000018</v>
      </c>
      <c r="T56" s="333">
        <v>16.45799999999997</v>
      </c>
      <c r="U56" s="333">
        <v>15.829999999999927</v>
      </c>
      <c r="V56" s="333">
        <v>16.72199999999998</v>
      </c>
      <c r="W56" s="333">
        <v>17.228000000000009</v>
      </c>
      <c r="X56" s="333">
        <v>17.935999999999979</v>
      </c>
      <c r="Y56" s="333">
        <v>18.051000000000045</v>
      </c>
      <c r="Z56" s="333">
        <v>24.726999999999975</v>
      </c>
      <c r="AA56" s="333">
        <v>-132</v>
      </c>
      <c r="AB56" s="333">
        <v>-17</v>
      </c>
      <c r="AC56" s="333">
        <v>-82</v>
      </c>
      <c r="AD56" s="333">
        <v>-14</v>
      </c>
      <c r="AE56" s="333">
        <v>15</v>
      </c>
      <c r="AF56" s="333">
        <v>-13</v>
      </c>
      <c r="AG56" s="333">
        <v>23</v>
      </c>
      <c r="AH56" s="333">
        <v>-10</v>
      </c>
      <c r="AI56" s="333">
        <v>616</v>
      </c>
      <c r="AJ56" s="333">
        <v>19</v>
      </c>
      <c r="AL56" s="333">
        <v>49.313999999999993</v>
      </c>
      <c r="AM56" s="333">
        <v>53.741000000000042</v>
      </c>
      <c r="AN56" s="333">
        <v>61.822999999999979</v>
      </c>
      <c r="AO56" s="333">
        <v>68.508000000000038</v>
      </c>
      <c r="AP56" s="333">
        <v>66.237999999999886</v>
      </c>
      <c r="AQ56" s="333">
        <v>-71.286000000000001</v>
      </c>
      <c r="AR56" s="333">
        <v>-98</v>
      </c>
      <c r="AS56" s="333">
        <v>616</v>
      </c>
    </row>
    <row r="57" spans="2:45" ht="19" customHeight="1" outlineLevel="1" x14ac:dyDescent="0.35">
      <c r="B57" s="186" t="s">
        <v>234</v>
      </c>
      <c r="C57" s="178"/>
      <c r="D57" s="178">
        <v>0</v>
      </c>
      <c r="E57" s="178">
        <v>0</v>
      </c>
      <c r="F57" s="178">
        <v>0</v>
      </c>
      <c r="G57" s="178">
        <v>0</v>
      </c>
      <c r="H57" s="178">
        <v>0</v>
      </c>
      <c r="I57" s="178">
        <v>0</v>
      </c>
      <c r="J57" s="178">
        <v>0</v>
      </c>
      <c r="K57" s="178">
        <v>0</v>
      </c>
      <c r="L57" s="178">
        <v>0</v>
      </c>
      <c r="M57" s="178">
        <v>0</v>
      </c>
      <c r="N57" s="178">
        <v>0</v>
      </c>
      <c r="O57" s="178">
        <v>0</v>
      </c>
      <c r="P57" s="178">
        <v>0</v>
      </c>
      <c r="Q57" s="178">
        <v>0</v>
      </c>
      <c r="R57" s="178">
        <v>0</v>
      </c>
      <c r="S57" s="178">
        <v>0</v>
      </c>
      <c r="T57" s="178">
        <v>0</v>
      </c>
      <c r="U57" s="178">
        <v>0</v>
      </c>
      <c r="V57" s="178">
        <v>0</v>
      </c>
      <c r="W57" s="178">
        <v>0</v>
      </c>
      <c r="X57" s="178">
        <v>0</v>
      </c>
      <c r="Y57" s="178">
        <v>0</v>
      </c>
      <c r="Z57" s="178">
        <v>0</v>
      </c>
      <c r="AA57" s="178">
        <v>0</v>
      </c>
      <c r="AB57" s="178">
        <v>0</v>
      </c>
      <c r="AC57" s="178">
        <v>0</v>
      </c>
      <c r="AD57" s="178">
        <v>0</v>
      </c>
      <c r="AE57" s="178">
        <v>0</v>
      </c>
      <c r="AF57" s="178">
        <v>0</v>
      </c>
      <c r="AG57" s="178">
        <v>0</v>
      </c>
      <c r="AH57" s="178">
        <v>0</v>
      </c>
      <c r="AI57" s="178">
        <v>0</v>
      </c>
      <c r="AJ57" s="178">
        <v>0</v>
      </c>
      <c r="AL57" s="178">
        <v>0</v>
      </c>
      <c r="AM57" s="178">
        <v>0</v>
      </c>
      <c r="AN57" s="178">
        <v>0</v>
      </c>
      <c r="AO57" s="178">
        <v>0</v>
      </c>
      <c r="AP57" s="178">
        <v>0</v>
      </c>
      <c r="AQ57" s="178">
        <v>0</v>
      </c>
      <c r="AR57" s="178">
        <v>0</v>
      </c>
      <c r="AS57" s="178">
        <v>0</v>
      </c>
    </row>
    <row r="58" spans="2:45" ht="19" customHeight="1" outlineLevel="1" x14ac:dyDescent="0.35">
      <c r="B58" s="186" t="s">
        <v>235</v>
      </c>
      <c r="C58" s="178"/>
      <c r="D58" s="178">
        <v>0</v>
      </c>
      <c r="E58" s="178">
        <v>0</v>
      </c>
      <c r="F58" s="178">
        <v>0</v>
      </c>
      <c r="G58" s="178">
        <v>0</v>
      </c>
      <c r="H58" s="178">
        <v>0</v>
      </c>
      <c r="I58" s="178">
        <v>0</v>
      </c>
      <c r="J58" s="178">
        <v>0</v>
      </c>
      <c r="K58" s="178">
        <v>0</v>
      </c>
      <c r="L58" s="178">
        <v>0</v>
      </c>
      <c r="M58" s="178">
        <v>0</v>
      </c>
      <c r="N58" s="178">
        <v>0</v>
      </c>
      <c r="O58" s="178">
        <v>0</v>
      </c>
      <c r="P58" s="178">
        <v>0</v>
      </c>
      <c r="Q58" s="178">
        <v>0</v>
      </c>
      <c r="R58" s="178">
        <v>0</v>
      </c>
      <c r="S58" s="178">
        <v>0</v>
      </c>
      <c r="T58" s="178">
        <v>0</v>
      </c>
      <c r="U58" s="178">
        <v>0</v>
      </c>
      <c r="V58" s="178">
        <v>0</v>
      </c>
      <c r="W58" s="178">
        <v>0</v>
      </c>
      <c r="X58" s="178">
        <v>0</v>
      </c>
      <c r="Y58" s="178">
        <v>0</v>
      </c>
      <c r="Z58" s="178">
        <v>0</v>
      </c>
      <c r="AA58" s="178">
        <v>0</v>
      </c>
      <c r="AB58" s="178">
        <v>0</v>
      </c>
      <c r="AC58" s="178">
        <v>0</v>
      </c>
      <c r="AD58" s="178">
        <v>0</v>
      </c>
      <c r="AE58" s="178">
        <v>0</v>
      </c>
      <c r="AF58" s="178">
        <v>0</v>
      </c>
      <c r="AG58" s="178">
        <v>0</v>
      </c>
      <c r="AH58" s="178">
        <v>0</v>
      </c>
      <c r="AI58" s="178">
        <v>0</v>
      </c>
      <c r="AJ58" s="178">
        <v>0</v>
      </c>
      <c r="AL58" s="178">
        <v>0</v>
      </c>
      <c r="AM58" s="178">
        <v>0</v>
      </c>
      <c r="AN58" s="178">
        <v>0</v>
      </c>
      <c r="AO58" s="178">
        <v>0</v>
      </c>
      <c r="AP58" s="178">
        <v>0</v>
      </c>
      <c r="AQ58" s="178">
        <v>0</v>
      </c>
      <c r="AR58" s="178">
        <v>0</v>
      </c>
      <c r="AS58" s="178">
        <v>0</v>
      </c>
    </row>
    <row r="59" spans="2:45" ht="19" customHeight="1" outlineLevel="1" x14ac:dyDescent="0.35">
      <c r="B59" s="186" t="s">
        <v>236</v>
      </c>
      <c r="C59" s="178"/>
      <c r="D59" s="178">
        <v>1.6919999999999999</v>
      </c>
      <c r="E59" s="178">
        <v>-3.206</v>
      </c>
      <c r="F59" s="178">
        <v>0</v>
      </c>
      <c r="G59" s="178">
        <v>1.1819999999999999</v>
      </c>
      <c r="H59" s="178">
        <v>0</v>
      </c>
      <c r="I59" s="178">
        <v>0</v>
      </c>
      <c r="J59" s="178">
        <v>0</v>
      </c>
      <c r="K59" s="178">
        <v>-0.90900000000000003</v>
      </c>
      <c r="L59" s="178">
        <v>3.3000000000000002E-2</v>
      </c>
      <c r="M59" s="178">
        <v>3.5000000000000003E-2</v>
      </c>
      <c r="N59" s="178">
        <v>3.6999999999999998E-2</v>
      </c>
      <c r="O59" s="178">
        <v>3.9E-2</v>
      </c>
      <c r="P59" s="178">
        <v>4.2000000000000003E-2</v>
      </c>
      <c r="Q59" s="178">
        <v>3.9E-2</v>
      </c>
      <c r="R59" s="178">
        <v>0.01</v>
      </c>
      <c r="S59" s="178">
        <v>0</v>
      </c>
      <c r="T59" s="178">
        <v>0</v>
      </c>
      <c r="U59" s="178">
        <v>0</v>
      </c>
      <c r="V59" s="178">
        <v>0</v>
      </c>
      <c r="W59" s="178">
        <v>-2.8410000000000002</v>
      </c>
      <c r="X59" s="178">
        <v>-17.641999999999999</v>
      </c>
      <c r="Y59" s="178">
        <v>-3.55</v>
      </c>
      <c r="Z59" s="178">
        <v>53.271999999999998</v>
      </c>
      <c r="AA59" s="178">
        <v>165</v>
      </c>
      <c r="AB59" s="178">
        <v>-5</v>
      </c>
      <c r="AC59" s="178">
        <v>46</v>
      </c>
      <c r="AD59" s="178">
        <v>-2</v>
      </c>
      <c r="AE59" s="178">
        <v>87</v>
      </c>
      <c r="AF59" s="178">
        <v>-2</v>
      </c>
      <c r="AG59" s="178">
        <v>-1</v>
      </c>
      <c r="AH59" s="178">
        <v>-2</v>
      </c>
      <c r="AI59" s="178">
        <v>119</v>
      </c>
      <c r="AJ59" s="178">
        <v>-2</v>
      </c>
      <c r="AL59" s="178">
        <v>-0.33200000000000007</v>
      </c>
      <c r="AM59" s="178">
        <v>-0.90900000000000003</v>
      </c>
      <c r="AN59" s="178">
        <v>0.14400000000000002</v>
      </c>
      <c r="AO59" s="178">
        <v>9.0999999999999998E-2</v>
      </c>
      <c r="AP59" s="178">
        <v>-2.8410000000000002</v>
      </c>
      <c r="AQ59" s="178">
        <v>197.07999999999998</v>
      </c>
      <c r="AR59" s="178">
        <v>126</v>
      </c>
      <c r="AS59" s="178">
        <v>114</v>
      </c>
    </row>
    <row r="60" spans="2:45" ht="19" customHeight="1" outlineLevel="1" x14ac:dyDescent="0.35">
      <c r="B60" s="186" t="s">
        <v>237</v>
      </c>
      <c r="C60" s="178"/>
      <c r="D60" s="178">
        <v>0</v>
      </c>
      <c r="E60" s="178">
        <v>0</v>
      </c>
      <c r="F60" s="178">
        <v>0</v>
      </c>
      <c r="G60" s="178">
        <v>0</v>
      </c>
      <c r="H60" s="178">
        <v>0</v>
      </c>
      <c r="I60" s="178">
        <v>0</v>
      </c>
      <c r="J60" s="178">
        <v>0</v>
      </c>
      <c r="K60" s="178">
        <v>0</v>
      </c>
      <c r="L60" s="178">
        <v>0</v>
      </c>
      <c r="M60" s="178">
        <v>0</v>
      </c>
      <c r="N60" s="178">
        <v>0</v>
      </c>
      <c r="O60" s="178">
        <v>0</v>
      </c>
      <c r="P60" s="178">
        <v>0</v>
      </c>
      <c r="Q60" s="178">
        <v>0</v>
      </c>
      <c r="R60" s="178">
        <v>0</v>
      </c>
      <c r="S60" s="178">
        <v>0</v>
      </c>
      <c r="T60" s="178">
        <v>0</v>
      </c>
      <c r="U60" s="178">
        <v>0</v>
      </c>
      <c r="V60" s="178">
        <v>0</v>
      </c>
      <c r="W60" s="178">
        <v>0</v>
      </c>
      <c r="X60" s="178">
        <v>0</v>
      </c>
      <c r="Y60" s="178">
        <v>0</v>
      </c>
      <c r="Z60" s="178">
        <v>0</v>
      </c>
      <c r="AA60" s="178">
        <v>0</v>
      </c>
      <c r="AB60" s="178">
        <v>0</v>
      </c>
      <c r="AC60" s="178">
        <v>0</v>
      </c>
      <c r="AD60" s="178">
        <v>0</v>
      </c>
      <c r="AE60" s="178">
        <v>0</v>
      </c>
      <c r="AF60" s="178">
        <v>0</v>
      </c>
      <c r="AG60" s="178">
        <v>0</v>
      </c>
      <c r="AH60" s="178">
        <v>0</v>
      </c>
      <c r="AI60" s="178">
        <v>0</v>
      </c>
      <c r="AJ60" s="178">
        <v>0</v>
      </c>
      <c r="AL60" s="178">
        <v>0</v>
      </c>
      <c r="AM60" s="178">
        <v>0</v>
      </c>
      <c r="AN60" s="178">
        <v>0</v>
      </c>
      <c r="AO60" s="178">
        <v>0</v>
      </c>
      <c r="AP60" s="178">
        <v>0</v>
      </c>
      <c r="AQ60" s="178">
        <v>0</v>
      </c>
      <c r="AR60" s="178">
        <v>0</v>
      </c>
      <c r="AS60" s="178">
        <v>0</v>
      </c>
    </row>
    <row r="61" spans="2:45" ht="19" customHeight="1" outlineLevel="1" x14ac:dyDescent="0.35">
      <c r="B61" s="186" t="s">
        <v>238</v>
      </c>
      <c r="C61" s="178"/>
      <c r="D61" s="178">
        <v>-279.92</v>
      </c>
      <c r="E61" s="178">
        <v>175.821</v>
      </c>
      <c r="F61" s="178">
        <v>-284.52499999999998</v>
      </c>
      <c r="G61" s="178">
        <v>310.91500000000002</v>
      </c>
      <c r="H61" s="178">
        <v>42.401000000000003</v>
      </c>
      <c r="I61" s="178">
        <v>89.483000000000004</v>
      </c>
      <c r="J61" s="178">
        <v>301.95499999999998</v>
      </c>
      <c r="K61" s="178">
        <v>-97.194000000000003</v>
      </c>
      <c r="L61" s="178">
        <v>1239.1949999999999</v>
      </c>
      <c r="M61" s="178">
        <v>77.88</v>
      </c>
      <c r="N61" s="178">
        <v>-214.65</v>
      </c>
      <c r="O61" s="178">
        <v>-94.900999999999996</v>
      </c>
      <c r="P61" s="178">
        <v>250.499</v>
      </c>
      <c r="Q61" s="178">
        <v>-399.69400000000002</v>
      </c>
      <c r="R61" s="178">
        <v>75.272000000000006</v>
      </c>
      <c r="S61" s="178">
        <v>161.27600000000001</v>
      </c>
      <c r="T61" s="178">
        <v>-170.166</v>
      </c>
      <c r="U61" s="178">
        <v>180.05500000000001</v>
      </c>
      <c r="V61" s="178">
        <v>974.82899999999995</v>
      </c>
      <c r="W61" s="178">
        <v>128.238</v>
      </c>
      <c r="X61" s="178">
        <v>-175.34700000000001</v>
      </c>
      <c r="Y61" s="178">
        <v>173.251</v>
      </c>
      <c r="Z61" s="178">
        <v>435.21699999999998</v>
      </c>
      <c r="AA61" s="178">
        <v>587</v>
      </c>
      <c r="AB61" s="178">
        <v>269</v>
      </c>
      <c r="AC61" s="178">
        <v>666</v>
      </c>
      <c r="AD61" s="178">
        <v>801</v>
      </c>
      <c r="AE61" s="178">
        <v>875</v>
      </c>
      <c r="AF61" s="178">
        <v>204</v>
      </c>
      <c r="AG61" s="178">
        <v>298</v>
      </c>
      <c r="AH61" s="178">
        <v>395</v>
      </c>
      <c r="AI61" s="178">
        <v>2239</v>
      </c>
      <c r="AJ61" s="178">
        <v>608</v>
      </c>
      <c r="AL61" s="178">
        <v>-77.709000000000003</v>
      </c>
      <c r="AM61" s="178">
        <v>336.64499999999998</v>
      </c>
      <c r="AN61" s="178">
        <v>1007.5239999999998</v>
      </c>
      <c r="AO61" s="178">
        <v>87.352999999999994</v>
      </c>
      <c r="AP61" s="178">
        <v>1112.9559999999999</v>
      </c>
      <c r="AQ61" s="178">
        <v>1020.121</v>
      </c>
      <c r="AR61" s="178">
        <v>2611</v>
      </c>
      <c r="AS61" s="178">
        <v>3136</v>
      </c>
    </row>
    <row r="62" spans="2:45" ht="19" customHeight="1" outlineLevel="1" x14ac:dyDescent="0.35">
      <c r="B62" s="186" t="s">
        <v>239</v>
      </c>
      <c r="C62" s="178"/>
      <c r="D62" s="178">
        <v>0</v>
      </c>
      <c r="E62" s="178">
        <v>0</v>
      </c>
      <c r="F62" s="178">
        <v>0</v>
      </c>
      <c r="G62" s="178">
        <v>0</v>
      </c>
      <c r="H62" s="178">
        <v>0</v>
      </c>
      <c r="I62" s="178">
        <v>0</v>
      </c>
      <c r="J62" s="178">
        <v>0</v>
      </c>
      <c r="K62" s="178">
        <v>0</v>
      </c>
      <c r="L62" s="178">
        <v>0</v>
      </c>
      <c r="M62" s="178">
        <v>0</v>
      </c>
      <c r="N62" s="178">
        <v>0</v>
      </c>
      <c r="O62" s="178">
        <v>0</v>
      </c>
      <c r="P62" s="178">
        <v>0</v>
      </c>
      <c r="Q62" s="178">
        <v>0</v>
      </c>
      <c r="R62" s="178">
        <v>0</v>
      </c>
      <c r="S62" s="178">
        <v>0</v>
      </c>
      <c r="T62" s="178">
        <v>0</v>
      </c>
      <c r="U62" s="178">
        <v>0</v>
      </c>
      <c r="V62" s="178">
        <v>0</v>
      </c>
      <c r="W62" s="178">
        <v>0</v>
      </c>
      <c r="X62" s="178">
        <v>0</v>
      </c>
      <c r="Y62" s="178">
        <v>-2.7130000000000001</v>
      </c>
      <c r="Z62" s="178">
        <v>-74.266999999999996</v>
      </c>
      <c r="AA62" s="178">
        <v>-150</v>
      </c>
      <c r="AB62" s="178">
        <v>0</v>
      </c>
      <c r="AC62" s="178">
        <v>10</v>
      </c>
      <c r="AD62" s="178">
        <v>-1</v>
      </c>
      <c r="AE62" s="178">
        <v>-107</v>
      </c>
      <c r="AF62" s="178">
        <v>-1</v>
      </c>
      <c r="AG62" s="178">
        <v>-37</v>
      </c>
      <c r="AH62" s="178">
        <v>-16</v>
      </c>
      <c r="AI62" s="178">
        <v>-155</v>
      </c>
      <c r="AJ62" s="178">
        <v>-1</v>
      </c>
      <c r="AL62" s="178">
        <v>0</v>
      </c>
      <c r="AM62" s="178">
        <v>0</v>
      </c>
      <c r="AN62" s="178">
        <v>0</v>
      </c>
      <c r="AO62" s="178">
        <v>0</v>
      </c>
      <c r="AP62" s="178">
        <v>0</v>
      </c>
      <c r="AQ62" s="178">
        <v>-226.98</v>
      </c>
      <c r="AR62" s="178">
        <v>-98</v>
      </c>
      <c r="AS62" s="178">
        <v>-209</v>
      </c>
    </row>
    <row r="63" spans="2:45" ht="19" customHeight="1" outlineLevel="1" x14ac:dyDescent="0.35">
      <c r="B63" s="187" t="s">
        <v>695</v>
      </c>
      <c r="C63" s="178"/>
      <c r="D63" s="178">
        <v>0</v>
      </c>
      <c r="E63" s="178">
        <v>0</v>
      </c>
      <c r="F63" s="178">
        <v>0</v>
      </c>
      <c r="G63" s="178">
        <v>0</v>
      </c>
      <c r="H63" s="178">
        <v>0</v>
      </c>
      <c r="I63" s="178">
        <v>0</v>
      </c>
      <c r="J63" s="178">
        <v>0</v>
      </c>
      <c r="K63" s="178">
        <v>0</v>
      </c>
      <c r="L63" s="178">
        <v>0</v>
      </c>
      <c r="M63" s="178">
        <v>0</v>
      </c>
      <c r="N63" s="178">
        <v>0</v>
      </c>
      <c r="O63" s="178">
        <v>0</v>
      </c>
      <c r="P63" s="178">
        <v>0</v>
      </c>
      <c r="Q63" s="178">
        <v>0</v>
      </c>
      <c r="R63" s="178">
        <v>0</v>
      </c>
      <c r="S63" s="178">
        <v>0</v>
      </c>
      <c r="T63" s="178">
        <v>0</v>
      </c>
      <c r="U63" s="178">
        <v>0</v>
      </c>
      <c r="V63" s="178">
        <v>0</v>
      </c>
      <c r="W63" s="178">
        <v>0</v>
      </c>
      <c r="X63" s="178">
        <v>0</v>
      </c>
      <c r="Y63" s="178">
        <v>0</v>
      </c>
      <c r="Z63" s="178">
        <v>0</v>
      </c>
      <c r="AA63" s="178">
        <v>0</v>
      </c>
      <c r="AB63" s="178">
        <v>0</v>
      </c>
      <c r="AC63" s="178">
        <v>0</v>
      </c>
      <c r="AD63" s="178">
        <v>0</v>
      </c>
      <c r="AE63" s="178">
        <v>0</v>
      </c>
      <c r="AF63" s="178">
        <v>0</v>
      </c>
      <c r="AG63" s="178">
        <v>0</v>
      </c>
      <c r="AH63" s="178">
        <v>0</v>
      </c>
      <c r="AI63" s="178">
        <v>0</v>
      </c>
      <c r="AJ63" s="178">
        <v>0</v>
      </c>
      <c r="AL63" s="178">
        <v>0</v>
      </c>
      <c r="AM63" s="178">
        <v>0</v>
      </c>
      <c r="AN63" s="178">
        <v>0</v>
      </c>
      <c r="AO63" s="178">
        <v>0</v>
      </c>
      <c r="AP63" s="178">
        <v>0</v>
      </c>
      <c r="AQ63" s="178">
        <v>0</v>
      </c>
      <c r="AR63" s="178">
        <v>0</v>
      </c>
      <c r="AS63" s="178">
        <v>0</v>
      </c>
    </row>
    <row r="64" spans="2:45" ht="19" customHeight="1" outlineLevel="1" x14ac:dyDescent="0.35">
      <c r="B64" s="187" t="s">
        <v>696</v>
      </c>
      <c r="C64" s="178"/>
      <c r="D64" s="178">
        <v>0</v>
      </c>
      <c r="E64" s="178">
        <v>0</v>
      </c>
      <c r="F64" s="178">
        <v>0</v>
      </c>
      <c r="G64" s="178">
        <v>0</v>
      </c>
      <c r="H64" s="178">
        <v>0</v>
      </c>
      <c r="I64" s="178">
        <v>0</v>
      </c>
      <c r="J64" s="178">
        <v>0</v>
      </c>
      <c r="K64" s="178">
        <v>0</v>
      </c>
      <c r="L64" s="178">
        <v>0</v>
      </c>
      <c r="M64" s="178">
        <v>0</v>
      </c>
      <c r="N64" s="178">
        <v>0</v>
      </c>
      <c r="O64" s="178">
        <v>0</v>
      </c>
      <c r="P64" s="178">
        <v>0</v>
      </c>
      <c r="Q64" s="178">
        <v>0</v>
      </c>
      <c r="R64" s="178">
        <v>0</v>
      </c>
      <c r="S64" s="178">
        <v>0</v>
      </c>
      <c r="T64" s="178">
        <v>0</v>
      </c>
      <c r="U64" s="178">
        <v>0</v>
      </c>
      <c r="V64" s="178">
        <v>0</v>
      </c>
      <c r="W64" s="178">
        <v>0</v>
      </c>
      <c r="X64" s="178">
        <v>0</v>
      </c>
      <c r="Y64" s="178">
        <v>-2.7130000000000001</v>
      </c>
      <c r="Z64" s="178">
        <v>-74.266999999999996</v>
      </c>
      <c r="AA64" s="178">
        <v>-150</v>
      </c>
      <c r="AB64" s="178">
        <v>0</v>
      </c>
      <c r="AC64" s="178">
        <v>10</v>
      </c>
      <c r="AD64" s="178">
        <v>-1</v>
      </c>
      <c r="AE64" s="178">
        <v>-107</v>
      </c>
      <c r="AF64" s="178">
        <v>-1</v>
      </c>
      <c r="AG64" s="178">
        <v>-37</v>
      </c>
      <c r="AH64" s="178">
        <v>-16</v>
      </c>
      <c r="AI64" s="178">
        <v>-155</v>
      </c>
      <c r="AJ64" s="178">
        <v>-1</v>
      </c>
      <c r="AL64" s="178">
        <v>0</v>
      </c>
      <c r="AM64" s="178">
        <v>0</v>
      </c>
      <c r="AN64" s="178">
        <v>0</v>
      </c>
      <c r="AO64" s="178">
        <v>0</v>
      </c>
      <c r="AP64" s="178">
        <v>0</v>
      </c>
      <c r="AQ64" s="178">
        <v>-226.98</v>
      </c>
      <c r="AR64" s="178">
        <v>-98</v>
      </c>
      <c r="AS64" s="178">
        <v>-209</v>
      </c>
    </row>
    <row r="65" spans="2:45" ht="19" customHeight="1" outlineLevel="1" x14ac:dyDescent="0.35">
      <c r="B65" s="109" t="s">
        <v>242</v>
      </c>
      <c r="C65" s="333"/>
      <c r="D65" s="333">
        <v>-268.75100000000003</v>
      </c>
      <c r="E65" s="333">
        <v>187.79499999999999</v>
      </c>
      <c r="F65" s="333">
        <v>-271.06499999999994</v>
      </c>
      <c r="G65" s="333">
        <v>323.29400000000004</v>
      </c>
      <c r="H65" s="333">
        <v>55.059000000000019</v>
      </c>
      <c r="I65" s="333">
        <v>102.69300000000001</v>
      </c>
      <c r="J65" s="333">
        <v>315.13200000000001</v>
      </c>
      <c r="K65" s="333">
        <v>-83.407000000000011</v>
      </c>
      <c r="L65" s="333">
        <v>1253.6009999999999</v>
      </c>
      <c r="M65" s="333">
        <v>92.796999999999997</v>
      </c>
      <c r="N65" s="333">
        <v>-198.94</v>
      </c>
      <c r="O65" s="333">
        <v>-77.967000000000013</v>
      </c>
      <c r="P65" s="333">
        <v>267.846</v>
      </c>
      <c r="Q65" s="333">
        <v>-382.63300000000004</v>
      </c>
      <c r="R65" s="333">
        <v>92.108000000000033</v>
      </c>
      <c r="S65" s="333">
        <v>178.63100000000003</v>
      </c>
      <c r="T65" s="333">
        <v>-153.70800000000003</v>
      </c>
      <c r="U65" s="333">
        <v>195.88499999999993</v>
      </c>
      <c r="V65" s="333">
        <v>991.55099999999993</v>
      </c>
      <c r="W65" s="333">
        <v>142.625</v>
      </c>
      <c r="X65" s="333">
        <v>-175.05300000000003</v>
      </c>
      <c r="Y65" s="333">
        <v>185.03900000000004</v>
      </c>
      <c r="Z65" s="333">
        <v>438.9489999999999</v>
      </c>
      <c r="AA65" s="333">
        <v>470</v>
      </c>
      <c r="AB65" s="333">
        <v>247</v>
      </c>
      <c r="AC65" s="333">
        <v>640</v>
      </c>
      <c r="AD65" s="333">
        <v>784</v>
      </c>
      <c r="AE65" s="333">
        <v>870</v>
      </c>
      <c r="AF65" s="333">
        <v>188</v>
      </c>
      <c r="AG65" s="333">
        <v>283</v>
      </c>
      <c r="AH65" s="333">
        <v>367</v>
      </c>
      <c r="AI65" s="333">
        <v>2819</v>
      </c>
      <c r="AJ65" s="333">
        <v>624</v>
      </c>
      <c r="AL65" s="333">
        <v>-28.726999999999919</v>
      </c>
      <c r="AM65" s="333">
        <v>389.47699999999998</v>
      </c>
      <c r="AN65" s="333">
        <v>1069.4909999999998</v>
      </c>
      <c r="AO65" s="333">
        <v>155.95200000000003</v>
      </c>
      <c r="AP65" s="333">
        <v>1176.3529999999998</v>
      </c>
      <c r="AQ65" s="333">
        <v>918.93499999999995</v>
      </c>
      <c r="AR65" s="333">
        <v>2541</v>
      </c>
      <c r="AS65" s="333">
        <v>3657</v>
      </c>
    </row>
    <row r="66" spans="2:45" ht="19" customHeight="1" outlineLevel="1" x14ac:dyDescent="0.35">
      <c r="B66" s="109" t="s">
        <v>243</v>
      </c>
      <c r="C66" s="333"/>
      <c r="D66" s="333">
        <v>13.718999999999999</v>
      </c>
      <c r="E66" s="333">
        <v>31.667000000000002</v>
      </c>
      <c r="F66" s="333">
        <v>-28.431000000000001</v>
      </c>
      <c r="G66" s="333">
        <v>-27.669</v>
      </c>
      <c r="H66" s="333">
        <v>-14.926</v>
      </c>
      <c r="I66" s="333">
        <v>-13.31</v>
      </c>
      <c r="J66" s="333">
        <v>-22.975999999999999</v>
      </c>
      <c r="K66" s="333">
        <v>19.931999999999999</v>
      </c>
      <c r="L66" s="333">
        <v>35.146999999999998</v>
      </c>
      <c r="M66" s="333">
        <v>-75.805000000000007</v>
      </c>
      <c r="N66" s="333">
        <v>198.09800000000001</v>
      </c>
      <c r="O66" s="333">
        <v>-150.75700000000001</v>
      </c>
      <c r="P66" s="333">
        <v>61.137</v>
      </c>
      <c r="Q66" s="333">
        <v>-133.77199999999999</v>
      </c>
      <c r="R66" s="333">
        <v>-69.534000000000006</v>
      </c>
      <c r="S66" s="333">
        <v>188.351</v>
      </c>
      <c r="T66" s="333">
        <v>-27.03</v>
      </c>
      <c r="U66" s="333">
        <v>-97.774000000000001</v>
      </c>
      <c r="V66" s="333">
        <v>157.37799999999999</v>
      </c>
      <c r="W66" s="333">
        <v>-187.57300000000006</v>
      </c>
      <c r="X66" s="333">
        <v>193.80599999999998</v>
      </c>
      <c r="Y66" s="333">
        <v>-54.894000000000005</v>
      </c>
      <c r="Z66" s="333">
        <v>95.632999999999996</v>
      </c>
      <c r="AA66" s="333">
        <v>-122</v>
      </c>
      <c r="AB66" s="333">
        <v>68</v>
      </c>
      <c r="AC66" s="333">
        <v>71</v>
      </c>
      <c r="AD66" s="333">
        <v>-54</v>
      </c>
      <c r="AE66" s="333">
        <v>-88</v>
      </c>
      <c r="AF66" s="333">
        <v>89</v>
      </c>
      <c r="AG66" s="333">
        <v>9</v>
      </c>
      <c r="AH66" s="333">
        <v>-12</v>
      </c>
      <c r="AI66" s="333">
        <v>-24</v>
      </c>
      <c r="AJ66" s="333">
        <v>50</v>
      </c>
      <c r="AL66" s="333">
        <v>-10.713999999999999</v>
      </c>
      <c r="AM66" s="333">
        <v>-31.280000000000005</v>
      </c>
      <c r="AN66" s="333">
        <v>6.6829999999999927</v>
      </c>
      <c r="AO66" s="333">
        <v>46.182000000000016</v>
      </c>
      <c r="AP66" s="333">
        <v>-154.99900000000008</v>
      </c>
      <c r="AQ66" s="333">
        <v>112.54499999999996</v>
      </c>
      <c r="AR66" s="333">
        <v>-3</v>
      </c>
      <c r="AS66" s="333">
        <v>62</v>
      </c>
    </row>
    <row r="67" spans="2:45" ht="19" customHeight="1" outlineLevel="1" x14ac:dyDescent="0.35">
      <c r="B67" s="186" t="s">
        <v>244</v>
      </c>
      <c r="C67" s="178"/>
      <c r="D67" s="178">
        <v>64.819000000000003</v>
      </c>
      <c r="E67" s="178">
        <v>77.606999999999999</v>
      </c>
      <c r="F67" s="178">
        <v>84.802999999999997</v>
      </c>
      <c r="G67" s="178">
        <v>82.783000000000001</v>
      </c>
      <c r="H67" s="178">
        <v>73.507000000000005</v>
      </c>
      <c r="I67" s="178">
        <v>83.712000000000003</v>
      </c>
      <c r="J67" s="178">
        <v>85.968999999999994</v>
      </c>
      <c r="K67" s="178">
        <v>88.91</v>
      </c>
      <c r="L67" s="178">
        <v>95.287000000000006</v>
      </c>
      <c r="M67" s="178">
        <v>115.167</v>
      </c>
      <c r="N67" s="178">
        <v>116.506</v>
      </c>
      <c r="O67" s="178">
        <v>116.536</v>
      </c>
      <c r="P67" s="178">
        <v>115.666</v>
      </c>
      <c r="Q67" s="178">
        <v>113.105</v>
      </c>
      <c r="R67" s="178">
        <v>112.926</v>
      </c>
      <c r="S67" s="178">
        <v>120.063</v>
      </c>
      <c r="T67" s="178">
        <v>108.06</v>
      </c>
      <c r="U67" s="178">
        <v>102.85</v>
      </c>
      <c r="V67" s="178">
        <v>110.878</v>
      </c>
      <c r="W67" s="178">
        <v>846.24599999999998</v>
      </c>
      <c r="X67" s="178">
        <v>-19.184999999999999</v>
      </c>
      <c r="Y67" s="178">
        <v>20.681999999999999</v>
      </c>
      <c r="Z67" s="178">
        <v>56.837000000000003</v>
      </c>
      <c r="AA67" s="178">
        <v>120</v>
      </c>
      <c r="AB67" s="178">
        <v>167</v>
      </c>
      <c r="AC67" s="178">
        <v>181</v>
      </c>
      <c r="AD67" s="178">
        <v>196</v>
      </c>
      <c r="AE67" s="178">
        <v>366</v>
      </c>
      <c r="AF67" s="178">
        <v>79</v>
      </c>
      <c r="AG67" s="178">
        <v>77</v>
      </c>
      <c r="AH67" s="178">
        <v>88</v>
      </c>
      <c r="AI67" s="178">
        <v>88</v>
      </c>
      <c r="AJ67" s="178">
        <v>87</v>
      </c>
      <c r="AL67" s="178">
        <v>310.012</v>
      </c>
      <c r="AM67" s="178">
        <v>332.09799999999996</v>
      </c>
      <c r="AN67" s="178">
        <v>443.49600000000004</v>
      </c>
      <c r="AO67" s="178">
        <v>461.76</v>
      </c>
      <c r="AP67" s="178">
        <v>1168.0340000000001</v>
      </c>
      <c r="AQ67" s="178">
        <v>178.334</v>
      </c>
      <c r="AR67" s="178">
        <v>910</v>
      </c>
      <c r="AS67" s="178">
        <v>332</v>
      </c>
    </row>
    <row r="68" spans="2:45" ht="19" customHeight="1" outlineLevel="1" x14ac:dyDescent="0.35">
      <c r="B68" s="186" t="s">
        <v>245</v>
      </c>
      <c r="C68" s="178"/>
      <c r="D68" s="178">
        <v>-64.819000000000003</v>
      </c>
      <c r="E68" s="178">
        <v>-77.606999999999999</v>
      </c>
      <c r="F68" s="178">
        <v>-84.802999999999997</v>
      </c>
      <c r="G68" s="178">
        <v>-82.783000000000001</v>
      </c>
      <c r="H68" s="178">
        <v>-73.507000000000005</v>
      </c>
      <c r="I68" s="178">
        <v>-83.712000000000003</v>
      </c>
      <c r="J68" s="178">
        <v>-85.968999999999994</v>
      </c>
      <c r="K68" s="178">
        <v>-88.91</v>
      </c>
      <c r="L68" s="178">
        <v>-95.287000000000006</v>
      </c>
      <c r="M68" s="178">
        <v>-115.167</v>
      </c>
      <c r="N68" s="178">
        <v>-116.506</v>
      </c>
      <c r="O68" s="178">
        <v>-116.536</v>
      </c>
      <c r="P68" s="178">
        <v>-115.666</v>
      </c>
      <c r="Q68" s="178">
        <v>-113.105</v>
      </c>
      <c r="R68" s="178">
        <v>-112.926</v>
      </c>
      <c r="S68" s="178">
        <v>-120.063</v>
      </c>
      <c r="T68" s="178">
        <v>-108.06</v>
      </c>
      <c r="U68" s="178">
        <v>-102.85</v>
      </c>
      <c r="V68" s="178">
        <v>-110.878</v>
      </c>
      <c r="W68" s="178">
        <v>-837.13800000000003</v>
      </c>
      <c r="X68" s="178">
        <v>103.908</v>
      </c>
      <c r="Y68" s="178">
        <v>-13.769</v>
      </c>
      <c r="Z68" s="178">
        <v>-49.649000000000001</v>
      </c>
      <c r="AA68" s="178">
        <v>-114</v>
      </c>
      <c r="AB68" s="178">
        <v>-161</v>
      </c>
      <c r="AC68" s="178">
        <v>-177</v>
      </c>
      <c r="AD68" s="178">
        <v>-191</v>
      </c>
      <c r="AE68" s="178">
        <v>-362</v>
      </c>
      <c r="AF68" s="178">
        <v>-64</v>
      </c>
      <c r="AG68" s="178">
        <v>-64</v>
      </c>
      <c r="AH68" s="178">
        <v>-64</v>
      </c>
      <c r="AI68" s="178">
        <v>-66</v>
      </c>
      <c r="AJ68" s="178">
        <v>-68</v>
      </c>
      <c r="AL68" s="178">
        <v>-310.012</v>
      </c>
      <c r="AM68" s="178">
        <v>-332.09799999999996</v>
      </c>
      <c r="AN68" s="178">
        <v>-443.49600000000004</v>
      </c>
      <c r="AO68" s="178">
        <v>-461.76</v>
      </c>
      <c r="AP68" s="178">
        <v>-1158.9259999999999</v>
      </c>
      <c r="AQ68" s="178">
        <v>-73.510000000000005</v>
      </c>
      <c r="AR68" s="178">
        <v>-891</v>
      </c>
      <c r="AS68" s="178">
        <v>-258</v>
      </c>
    </row>
    <row r="69" spans="2:45" ht="19" customHeight="1" outlineLevel="1" x14ac:dyDescent="0.35">
      <c r="B69" s="186" t="s">
        <v>246</v>
      </c>
      <c r="C69" s="178"/>
      <c r="D69" s="178">
        <v>13.718999999999999</v>
      </c>
      <c r="E69" s="178">
        <v>31.667000000000002</v>
      </c>
      <c r="F69" s="178">
        <v>-28.431000000000001</v>
      </c>
      <c r="G69" s="178">
        <v>-27.669</v>
      </c>
      <c r="H69" s="178">
        <v>-14.926</v>
      </c>
      <c r="I69" s="178">
        <v>-13.31</v>
      </c>
      <c r="J69" s="178">
        <v>-22.975999999999999</v>
      </c>
      <c r="K69" s="178">
        <v>19.931999999999999</v>
      </c>
      <c r="L69" s="178">
        <v>35.146999999999998</v>
      </c>
      <c r="M69" s="178">
        <v>-75.805000000000007</v>
      </c>
      <c r="N69" s="178">
        <v>198.09800000000001</v>
      </c>
      <c r="O69" s="178">
        <v>-150.75700000000001</v>
      </c>
      <c r="P69" s="178">
        <v>61.137</v>
      </c>
      <c r="Q69" s="178">
        <v>-133.77199999999999</v>
      </c>
      <c r="R69" s="178">
        <v>-69.534000000000006</v>
      </c>
      <c r="S69" s="178">
        <v>188.351</v>
      </c>
      <c r="T69" s="178">
        <v>-27.03</v>
      </c>
      <c r="U69" s="178">
        <v>-97.774000000000001</v>
      </c>
      <c r="V69" s="178">
        <v>157.37799999999999</v>
      </c>
      <c r="W69" s="178">
        <v>-196.68100000000001</v>
      </c>
      <c r="X69" s="178">
        <v>109.083</v>
      </c>
      <c r="Y69" s="178">
        <v>-61.807000000000002</v>
      </c>
      <c r="Z69" s="178">
        <v>88.444999999999993</v>
      </c>
      <c r="AA69" s="178">
        <v>-128</v>
      </c>
      <c r="AB69" s="178">
        <v>62</v>
      </c>
      <c r="AC69" s="178">
        <v>67</v>
      </c>
      <c r="AD69" s="178">
        <v>-59</v>
      </c>
      <c r="AE69" s="178">
        <v>-92</v>
      </c>
      <c r="AF69" s="178">
        <v>74</v>
      </c>
      <c r="AG69" s="178">
        <v>-4</v>
      </c>
      <c r="AH69" s="178">
        <v>-36</v>
      </c>
      <c r="AI69" s="178">
        <v>-46</v>
      </c>
      <c r="AJ69" s="178">
        <v>31</v>
      </c>
      <c r="AL69" s="178">
        <v>-10.713999999999999</v>
      </c>
      <c r="AM69" s="178">
        <v>-31.280000000000005</v>
      </c>
      <c r="AN69" s="178">
        <v>6.6829999999999927</v>
      </c>
      <c r="AO69" s="178">
        <v>46.182000000000016</v>
      </c>
      <c r="AP69" s="178">
        <v>-164.10700000000003</v>
      </c>
      <c r="AQ69" s="178">
        <v>7.7210000000000036</v>
      </c>
      <c r="AR69" s="178">
        <v>-22</v>
      </c>
      <c r="AS69" s="178">
        <v>-12</v>
      </c>
    </row>
    <row r="70" spans="2:45" ht="19" customHeight="1" outlineLevel="1" x14ac:dyDescent="0.35">
      <c r="B70" s="109" t="s">
        <v>247</v>
      </c>
      <c r="C70" s="333"/>
      <c r="D70" s="333">
        <v>-255.03200000000001</v>
      </c>
      <c r="E70" s="333">
        <v>219.46199999999999</v>
      </c>
      <c r="F70" s="333">
        <v>-299.49599999999998</v>
      </c>
      <c r="G70" s="333">
        <v>295.625</v>
      </c>
      <c r="H70" s="333">
        <v>40.133000000000003</v>
      </c>
      <c r="I70" s="333">
        <v>89.382999999999996</v>
      </c>
      <c r="J70" s="333">
        <v>292.15600000000001</v>
      </c>
      <c r="K70" s="333">
        <v>-63.475000000000001</v>
      </c>
      <c r="L70" s="333">
        <v>1288.748</v>
      </c>
      <c r="M70" s="333">
        <v>16.992000000000001</v>
      </c>
      <c r="N70" s="333">
        <v>-0.84199999999999997</v>
      </c>
      <c r="O70" s="333">
        <v>-228.72399999999999</v>
      </c>
      <c r="P70" s="333">
        <v>328.983</v>
      </c>
      <c r="Q70" s="333">
        <v>-516.40499999999997</v>
      </c>
      <c r="R70" s="333">
        <v>22.574000000000002</v>
      </c>
      <c r="S70" s="333">
        <v>366.98200000000003</v>
      </c>
      <c r="T70" s="333">
        <v>-180.738</v>
      </c>
      <c r="U70" s="333">
        <v>98.111000000000004</v>
      </c>
      <c r="V70" s="333">
        <v>1148.9290000000001</v>
      </c>
      <c r="W70" s="333">
        <v>-44.948</v>
      </c>
      <c r="X70" s="333">
        <v>18.753</v>
      </c>
      <c r="Y70" s="333">
        <v>130.14500000000001</v>
      </c>
      <c r="Z70" s="333">
        <v>534.58199999999999</v>
      </c>
      <c r="AA70" s="333">
        <v>348</v>
      </c>
      <c r="AB70" s="333">
        <v>315</v>
      </c>
      <c r="AC70" s="333">
        <v>711</v>
      </c>
      <c r="AD70" s="333">
        <v>730</v>
      </c>
      <c r="AE70" s="333">
        <v>782</v>
      </c>
      <c r="AF70" s="333">
        <v>277</v>
      </c>
      <c r="AG70" s="333">
        <v>292</v>
      </c>
      <c r="AH70" s="333">
        <v>355</v>
      </c>
      <c r="AI70" s="333">
        <v>2795</v>
      </c>
      <c r="AJ70" s="333">
        <v>674</v>
      </c>
      <c r="AL70" s="333">
        <v>-39.441000000000031</v>
      </c>
      <c r="AM70" s="333">
        <v>358.197</v>
      </c>
      <c r="AN70" s="333">
        <v>1076.174</v>
      </c>
      <c r="AO70" s="333">
        <v>202.13400000000007</v>
      </c>
      <c r="AP70" s="333">
        <v>1021.3540000000002</v>
      </c>
      <c r="AQ70" s="333">
        <v>1031.48</v>
      </c>
      <c r="AR70" s="333">
        <v>2538</v>
      </c>
      <c r="AS70" s="333">
        <v>3719</v>
      </c>
    </row>
    <row r="71" spans="2:45" ht="19" customHeight="1" outlineLevel="1" x14ac:dyDescent="0.35">
      <c r="B71" s="186" t="s">
        <v>222</v>
      </c>
      <c r="C71" s="178"/>
      <c r="D71" s="178">
        <v>0</v>
      </c>
      <c r="E71" s="178">
        <v>0</v>
      </c>
      <c r="F71" s="178">
        <v>0</v>
      </c>
      <c r="G71" s="178">
        <v>0</v>
      </c>
      <c r="H71" s="178">
        <v>0</v>
      </c>
      <c r="I71" s="178">
        <v>0</v>
      </c>
      <c r="J71" s="178">
        <v>0</v>
      </c>
      <c r="K71" s="178">
        <v>0</v>
      </c>
      <c r="L71" s="178">
        <v>0</v>
      </c>
      <c r="M71" s="178">
        <v>0</v>
      </c>
      <c r="N71" s="178">
        <v>0</v>
      </c>
      <c r="O71" s="178">
        <v>0</v>
      </c>
      <c r="P71" s="178">
        <v>0</v>
      </c>
      <c r="Q71" s="178">
        <v>0</v>
      </c>
      <c r="R71" s="178">
        <v>0</v>
      </c>
      <c r="S71" s="178">
        <v>0</v>
      </c>
      <c r="T71" s="178">
        <v>0</v>
      </c>
      <c r="U71" s="178">
        <v>0</v>
      </c>
      <c r="V71" s="178">
        <v>0</v>
      </c>
      <c r="W71" s="178">
        <v>0</v>
      </c>
      <c r="X71" s="178">
        <v>0</v>
      </c>
      <c r="Y71" s="178">
        <v>0</v>
      </c>
      <c r="Z71" s="178">
        <v>0</v>
      </c>
      <c r="AA71" s="178">
        <v>0</v>
      </c>
      <c r="AB71" s="178">
        <v>0</v>
      </c>
      <c r="AC71" s="178">
        <v>0</v>
      </c>
      <c r="AD71" s="178">
        <v>0</v>
      </c>
      <c r="AE71" s="178">
        <v>0</v>
      </c>
      <c r="AF71" s="178">
        <v>0</v>
      </c>
      <c r="AG71" s="178">
        <v>0</v>
      </c>
      <c r="AH71" s="178">
        <v>0</v>
      </c>
      <c r="AI71" s="178">
        <v>-326</v>
      </c>
      <c r="AJ71" s="178">
        <v>-221</v>
      </c>
      <c r="AL71" s="178">
        <v>0</v>
      </c>
      <c r="AM71" s="178">
        <v>0</v>
      </c>
      <c r="AN71" s="178">
        <v>0</v>
      </c>
      <c r="AO71" s="178">
        <v>0</v>
      </c>
      <c r="AP71" s="178">
        <v>0</v>
      </c>
      <c r="AQ71" s="178">
        <v>0</v>
      </c>
      <c r="AR71" s="178">
        <v>0</v>
      </c>
      <c r="AS71" s="178">
        <v>-326</v>
      </c>
    </row>
    <row r="72" spans="2:45" ht="19" customHeight="1" outlineLevel="1" x14ac:dyDescent="0.35">
      <c r="B72" s="109" t="s">
        <v>250</v>
      </c>
      <c r="C72" s="333"/>
      <c r="D72" s="333">
        <v>-255.03200000000001</v>
      </c>
      <c r="E72" s="333">
        <v>219.46199999999999</v>
      </c>
      <c r="F72" s="333">
        <v>-299.49599999999998</v>
      </c>
      <c r="G72" s="333">
        <v>295.625</v>
      </c>
      <c r="H72" s="333">
        <v>40.133000000000003</v>
      </c>
      <c r="I72" s="333">
        <v>89.382999999999996</v>
      </c>
      <c r="J72" s="333">
        <v>292.15600000000001</v>
      </c>
      <c r="K72" s="333">
        <v>-63.475000000000001</v>
      </c>
      <c r="L72" s="333">
        <v>1288.748</v>
      </c>
      <c r="M72" s="333">
        <v>16.992000000000001</v>
      </c>
      <c r="N72" s="333">
        <v>-0.84199999999999997</v>
      </c>
      <c r="O72" s="333">
        <v>-228.72399999999999</v>
      </c>
      <c r="P72" s="333">
        <v>328.983</v>
      </c>
      <c r="Q72" s="333">
        <v>-516.40499999999997</v>
      </c>
      <c r="R72" s="333">
        <v>22.574000000000002</v>
      </c>
      <c r="S72" s="333">
        <v>366.98200000000003</v>
      </c>
      <c r="T72" s="333">
        <v>-180.738</v>
      </c>
      <c r="U72" s="333">
        <v>98.111000000000004</v>
      </c>
      <c r="V72" s="333">
        <v>1148.9290000000001</v>
      </c>
      <c r="W72" s="333">
        <v>-44.948</v>
      </c>
      <c r="X72" s="333">
        <v>18.753</v>
      </c>
      <c r="Y72" s="333">
        <v>130.14500000000001</v>
      </c>
      <c r="Z72" s="333">
        <v>534.58199999999999</v>
      </c>
      <c r="AA72" s="333">
        <v>348</v>
      </c>
      <c r="AB72" s="333">
        <v>315</v>
      </c>
      <c r="AC72" s="333">
        <v>711</v>
      </c>
      <c r="AD72" s="333">
        <v>730</v>
      </c>
      <c r="AE72" s="333">
        <v>782</v>
      </c>
      <c r="AF72" s="333">
        <v>277</v>
      </c>
      <c r="AG72" s="333">
        <v>292</v>
      </c>
      <c r="AH72" s="333">
        <v>355</v>
      </c>
      <c r="AI72" s="333">
        <v>2469</v>
      </c>
      <c r="AJ72" s="333">
        <v>453</v>
      </c>
      <c r="AL72" s="333">
        <v>-39.441000000000031</v>
      </c>
      <c r="AM72" s="333">
        <v>358.197</v>
      </c>
      <c r="AN72" s="333">
        <v>1076.174</v>
      </c>
      <c r="AO72" s="333">
        <v>202.13400000000007</v>
      </c>
      <c r="AP72" s="333">
        <v>1021.3540000000002</v>
      </c>
      <c r="AQ72" s="333">
        <v>1031.48</v>
      </c>
      <c r="AR72" s="333">
        <v>2538</v>
      </c>
      <c r="AS72" s="333">
        <v>3393</v>
      </c>
    </row>
    <row r="73" spans="2:45" ht="11.15" customHeight="1" x14ac:dyDescent="0.35"/>
    <row r="74" spans="2:45" ht="13" x14ac:dyDescent="0.35">
      <c r="B74" s="48" t="s">
        <v>664</v>
      </c>
      <c r="C74" s="139"/>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L74" s="84"/>
      <c r="AM74" s="84"/>
      <c r="AN74" s="84"/>
      <c r="AO74" s="84"/>
      <c r="AP74" s="84"/>
      <c r="AQ74" s="84"/>
      <c r="AR74" s="84"/>
      <c r="AS74" s="84"/>
    </row>
    <row r="75" spans="2:45" ht="10" customHeight="1" x14ac:dyDescent="0.35"/>
    <row r="76" spans="2:45" ht="19" customHeight="1" outlineLevel="1" x14ac:dyDescent="0.35">
      <c r="B76" s="109" t="s">
        <v>231</v>
      </c>
      <c r="C76" s="333"/>
      <c r="D76" s="333">
        <v>13028.8</v>
      </c>
      <c r="E76" s="333">
        <v>13786.227999999999</v>
      </c>
      <c r="F76" s="333">
        <v>16348.156999999999</v>
      </c>
      <c r="G76" s="333">
        <v>14836.681</v>
      </c>
      <c r="H76" s="333">
        <v>12977.953</v>
      </c>
      <c r="I76" s="333">
        <v>13337.303</v>
      </c>
      <c r="J76" s="333">
        <v>13368.19</v>
      </c>
      <c r="K76" s="333">
        <v>12640.079</v>
      </c>
      <c r="L76" s="333">
        <v>12624.645</v>
      </c>
      <c r="M76" s="333">
        <v>11188.368</v>
      </c>
      <c r="N76" s="333">
        <v>15992.108</v>
      </c>
      <c r="O76" s="333">
        <v>18738.373</v>
      </c>
      <c r="P76" s="333">
        <v>22692.168000000001</v>
      </c>
      <c r="Q76" s="333">
        <v>26421.465</v>
      </c>
      <c r="R76" s="333">
        <v>28299.463</v>
      </c>
      <c r="S76" s="333">
        <v>28212.105</v>
      </c>
      <c r="T76" s="333">
        <v>26731.444</v>
      </c>
      <c r="U76" s="333">
        <v>25411.298999999999</v>
      </c>
      <c r="V76" s="333">
        <v>25386.784</v>
      </c>
      <c r="W76" s="333">
        <v>18989.757000000001</v>
      </c>
      <c r="X76" s="333">
        <v>19446.047999999999</v>
      </c>
      <c r="Y76" s="333">
        <v>17756.177</v>
      </c>
      <c r="Z76" s="333">
        <v>16675.501</v>
      </c>
      <c r="AA76" s="333">
        <v>16691</v>
      </c>
      <c r="AB76" s="333">
        <v>17920</v>
      </c>
      <c r="AC76" s="333">
        <v>19075</v>
      </c>
      <c r="AD76" s="333">
        <v>21264</v>
      </c>
      <c r="AE76" s="333">
        <v>19152</v>
      </c>
      <c r="AF76" s="333">
        <v>19460</v>
      </c>
      <c r="AG76" s="333">
        <v>17857</v>
      </c>
      <c r="AH76" s="333">
        <v>17299</v>
      </c>
      <c r="AI76" s="333">
        <v>16101</v>
      </c>
      <c r="AJ76" s="333">
        <v>15488</v>
      </c>
      <c r="AL76" s="333">
        <v>57999.865999999995</v>
      </c>
      <c r="AM76" s="333">
        <v>52323.525000000001</v>
      </c>
      <c r="AN76" s="333">
        <v>58543.493999999999</v>
      </c>
      <c r="AO76" s="333">
        <v>105625.201</v>
      </c>
      <c r="AP76" s="333">
        <v>96519.284</v>
      </c>
      <c r="AQ76" s="333">
        <v>70568.725999999995</v>
      </c>
      <c r="AR76" s="333">
        <v>77411</v>
      </c>
      <c r="AS76" s="333">
        <v>70717</v>
      </c>
    </row>
    <row r="77" spans="2:45" ht="19" customHeight="1" outlineLevel="1" x14ac:dyDescent="0.35">
      <c r="B77" s="186" t="s">
        <v>232</v>
      </c>
      <c r="C77" s="334"/>
      <c r="D77" s="334">
        <v>-10327.132</v>
      </c>
      <c r="E77" s="334">
        <v>-10503.537</v>
      </c>
      <c r="F77" s="334">
        <v>-12714.281000000001</v>
      </c>
      <c r="G77" s="334">
        <v>-12862.545</v>
      </c>
      <c r="H77" s="334">
        <v>-11216.343000000001</v>
      </c>
      <c r="I77" s="334">
        <v>-11674.982</v>
      </c>
      <c r="J77" s="334">
        <v>-11651.152</v>
      </c>
      <c r="K77" s="334">
        <v>-11064.746999999999</v>
      </c>
      <c r="L77" s="334">
        <v>-11451.297</v>
      </c>
      <c r="M77" s="334">
        <v>-9655.5329999999994</v>
      </c>
      <c r="N77" s="334">
        <v>-12426.535</v>
      </c>
      <c r="O77" s="334">
        <v>-13798.049000000001</v>
      </c>
      <c r="P77" s="334">
        <v>-15454.198</v>
      </c>
      <c r="Q77" s="334">
        <v>-16608.900000000001</v>
      </c>
      <c r="R77" s="334">
        <v>-19994.87</v>
      </c>
      <c r="S77" s="334">
        <v>-21510.262999999999</v>
      </c>
      <c r="T77" s="334">
        <v>-21601.429</v>
      </c>
      <c r="U77" s="334">
        <v>-21332.797999999999</v>
      </c>
      <c r="V77" s="334">
        <v>-23158.256000000001</v>
      </c>
      <c r="W77" s="334">
        <v>-19068.064999999999</v>
      </c>
      <c r="X77" s="334">
        <v>-18461.216</v>
      </c>
      <c r="Y77" s="334">
        <v>-17297.600999999999</v>
      </c>
      <c r="Z77" s="334">
        <v>-16106.391</v>
      </c>
      <c r="AA77" s="334">
        <v>-15683</v>
      </c>
      <c r="AB77" s="334">
        <v>-16709</v>
      </c>
      <c r="AC77" s="334">
        <v>-17685</v>
      </c>
      <c r="AD77" s="334">
        <v>-19015</v>
      </c>
      <c r="AE77" s="334">
        <v>-18005</v>
      </c>
      <c r="AF77" s="334">
        <v>-18150</v>
      </c>
      <c r="AG77" s="334">
        <v>-17495</v>
      </c>
      <c r="AH77" s="334">
        <v>-16863</v>
      </c>
      <c r="AI77" s="334">
        <v>-16653</v>
      </c>
      <c r="AJ77" s="334">
        <v>-14388</v>
      </c>
      <c r="AL77" s="334">
        <v>-46407.495000000003</v>
      </c>
      <c r="AM77" s="334">
        <v>-45607.224000000002</v>
      </c>
      <c r="AN77" s="334">
        <v>-47331.414000000004</v>
      </c>
      <c r="AO77" s="334">
        <v>-73568.231</v>
      </c>
      <c r="AP77" s="334">
        <v>-85160.54800000001</v>
      </c>
      <c r="AQ77" s="334">
        <v>-67548.207999999999</v>
      </c>
      <c r="AR77" s="334">
        <v>-71414</v>
      </c>
      <c r="AS77" s="334">
        <v>-69161</v>
      </c>
    </row>
    <row r="78" spans="2:45" ht="19" customHeight="1" outlineLevel="1" x14ac:dyDescent="0.35">
      <c r="B78" s="109" t="s">
        <v>233</v>
      </c>
      <c r="C78" s="333"/>
      <c r="D78" s="333">
        <v>2701.6679999999997</v>
      </c>
      <c r="E78" s="333">
        <v>3282.6909999999989</v>
      </c>
      <c r="F78" s="333">
        <v>3633.8759999999984</v>
      </c>
      <c r="G78" s="333">
        <v>1974.1360000000004</v>
      </c>
      <c r="H78" s="333">
        <v>1761.6099999999988</v>
      </c>
      <c r="I78" s="333">
        <v>1662.3209999999999</v>
      </c>
      <c r="J78" s="333">
        <v>1717.0380000000005</v>
      </c>
      <c r="K78" s="333">
        <v>1575.3320000000003</v>
      </c>
      <c r="L78" s="333">
        <v>1173.348</v>
      </c>
      <c r="M78" s="333">
        <v>1532.8350000000009</v>
      </c>
      <c r="N78" s="333">
        <v>3565.5730000000003</v>
      </c>
      <c r="O78" s="333">
        <v>4940.3239999999987</v>
      </c>
      <c r="P78" s="333">
        <v>7237.9700000000012</v>
      </c>
      <c r="Q78" s="333">
        <v>9812.5649999999987</v>
      </c>
      <c r="R78" s="333">
        <v>8304.5930000000008</v>
      </c>
      <c r="S78" s="333">
        <v>6701.8420000000006</v>
      </c>
      <c r="T78" s="333">
        <v>5130.0149999999994</v>
      </c>
      <c r="U78" s="333">
        <v>4078.5010000000002</v>
      </c>
      <c r="V78" s="333">
        <v>2228.5279999999984</v>
      </c>
      <c r="W78" s="333">
        <v>-78.307999999997264</v>
      </c>
      <c r="X78" s="333">
        <v>984.83199999999852</v>
      </c>
      <c r="Y78" s="333">
        <v>458.57600000000093</v>
      </c>
      <c r="Z78" s="333">
        <v>569.11000000000058</v>
      </c>
      <c r="AA78" s="333">
        <v>1008</v>
      </c>
      <c r="AB78" s="333">
        <v>1211</v>
      </c>
      <c r="AC78" s="333">
        <v>1390</v>
      </c>
      <c r="AD78" s="333">
        <v>2249</v>
      </c>
      <c r="AE78" s="333">
        <v>1147</v>
      </c>
      <c r="AF78" s="333">
        <v>1310</v>
      </c>
      <c r="AG78" s="333">
        <v>362</v>
      </c>
      <c r="AH78" s="333">
        <v>436</v>
      </c>
      <c r="AI78" s="333">
        <v>-552</v>
      </c>
      <c r="AJ78" s="333">
        <v>1100</v>
      </c>
      <c r="AL78" s="333">
        <v>11592.370999999997</v>
      </c>
      <c r="AM78" s="333">
        <v>6716.3009999999995</v>
      </c>
      <c r="AN78" s="333">
        <v>11212.08</v>
      </c>
      <c r="AO78" s="333">
        <v>32056.97</v>
      </c>
      <c r="AP78" s="333">
        <v>11358.736000000001</v>
      </c>
      <c r="AQ78" s="333">
        <v>3020.518</v>
      </c>
      <c r="AR78" s="333">
        <v>5997</v>
      </c>
      <c r="AS78" s="333">
        <v>1556</v>
      </c>
    </row>
    <row r="79" spans="2:45" ht="19" customHeight="1" outlineLevel="1" x14ac:dyDescent="0.35">
      <c r="B79" s="186" t="s">
        <v>234</v>
      </c>
      <c r="C79" s="178"/>
      <c r="D79" s="178">
        <v>-367.51799999999997</v>
      </c>
      <c r="E79" s="178">
        <v>-298.79399999999998</v>
      </c>
      <c r="F79" s="178">
        <v>-433.48</v>
      </c>
      <c r="G79" s="178">
        <v>-445.77600000000001</v>
      </c>
      <c r="H79" s="178">
        <v>-431.07799999999997</v>
      </c>
      <c r="I79" s="178">
        <v>-436.47899999999998</v>
      </c>
      <c r="J79" s="178">
        <v>-437.959</v>
      </c>
      <c r="K79" s="178">
        <v>-453.46300000000002</v>
      </c>
      <c r="L79" s="178">
        <v>-439.85199999999998</v>
      </c>
      <c r="M79" s="178">
        <v>-447.64499999999998</v>
      </c>
      <c r="N79" s="178">
        <v>-482.12200000000001</v>
      </c>
      <c r="O79" s="178">
        <v>-482.43599999999998</v>
      </c>
      <c r="P79" s="178">
        <v>-472.10899999999998</v>
      </c>
      <c r="Q79" s="178">
        <v>-460.03500000000003</v>
      </c>
      <c r="R79" s="178">
        <v>-543.66499999999996</v>
      </c>
      <c r="S79" s="178">
        <v>-579.83100000000002</v>
      </c>
      <c r="T79" s="178">
        <v>-547.70699999999999</v>
      </c>
      <c r="U79" s="178">
        <v>-509.858</v>
      </c>
      <c r="V79" s="178">
        <v>-515.01700000000005</v>
      </c>
      <c r="W79" s="178">
        <v>-535.83500000000004</v>
      </c>
      <c r="X79" s="178">
        <v>-477.37099999999998</v>
      </c>
      <c r="Y79" s="178">
        <v>-495.19099999999997</v>
      </c>
      <c r="Z79" s="178">
        <v>-418.01799999999997</v>
      </c>
      <c r="AA79" s="178">
        <v>-525</v>
      </c>
      <c r="AB79" s="178">
        <v>-460</v>
      </c>
      <c r="AC79" s="178">
        <v>-448</v>
      </c>
      <c r="AD79" s="178">
        <v>-530</v>
      </c>
      <c r="AE79" s="178">
        <v>-553</v>
      </c>
      <c r="AF79" s="178">
        <v>-520</v>
      </c>
      <c r="AG79" s="178">
        <v>-514</v>
      </c>
      <c r="AH79" s="178">
        <v>-527</v>
      </c>
      <c r="AI79" s="178">
        <v>-506</v>
      </c>
      <c r="AJ79" s="178">
        <v>-504</v>
      </c>
      <c r="AL79" s="178">
        <v>-1545.568</v>
      </c>
      <c r="AM79" s="178">
        <v>-1758.979</v>
      </c>
      <c r="AN79" s="178">
        <v>-1852.0549999999998</v>
      </c>
      <c r="AO79" s="178">
        <v>-2055.64</v>
      </c>
      <c r="AP79" s="178">
        <v>-2108.4170000000004</v>
      </c>
      <c r="AQ79" s="178">
        <v>-1915.58</v>
      </c>
      <c r="AR79" s="178">
        <v>-1991</v>
      </c>
      <c r="AS79" s="178">
        <v>-2067</v>
      </c>
    </row>
    <row r="80" spans="2:45" ht="19" customHeight="1" outlineLevel="1" x14ac:dyDescent="0.35">
      <c r="B80" s="186" t="s">
        <v>235</v>
      </c>
      <c r="C80" s="178"/>
      <c r="D80" s="178">
        <v>0</v>
      </c>
      <c r="E80" s="178">
        <v>0</v>
      </c>
      <c r="F80" s="178">
        <v>0</v>
      </c>
      <c r="G80" s="178">
        <v>0</v>
      </c>
      <c r="H80" s="178">
        <v>-16.510999999999999</v>
      </c>
      <c r="I80" s="178">
        <v>15.872999999999999</v>
      </c>
      <c r="J80" s="178">
        <v>-6.3319999999999999</v>
      </c>
      <c r="K80" s="178">
        <v>-9.9000000000000005E-2</v>
      </c>
      <c r="L80" s="178">
        <v>-3.62</v>
      </c>
      <c r="M80" s="178">
        <v>-7.556</v>
      </c>
      <c r="N80" s="178">
        <v>-3.86</v>
      </c>
      <c r="O80" s="178">
        <v>-40.216000000000001</v>
      </c>
      <c r="P80" s="178">
        <v>1.5620000000000001</v>
      </c>
      <c r="Q80" s="178">
        <v>3.625</v>
      </c>
      <c r="R80" s="178">
        <v>-2.262</v>
      </c>
      <c r="S80" s="178">
        <v>-11.839</v>
      </c>
      <c r="T80" s="178">
        <v>-9.1560000000000006</v>
      </c>
      <c r="U80" s="178">
        <v>-12.615</v>
      </c>
      <c r="V80" s="178">
        <v>0.38100000000000001</v>
      </c>
      <c r="W80" s="178">
        <v>-17.036000000000001</v>
      </c>
      <c r="X80" s="178">
        <v>-12.515000000000001</v>
      </c>
      <c r="Y80" s="178">
        <v>-35.206000000000003</v>
      </c>
      <c r="Z80" s="178">
        <v>11.548</v>
      </c>
      <c r="AA80" s="178">
        <v>-47</v>
      </c>
      <c r="AB80" s="178">
        <v>-43</v>
      </c>
      <c r="AC80" s="178">
        <v>99</v>
      </c>
      <c r="AD80" s="178">
        <v>46</v>
      </c>
      <c r="AE80" s="178">
        <v>6</v>
      </c>
      <c r="AF80" s="178">
        <v>-2</v>
      </c>
      <c r="AG80" s="178">
        <v>2</v>
      </c>
      <c r="AH80" s="178">
        <v>-131</v>
      </c>
      <c r="AI80" s="178">
        <v>6</v>
      </c>
      <c r="AJ80" s="178">
        <v>1</v>
      </c>
      <c r="AL80" s="178">
        <v>0</v>
      </c>
      <c r="AM80" s="178">
        <v>-7.069</v>
      </c>
      <c r="AN80" s="178">
        <v>-55.252000000000002</v>
      </c>
      <c r="AO80" s="178">
        <v>-8.9139999999999997</v>
      </c>
      <c r="AP80" s="178">
        <v>-38.426000000000002</v>
      </c>
      <c r="AQ80" s="178">
        <v>-83.173000000000002</v>
      </c>
      <c r="AR80" s="178">
        <v>108</v>
      </c>
      <c r="AS80" s="178">
        <v>-125</v>
      </c>
    </row>
    <row r="81" spans="2:45" ht="19" customHeight="1" outlineLevel="1" x14ac:dyDescent="0.35">
      <c r="B81" s="186" t="s">
        <v>236</v>
      </c>
      <c r="C81" s="178"/>
      <c r="D81" s="178">
        <v>-308.83</v>
      </c>
      <c r="E81" s="178">
        <v>-381.57900000000001</v>
      </c>
      <c r="F81" s="178">
        <v>-425.68299999999999</v>
      </c>
      <c r="G81" s="178">
        <v>-516.91099999999994</v>
      </c>
      <c r="H81" s="178">
        <v>-378.79199999999997</v>
      </c>
      <c r="I81" s="178">
        <v>-500.17700000000002</v>
      </c>
      <c r="J81" s="178">
        <v>-573.87699999999995</v>
      </c>
      <c r="K81" s="178">
        <v>-693.322</v>
      </c>
      <c r="L81" s="178">
        <v>-464.50299999999999</v>
      </c>
      <c r="M81" s="178">
        <v>-423.80399999999997</v>
      </c>
      <c r="N81" s="178">
        <v>-445.654</v>
      </c>
      <c r="O81" s="178">
        <v>-584.78599999999994</v>
      </c>
      <c r="P81" s="178">
        <v>-519.23</v>
      </c>
      <c r="Q81" s="178">
        <v>-588.92499999999995</v>
      </c>
      <c r="R81" s="178">
        <v>-642.99800000000005</v>
      </c>
      <c r="S81" s="178">
        <v>-770.97400000000005</v>
      </c>
      <c r="T81" s="178">
        <v>-613.54700000000003</v>
      </c>
      <c r="U81" s="178">
        <v>-665.72</v>
      </c>
      <c r="V81" s="178">
        <v>-685.38</v>
      </c>
      <c r="W81" s="178">
        <v>-799.33600000000001</v>
      </c>
      <c r="X81" s="178">
        <v>-616.26800000000003</v>
      </c>
      <c r="Y81" s="178">
        <v>-557.51599999999996</v>
      </c>
      <c r="Z81" s="178">
        <v>-685.15899999999999</v>
      </c>
      <c r="AA81" s="178">
        <v>-613</v>
      </c>
      <c r="AB81" s="178">
        <v>-652</v>
      </c>
      <c r="AC81" s="178">
        <v>-587</v>
      </c>
      <c r="AD81" s="178">
        <v>-641</v>
      </c>
      <c r="AE81" s="178">
        <v>-759</v>
      </c>
      <c r="AF81" s="178">
        <v>-663</v>
      </c>
      <c r="AG81" s="178">
        <v>-698</v>
      </c>
      <c r="AH81" s="178">
        <v>-586</v>
      </c>
      <c r="AI81" s="178">
        <v>-668</v>
      </c>
      <c r="AJ81" s="178">
        <v>-711</v>
      </c>
      <c r="AL81" s="178">
        <v>-1633.0030000000002</v>
      </c>
      <c r="AM81" s="178">
        <v>-2146.1680000000001</v>
      </c>
      <c r="AN81" s="178">
        <v>-1918.7469999999998</v>
      </c>
      <c r="AO81" s="178">
        <v>-2522.127</v>
      </c>
      <c r="AP81" s="178">
        <v>-2763.9830000000002</v>
      </c>
      <c r="AQ81" s="178">
        <v>-2471.9430000000002</v>
      </c>
      <c r="AR81" s="178">
        <v>-2639</v>
      </c>
      <c r="AS81" s="178">
        <v>-2615</v>
      </c>
    </row>
    <row r="82" spans="2:45" ht="19" customHeight="1" outlineLevel="1" x14ac:dyDescent="0.35">
      <c r="B82" s="186" t="s">
        <v>237</v>
      </c>
      <c r="C82" s="178"/>
      <c r="D82" s="178">
        <v>-38.926000000000002</v>
      </c>
      <c r="E82" s="178">
        <v>-46.75</v>
      </c>
      <c r="F82" s="178">
        <v>-53.075000000000003</v>
      </c>
      <c r="G82" s="178">
        <v>-61.07</v>
      </c>
      <c r="H82" s="178">
        <v>-48.975999999999999</v>
      </c>
      <c r="I82" s="178">
        <v>-52.384999999999998</v>
      </c>
      <c r="J82" s="178">
        <v>-58.658000000000001</v>
      </c>
      <c r="K82" s="178">
        <v>-78.203000000000003</v>
      </c>
      <c r="L82" s="178">
        <v>-55.485999999999997</v>
      </c>
      <c r="M82" s="178">
        <v>-54.021999999999998</v>
      </c>
      <c r="N82" s="178">
        <v>-63.353999999999999</v>
      </c>
      <c r="O82" s="178">
        <v>-77.786000000000001</v>
      </c>
      <c r="P82" s="178">
        <v>-62.173000000000002</v>
      </c>
      <c r="Q82" s="178">
        <v>-62.043999999999997</v>
      </c>
      <c r="R82" s="178">
        <v>-73.778000000000006</v>
      </c>
      <c r="S82" s="178">
        <v>-98.587999999999994</v>
      </c>
      <c r="T82" s="178">
        <v>-72.92</v>
      </c>
      <c r="U82" s="178">
        <v>-78.174000000000007</v>
      </c>
      <c r="V82" s="178">
        <v>-104.233</v>
      </c>
      <c r="W82" s="178">
        <v>-119.166</v>
      </c>
      <c r="X82" s="178">
        <v>-93.644999999999996</v>
      </c>
      <c r="Y82" s="178">
        <v>-81.429000000000002</v>
      </c>
      <c r="Z82" s="178">
        <v>-92.063999999999993</v>
      </c>
      <c r="AA82" s="178">
        <v>-116</v>
      </c>
      <c r="AB82" s="178">
        <v>-106</v>
      </c>
      <c r="AC82" s="178">
        <v>-106</v>
      </c>
      <c r="AD82" s="178">
        <v>-109</v>
      </c>
      <c r="AE82" s="178">
        <v>-142</v>
      </c>
      <c r="AF82" s="178">
        <v>-126</v>
      </c>
      <c r="AG82" s="178">
        <v>-108</v>
      </c>
      <c r="AH82" s="178">
        <v>-121</v>
      </c>
      <c r="AI82" s="178">
        <v>-105</v>
      </c>
      <c r="AJ82" s="178">
        <v>-102</v>
      </c>
      <c r="AL82" s="178">
        <v>-199.821</v>
      </c>
      <c r="AM82" s="178">
        <v>-238.22200000000001</v>
      </c>
      <c r="AN82" s="178">
        <v>-250.648</v>
      </c>
      <c r="AO82" s="178">
        <v>-296.58299999999997</v>
      </c>
      <c r="AP82" s="178">
        <v>-374.49299999999999</v>
      </c>
      <c r="AQ82" s="178">
        <v>-383.13800000000003</v>
      </c>
      <c r="AR82" s="178">
        <v>-463</v>
      </c>
      <c r="AS82" s="178">
        <v>-460</v>
      </c>
    </row>
    <row r="83" spans="2:45" ht="19" customHeight="1" outlineLevel="1" x14ac:dyDescent="0.35">
      <c r="B83" s="186" t="s">
        <v>238</v>
      </c>
      <c r="C83" s="178"/>
      <c r="D83" s="178">
        <v>4.2000000000000003E-2</v>
      </c>
      <c r="E83" s="178">
        <v>-1.5129999999999999</v>
      </c>
      <c r="F83" s="178">
        <v>1.0569999999999999</v>
      </c>
      <c r="G83" s="178">
        <v>-0.47399999999999998</v>
      </c>
      <c r="H83" s="178">
        <v>-3.3780000000000001</v>
      </c>
      <c r="I83" s="178">
        <v>2.923</v>
      </c>
      <c r="J83" s="178">
        <v>-2.718</v>
      </c>
      <c r="K83" s="178">
        <v>13.391</v>
      </c>
      <c r="L83" s="178">
        <v>-7.7779999999999996</v>
      </c>
      <c r="M83" s="178">
        <v>-14.429</v>
      </c>
      <c r="N83" s="178">
        <v>2.3140000000000001</v>
      </c>
      <c r="O83" s="178">
        <v>0.495</v>
      </c>
      <c r="P83" s="178">
        <v>2.37</v>
      </c>
      <c r="Q83" s="178">
        <v>0.622</v>
      </c>
      <c r="R83" s="178">
        <v>-4.0890000000000004</v>
      </c>
      <c r="S83" s="178">
        <v>5.7409999999999997</v>
      </c>
      <c r="T83" s="178">
        <v>16.594000000000001</v>
      </c>
      <c r="U83" s="178">
        <v>9.93</v>
      </c>
      <c r="V83" s="178">
        <v>-0.217</v>
      </c>
      <c r="W83" s="178">
        <v>8.5410000000000004</v>
      </c>
      <c r="X83" s="178">
        <v>12.949</v>
      </c>
      <c r="Y83" s="178">
        <v>-1.8480000000000001</v>
      </c>
      <c r="Z83" s="178">
        <v>-3.149</v>
      </c>
      <c r="AA83" s="178">
        <v>-1</v>
      </c>
      <c r="AB83" s="178">
        <v>-5</v>
      </c>
      <c r="AC83" s="178">
        <v>-22</v>
      </c>
      <c r="AD83" s="178">
        <v>9</v>
      </c>
      <c r="AE83" s="178">
        <v>-3</v>
      </c>
      <c r="AF83" s="178">
        <v>-7</v>
      </c>
      <c r="AG83" s="178">
        <v>14</v>
      </c>
      <c r="AH83" s="178">
        <v>-17</v>
      </c>
      <c r="AI83" s="178">
        <v>19</v>
      </c>
      <c r="AJ83" s="178">
        <v>-114</v>
      </c>
      <c r="AL83" s="178">
        <v>-0.8879999999999999</v>
      </c>
      <c r="AM83" s="178">
        <v>10.218</v>
      </c>
      <c r="AN83" s="178">
        <v>-19.398</v>
      </c>
      <c r="AO83" s="178">
        <v>4.6439999999999992</v>
      </c>
      <c r="AP83" s="178">
        <v>34.847999999999999</v>
      </c>
      <c r="AQ83" s="178">
        <v>6.9519999999999991</v>
      </c>
      <c r="AR83" s="178">
        <v>-21</v>
      </c>
      <c r="AS83" s="178">
        <v>9</v>
      </c>
    </row>
    <row r="84" spans="2:45" ht="19" customHeight="1" outlineLevel="1" x14ac:dyDescent="0.35">
      <c r="B84" s="186" t="s">
        <v>239</v>
      </c>
      <c r="C84" s="178"/>
      <c r="D84" s="178">
        <v>-72.399000000000001</v>
      </c>
      <c r="E84" s="178">
        <v>-117.506</v>
      </c>
      <c r="F84" s="178">
        <v>67.638999999999996</v>
      </c>
      <c r="G84" s="178">
        <v>213.11799999999999</v>
      </c>
      <c r="H84" s="178">
        <v>1232.1949999999999</v>
      </c>
      <c r="I84" s="178">
        <v>150.85</v>
      </c>
      <c r="J84" s="178">
        <v>-78.855999999999995</v>
      </c>
      <c r="K84" s="178">
        <v>-3936.848</v>
      </c>
      <c r="L84" s="178">
        <v>174.81299999999999</v>
      </c>
      <c r="M84" s="178">
        <v>-1580.989</v>
      </c>
      <c r="N84" s="178">
        <v>-3157.19</v>
      </c>
      <c r="O84" s="178">
        <v>-2624.5059999999999</v>
      </c>
      <c r="P84" s="178">
        <v>551.49</v>
      </c>
      <c r="Q84" s="178">
        <v>357.28500000000003</v>
      </c>
      <c r="R84" s="178">
        <v>-519.15300000000002</v>
      </c>
      <c r="S84" s="178">
        <v>-1524.425</v>
      </c>
      <c r="T84" s="178">
        <v>-132.995</v>
      </c>
      <c r="U84" s="178">
        <v>-1167.48</v>
      </c>
      <c r="V84" s="178">
        <v>-233.79900000000001</v>
      </c>
      <c r="W84" s="178">
        <v>-301.91800000000006</v>
      </c>
      <c r="X84" s="178">
        <v>698.08699999999999</v>
      </c>
      <c r="Y84" s="178">
        <v>-927.59699999999998</v>
      </c>
      <c r="Z84" s="178">
        <v>-2.3859999999999957</v>
      </c>
      <c r="AA84" s="178">
        <v>-734</v>
      </c>
      <c r="AB84" s="178">
        <v>14</v>
      </c>
      <c r="AC84" s="178">
        <v>-483</v>
      </c>
      <c r="AD84" s="178">
        <v>-5</v>
      </c>
      <c r="AE84" s="178">
        <v>-1596</v>
      </c>
      <c r="AF84" s="178">
        <v>107</v>
      </c>
      <c r="AG84" s="178">
        <v>440</v>
      </c>
      <c r="AH84" s="178">
        <v>-740.60728099999994</v>
      </c>
      <c r="AI84" s="178">
        <v>2088.2189989999997</v>
      </c>
      <c r="AJ84" s="178">
        <v>-58.857205000000008</v>
      </c>
      <c r="AL84" s="178">
        <v>90.85199999999999</v>
      </c>
      <c r="AM84" s="178">
        <v>-2632.6590000000001</v>
      </c>
      <c r="AN84" s="178">
        <v>-7187.8719999999994</v>
      </c>
      <c r="AO84" s="178">
        <v>-1134.8029999999999</v>
      </c>
      <c r="AP84" s="178">
        <v>-1836.192</v>
      </c>
      <c r="AQ84" s="178">
        <v>-965.89599999999996</v>
      </c>
      <c r="AR84" s="178">
        <v>-2070</v>
      </c>
      <c r="AS84" s="178">
        <v>1894.6117179999997</v>
      </c>
    </row>
    <row r="85" spans="2:45" ht="19" customHeight="1" outlineLevel="1" x14ac:dyDescent="0.35">
      <c r="B85" s="187" t="s">
        <v>695</v>
      </c>
      <c r="C85" s="178"/>
      <c r="D85" s="178">
        <v>0</v>
      </c>
      <c r="E85" s="178">
        <v>0</v>
      </c>
      <c r="F85" s="178">
        <v>0</v>
      </c>
      <c r="G85" s="178">
        <v>0</v>
      </c>
      <c r="H85" s="178">
        <v>0</v>
      </c>
      <c r="I85" s="178">
        <v>0</v>
      </c>
      <c r="J85" s="178">
        <v>170.96299999999999</v>
      </c>
      <c r="K85" s="178">
        <v>147.65</v>
      </c>
      <c r="L85" s="178">
        <v>206.84</v>
      </c>
      <c r="M85" s="178">
        <v>124.979</v>
      </c>
      <c r="N85" s="178">
        <v>485.05500000000001</v>
      </c>
      <c r="O85" s="178">
        <v>-66.125</v>
      </c>
      <c r="P85" s="178">
        <v>639.75199999999995</v>
      </c>
      <c r="Q85" s="178">
        <v>655.62800000000004</v>
      </c>
      <c r="R85" s="178">
        <v>-129.69499999999999</v>
      </c>
      <c r="S85" s="178">
        <v>229.64699999999999</v>
      </c>
      <c r="T85" s="178">
        <v>38.656999999999996</v>
      </c>
      <c r="U85" s="178">
        <v>71.337000000000003</v>
      </c>
      <c r="V85" s="178">
        <v>100.57599999999999</v>
      </c>
      <c r="W85" s="178">
        <v>296.76299999999998</v>
      </c>
      <c r="X85" s="178">
        <v>872.34</v>
      </c>
      <c r="Y85" s="178">
        <v>272.71100000000001</v>
      </c>
      <c r="Z85" s="178">
        <v>188.04599999999999</v>
      </c>
      <c r="AA85" s="178">
        <v>436</v>
      </c>
      <c r="AB85" s="178">
        <v>141</v>
      </c>
      <c r="AC85" s="178">
        <v>108</v>
      </c>
      <c r="AD85" s="178">
        <v>583</v>
      </c>
      <c r="AE85" s="178">
        <v>146</v>
      </c>
      <c r="AF85" s="178">
        <v>152</v>
      </c>
      <c r="AG85" s="178">
        <v>458</v>
      </c>
      <c r="AH85" s="178">
        <v>313.05395099999998</v>
      </c>
      <c r="AI85" s="178">
        <v>2289.8725119999999</v>
      </c>
      <c r="AJ85" s="178">
        <v>114.679514</v>
      </c>
      <c r="AL85" s="178">
        <v>0</v>
      </c>
      <c r="AM85" s="178">
        <v>318.613</v>
      </c>
      <c r="AN85" s="178">
        <v>750.74900000000002</v>
      </c>
      <c r="AO85" s="178">
        <v>1395.3320000000001</v>
      </c>
      <c r="AP85" s="178">
        <v>507.33299999999997</v>
      </c>
      <c r="AQ85" s="178">
        <v>1769.097</v>
      </c>
      <c r="AR85" s="178">
        <v>978</v>
      </c>
      <c r="AS85" s="178">
        <v>3212.9264629999998</v>
      </c>
    </row>
    <row r="86" spans="2:45" ht="19" customHeight="1" outlineLevel="1" x14ac:dyDescent="0.35">
      <c r="B86" s="187" t="s">
        <v>696</v>
      </c>
      <c r="C86" s="178"/>
      <c r="D86" s="178">
        <v>0</v>
      </c>
      <c r="E86" s="178">
        <v>0</v>
      </c>
      <c r="F86" s="178">
        <v>0</v>
      </c>
      <c r="G86" s="178">
        <v>0</v>
      </c>
      <c r="H86" s="178">
        <v>0</v>
      </c>
      <c r="I86" s="178">
        <v>0</v>
      </c>
      <c r="J86" s="178">
        <v>-249.81899999999999</v>
      </c>
      <c r="K86" s="178">
        <v>-4084.498</v>
      </c>
      <c r="L86" s="178">
        <v>-32.027000000000001</v>
      </c>
      <c r="M86" s="178">
        <v>-1705.9680000000001</v>
      </c>
      <c r="N86" s="178">
        <v>-3642.2449999999999</v>
      </c>
      <c r="O86" s="178">
        <v>-2558.3809999999999</v>
      </c>
      <c r="P86" s="178">
        <v>-88.262</v>
      </c>
      <c r="Q86" s="178">
        <v>-298.34300000000002</v>
      </c>
      <c r="R86" s="178">
        <v>-389.45800000000003</v>
      </c>
      <c r="S86" s="178">
        <v>-1754.0719999999999</v>
      </c>
      <c r="T86" s="178">
        <v>-171.65199999999999</v>
      </c>
      <c r="U86" s="178">
        <v>-1238.817</v>
      </c>
      <c r="V86" s="178">
        <v>-334.375</v>
      </c>
      <c r="W86" s="178">
        <v>-598.68100000000004</v>
      </c>
      <c r="X86" s="178">
        <v>-174.25299999999999</v>
      </c>
      <c r="Y86" s="178">
        <v>-1200.308</v>
      </c>
      <c r="Z86" s="178">
        <v>-190.43199999999999</v>
      </c>
      <c r="AA86" s="178">
        <v>-1170</v>
      </c>
      <c r="AB86" s="178">
        <v>-127</v>
      </c>
      <c r="AC86" s="178">
        <v>-591</v>
      </c>
      <c r="AD86" s="178">
        <v>-588</v>
      </c>
      <c r="AE86" s="178">
        <v>-1742</v>
      </c>
      <c r="AF86" s="178">
        <v>-45</v>
      </c>
      <c r="AG86" s="178">
        <v>-18</v>
      </c>
      <c r="AH86" s="178">
        <v>-1053.6612319999999</v>
      </c>
      <c r="AI86" s="178">
        <v>-201.65351299999998</v>
      </c>
      <c r="AJ86" s="178">
        <v>-173.53671900000001</v>
      </c>
      <c r="AL86" s="178">
        <v>0</v>
      </c>
      <c r="AM86" s="178">
        <v>-4334.317</v>
      </c>
      <c r="AN86" s="178">
        <v>-7938.6209999999992</v>
      </c>
      <c r="AO86" s="178">
        <v>-2530.1350000000002</v>
      </c>
      <c r="AP86" s="178">
        <v>-2343.5250000000001</v>
      </c>
      <c r="AQ86" s="178">
        <v>-2734.9929999999999</v>
      </c>
      <c r="AR86" s="178">
        <v>-3048</v>
      </c>
      <c r="AS86" s="178">
        <v>-1318.3147449999999</v>
      </c>
    </row>
    <row r="87" spans="2:45" ht="19" customHeight="1" outlineLevel="1" x14ac:dyDescent="0.35">
      <c r="B87" s="109" t="s">
        <v>242</v>
      </c>
      <c r="C87" s="333"/>
      <c r="D87" s="333">
        <v>1914.0369999999998</v>
      </c>
      <c r="E87" s="333">
        <v>2436.5489999999991</v>
      </c>
      <c r="F87" s="333">
        <v>2790.3339999999985</v>
      </c>
      <c r="G87" s="333">
        <v>1163.0230000000004</v>
      </c>
      <c r="H87" s="333">
        <v>2115.0699999999988</v>
      </c>
      <c r="I87" s="333">
        <v>842.92599999999993</v>
      </c>
      <c r="J87" s="333">
        <v>558.63800000000037</v>
      </c>
      <c r="K87" s="333">
        <v>-3573.2119999999995</v>
      </c>
      <c r="L87" s="333">
        <v>376.92200000000003</v>
      </c>
      <c r="M87" s="333">
        <v>-995.6099999999991</v>
      </c>
      <c r="N87" s="333">
        <v>-584.29299999999967</v>
      </c>
      <c r="O87" s="333">
        <v>1131.0889999999986</v>
      </c>
      <c r="P87" s="333">
        <v>6739.8800000000019</v>
      </c>
      <c r="Q87" s="333">
        <v>9063.0929999999989</v>
      </c>
      <c r="R87" s="333">
        <v>6518.648000000002</v>
      </c>
      <c r="S87" s="333">
        <v>3721.9260000000004</v>
      </c>
      <c r="T87" s="333">
        <v>3770.2839999999992</v>
      </c>
      <c r="U87" s="333">
        <v>1654.5839999999998</v>
      </c>
      <c r="V87" s="333">
        <v>690.26299999999833</v>
      </c>
      <c r="W87" s="333">
        <v>-1843.0579999999975</v>
      </c>
      <c r="X87" s="333">
        <v>496.06899999999854</v>
      </c>
      <c r="Y87" s="333">
        <v>-1640.2109999999989</v>
      </c>
      <c r="Z87" s="333">
        <v>-620.11799999999926</v>
      </c>
      <c r="AA87" s="333">
        <v>-1028</v>
      </c>
      <c r="AB87" s="333">
        <v>-41</v>
      </c>
      <c r="AC87" s="333">
        <v>-157</v>
      </c>
      <c r="AD87" s="333">
        <v>1019</v>
      </c>
      <c r="AE87" s="333">
        <v>-1900</v>
      </c>
      <c r="AF87" s="333">
        <v>99</v>
      </c>
      <c r="AG87" s="333">
        <v>-502</v>
      </c>
      <c r="AH87" s="333">
        <v>-1686.6072810000001</v>
      </c>
      <c r="AI87" s="333">
        <v>282.21899899999994</v>
      </c>
      <c r="AJ87" s="333">
        <v>-388.85720500000002</v>
      </c>
      <c r="AL87" s="333">
        <v>8303.9429999999993</v>
      </c>
      <c r="AM87" s="333">
        <v>-56.578000000000429</v>
      </c>
      <c r="AN87" s="333">
        <v>-71.89200000000028</v>
      </c>
      <c r="AO87" s="333">
        <v>26043.547000000002</v>
      </c>
      <c r="AP87" s="333">
        <v>4272.0729999999994</v>
      </c>
      <c r="AQ87" s="333">
        <v>-2792.2599999999993</v>
      </c>
      <c r="AR87" s="333">
        <v>-1079</v>
      </c>
      <c r="AS87" s="333">
        <v>-1807.3882820000001</v>
      </c>
    </row>
    <row r="88" spans="2:45" ht="19" customHeight="1" outlineLevel="1" x14ac:dyDescent="0.35">
      <c r="B88" s="109" t="s">
        <v>243</v>
      </c>
      <c r="C88" s="333"/>
      <c r="D88" s="333">
        <v>-486.995</v>
      </c>
      <c r="E88" s="333">
        <v>-2141.6869999999999</v>
      </c>
      <c r="F88" s="333">
        <v>-931.26900000000001</v>
      </c>
      <c r="G88" s="333">
        <v>-1091.491</v>
      </c>
      <c r="H88" s="333">
        <v>-922.78</v>
      </c>
      <c r="I88" s="333">
        <v>-918.87599999999998</v>
      </c>
      <c r="J88" s="333">
        <v>-2032.4840000000002</v>
      </c>
      <c r="K88" s="333">
        <v>-872.25099999999998</v>
      </c>
      <c r="L88" s="333">
        <v>-6253.8779999999997</v>
      </c>
      <c r="M88" s="333">
        <v>-2423.8670000000002</v>
      </c>
      <c r="N88" s="333">
        <v>-1831.915</v>
      </c>
      <c r="O88" s="333">
        <v>897.7679999999998</v>
      </c>
      <c r="P88" s="333">
        <v>-3463.348</v>
      </c>
      <c r="Q88" s="333">
        <v>957.41899999999998</v>
      </c>
      <c r="R88" s="333">
        <v>-3102.8919999999998</v>
      </c>
      <c r="S88" s="333">
        <v>-2473.703</v>
      </c>
      <c r="T88" s="333">
        <v>1247.3990000000001</v>
      </c>
      <c r="U88" s="333">
        <v>-3392.605</v>
      </c>
      <c r="V88" s="333">
        <v>-1695.6590000000001</v>
      </c>
      <c r="W88" s="333">
        <v>-383.86400000000015</v>
      </c>
      <c r="X88" s="333">
        <v>-351.91399999999999</v>
      </c>
      <c r="Y88" s="333">
        <v>160.65300000000002</v>
      </c>
      <c r="Z88" s="333">
        <v>-2410.0639999999999</v>
      </c>
      <c r="AA88" s="333">
        <v>-798</v>
      </c>
      <c r="AB88" s="333">
        <v>-2030</v>
      </c>
      <c r="AC88" s="333">
        <v>-5863</v>
      </c>
      <c r="AD88" s="333">
        <v>-2332</v>
      </c>
      <c r="AE88" s="333">
        <v>-6429</v>
      </c>
      <c r="AF88" s="333">
        <v>717</v>
      </c>
      <c r="AG88" s="333">
        <v>-28</v>
      </c>
      <c r="AH88" s="333">
        <v>-904</v>
      </c>
      <c r="AI88" s="333">
        <v>-823</v>
      </c>
      <c r="AJ88" s="333">
        <v>1342</v>
      </c>
      <c r="AL88" s="333">
        <v>-4651.442</v>
      </c>
      <c r="AM88" s="333">
        <v>-4746.3910000000005</v>
      </c>
      <c r="AN88" s="333">
        <v>-9611.8919999999998</v>
      </c>
      <c r="AO88" s="333">
        <v>-8082.5239999999994</v>
      </c>
      <c r="AP88" s="333">
        <v>-4224.7290000000003</v>
      </c>
      <c r="AQ88" s="333">
        <v>-3399.3249999999998</v>
      </c>
      <c r="AR88" s="333">
        <v>-16654</v>
      </c>
      <c r="AS88" s="333">
        <v>-1038</v>
      </c>
    </row>
    <row r="89" spans="2:45" ht="19" customHeight="1" outlineLevel="1" x14ac:dyDescent="0.35">
      <c r="B89" s="186" t="s">
        <v>244</v>
      </c>
      <c r="C89" s="178"/>
      <c r="D89" s="178">
        <v>-670.94500000000005</v>
      </c>
      <c r="E89" s="178">
        <v>-757.13</v>
      </c>
      <c r="F89" s="178">
        <v>-802.71100000000001</v>
      </c>
      <c r="G89" s="178">
        <v>-752.72500000000002</v>
      </c>
      <c r="H89" s="178">
        <v>-899.33699999999999</v>
      </c>
      <c r="I89" s="178">
        <v>-896.20899999999995</v>
      </c>
      <c r="J89" s="178">
        <v>-878.08</v>
      </c>
      <c r="K89" s="178">
        <v>-1198.799</v>
      </c>
      <c r="L89" s="178">
        <v>-1225.8420000000001</v>
      </c>
      <c r="M89" s="178">
        <v>-1273.1130000000001</v>
      </c>
      <c r="N89" s="178">
        <v>-1183.604</v>
      </c>
      <c r="O89" s="178">
        <v>-1230.806</v>
      </c>
      <c r="P89" s="178">
        <v>-1691.1389999999999</v>
      </c>
      <c r="Q89" s="178">
        <v>-1366.42</v>
      </c>
      <c r="R89" s="178">
        <v>-1212.23</v>
      </c>
      <c r="S89" s="178">
        <v>-1637.366</v>
      </c>
      <c r="T89" s="178">
        <v>-1353.182</v>
      </c>
      <c r="U89" s="178">
        <v>-1429.3630000000001</v>
      </c>
      <c r="V89" s="178">
        <v>-1287.3140000000001</v>
      </c>
      <c r="W89" s="178">
        <v>-1592.8340000000001</v>
      </c>
      <c r="X89" s="178">
        <v>-1577.7170000000001</v>
      </c>
      <c r="Y89" s="178">
        <v>-1411.9259999999999</v>
      </c>
      <c r="Z89" s="178">
        <v>-1527.9079999999999</v>
      </c>
      <c r="AA89" s="178">
        <v>-1071</v>
      </c>
      <c r="AB89" s="178">
        <v>-1386</v>
      </c>
      <c r="AC89" s="178">
        <v>-1729</v>
      </c>
      <c r="AD89" s="178">
        <v>-1586</v>
      </c>
      <c r="AE89" s="178">
        <v>-2152</v>
      </c>
      <c r="AF89" s="178">
        <v>-1630</v>
      </c>
      <c r="AG89" s="178">
        <v>-1654</v>
      </c>
      <c r="AH89" s="178">
        <v>-1599</v>
      </c>
      <c r="AI89" s="178">
        <v>-1919</v>
      </c>
      <c r="AJ89" s="178">
        <v>-1723</v>
      </c>
      <c r="AL89" s="178">
        <v>-2983.511</v>
      </c>
      <c r="AM89" s="178">
        <v>-3872.4249999999997</v>
      </c>
      <c r="AN89" s="178">
        <v>-4913.3649999999998</v>
      </c>
      <c r="AO89" s="178">
        <v>-5907.1550000000007</v>
      </c>
      <c r="AP89" s="178">
        <v>-5662.6930000000002</v>
      </c>
      <c r="AQ89" s="178">
        <v>-5588.5509999999995</v>
      </c>
      <c r="AR89" s="178">
        <v>-6853</v>
      </c>
      <c r="AS89" s="178">
        <v>-6802</v>
      </c>
    </row>
    <row r="90" spans="2:45" ht="19" customHeight="1" outlineLevel="1" x14ac:dyDescent="0.35">
      <c r="B90" s="186" t="s">
        <v>245</v>
      </c>
      <c r="C90" s="178"/>
      <c r="D90" s="178">
        <v>103.965</v>
      </c>
      <c r="E90" s="178">
        <v>151.822</v>
      </c>
      <c r="F90" s="178">
        <v>210.00200000000001</v>
      </c>
      <c r="G90" s="178">
        <v>123.26300000000001</v>
      </c>
      <c r="H90" s="178">
        <v>225.77099999999999</v>
      </c>
      <c r="I90" s="178">
        <v>226.167</v>
      </c>
      <c r="J90" s="178">
        <v>214.084</v>
      </c>
      <c r="K90" s="178">
        <v>184.53200000000001</v>
      </c>
      <c r="L90" s="178">
        <v>195.494</v>
      </c>
      <c r="M90" s="178">
        <v>140.63</v>
      </c>
      <c r="N90" s="178">
        <v>162.35499999999999</v>
      </c>
      <c r="O90" s="178">
        <v>101.705</v>
      </c>
      <c r="P90" s="178">
        <v>918.60299999999995</v>
      </c>
      <c r="Q90" s="178">
        <v>488.72699999999998</v>
      </c>
      <c r="R90" s="178">
        <v>184.316</v>
      </c>
      <c r="S90" s="178">
        <v>235.792</v>
      </c>
      <c r="T90" s="178">
        <v>352.59399999999999</v>
      </c>
      <c r="U90" s="178">
        <v>436.78699999999998</v>
      </c>
      <c r="V90" s="178">
        <v>584.75599999999997</v>
      </c>
      <c r="W90" s="178">
        <v>635.99699999999996</v>
      </c>
      <c r="X90" s="178">
        <v>484.78399999999999</v>
      </c>
      <c r="Y90" s="178">
        <v>553.50099999999998</v>
      </c>
      <c r="Z90" s="178">
        <v>571.68600000000004</v>
      </c>
      <c r="AA90" s="178">
        <v>68</v>
      </c>
      <c r="AB90" s="178">
        <v>427</v>
      </c>
      <c r="AC90" s="178">
        <v>401</v>
      </c>
      <c r="AD90" s="178">
        <v>439</v>
      </c>
      <c r="AE90" s="178">
        <v>452</v>
      </c>
      <c r="AF90" s="178">
        <v>459</v>
      </c>
      <c r="AG90" s="178">
        <v>279</v>
      </c>
      <c r="AH90" s="178">
        <v>384</v>
      </c>
      <c r="AI90" s="178">
        <v>1332</v>
      </c>
      <c r="AJ90" s="178">
        <v>195</v>
      </c>
      <c r="AL90" s="178">
        <v>589.05200000000002</v>
      </c>
      <c r="AM90" s="178">
        <v>850.55399999999997</v>
      </c>
      <c r="AN90" s="178">
        <v>600.18400000000008</v>
      </c>
      <c r="AO90" s="178">
        <v>1827.4379999999999</v>
      </c>
      <c r="AP90" s="178">
        <v>2010.134</v>
      </c>
      <c r="AQ90" s="178">
        <v>1677.971</v>
      </c>
      <c r="AR90" s="178">
        <v>1719</v>
      </c>
      <c r="AS90" s="178">
        <v>2454</v>
      </c>
    </row>
    <row r="91" spans="2:45" ht="19" customHeight="1" outlineLevel="1" x14ac:dyDescent="0.35">
      <c r="B91" s="186" t="s">
        <v>246</v>
      </c>
      <c r="C91" s="178"/>
      <c r="D91" s="178">
        <v>79.984999999999999</v>
      </c>
      <c r="E91" s="178">
        <v>-1536.3789999999999</v>
      </c>
      <c r="F91" s="178">
        <v>-338.56</v>
      </c>
      <c r="G91" s="178">
        <v>-462.029</v>
      </c>
      <c r="H91" s="178">
        <v>-249.214</v>
      </c>
      <c r="I91" s="178">
        <v>-248.834</v>
      </c>
      <c r="J91" s="178">
        <v>-1368.4880000000001</v>
      </c>
      <c r="K91" s="178">
        <v>142.01599999999999</v>
      </c>
      <c r="L91" s="178">
        <v>-5223.53</v>
      </c>
      <c r="M91" s="178">
        <v>-1291.384</v>
      </c>
      <c r="N91" s="178">
        <v>-810.66600000000005</v>
      </c>
      <c r="O91" s="178">
        <v>2026.8689999999999</v>
      </c>
      <c r="P91" s="178">
        <v>-2690.8119999999999</v>
      </c>
      <c r="Q91" s="178">
        <v>1835.1120000000001</v>
      </c>
      <c r="R91" s="178">
        <v>-2074.9780000000001</v>
      </c>
      <c r="S91" s="178">
        <v>-1072.1289999999999</v>
      </c>
      <c r="T91" s="178">
        <v>2247.9870000000001</v>
      </c>
      <c r="U91" s="178">
        <v>-2400.029</v>
      </c>
      <c r="V91" s="178">
        <v>-993.101</v>
      </c>
      <c r="W91" s="178">
        <v>572.97299999999996</v>
      </c>
      <c r="X91" s="178">
        <v>741.01900000000001</v>
      </c>
      <c r="Y91" s="178">
        <v>1019.078</v>
      </c>
      <c r="Z91" s="178">
        <v>-1453.8420000000001</v>
      </c>
      <c r="AA91" s="178">
        <v>205</v>
      </c>
      <c r="AB91" s="178">
        <v>-1071</v>
      </c>
      <c r="AC91" s="178">
        <v>-4535</v>
      </c>
      <c r="AD91" s="178">
        <v>-1185</v>
      </c>
      <c r="AE91" s="178">
        <v>-4729</v>
      </c>
      <c r="AF91" s="178">
        <v>1888</v>
      </c>
      <c r="AG91" s="178">
        <v>1347</v>
      </c>
      <c r="AH91" s="178">
        <v>311</v>
      </c>
      <c r="AI91" s="178">
        <v>-236</v>
      </c>
      <c r="AJ91" s="178">
        <v>2870</v>
      </c>
      <c r="AL91" s="178">
        <v>-2256.9830000000002</v>
      </c>
      <c r="AM91" s="178">
        <v>-1724.52</v>
      </c>
      <c r="AN91" s="178">
        <v>-5298.7110000000002</v>
      </c>
      <c r="AO91" s="178">
        <v>-4002.8069999999998</v>
      </c>
      <c r="AP91" s="178">
        <v>-572.17000000000007</v>
      </c>
      <c r="AQ91" s="178">
        <v>511.25499999999988</v>
      </c>
      <c r="AR91" s="178">
        <v>-11520</v>
      </c>
      <c r="AS91" s="178">
        <v>3310</v>
      </c>
    </row>
    <row r="92" spans="2:45" ht="19" customHeight="1" outlineLevel="1" x14ac:dyDescent="0.35">
      <c r="B92" s="109" t="s">
        <v>247</v>
      </c>
      <c r="C92" s="333"/>
      <c r="D92" s="333">
        <v>1427.0419999999999</v>
      </c>
      <c r="E92" s="333">
        <v>294.86200000000002</v>
      </c>
      <c r="F92" s="333">
        <v>1859.0650000000001</v>
      </c>
      <c r="G92" s="333">
        <v>71.531999999999996</v>
      </c>
      <c r="H92" s="333">
        <v>1192.29</v>
      </c>
      <c r="I92" s="333">
        <v>-75.95</v>
      </c>
      <c r="J92" s="333">
        <v>-1473.846</v>
      </c>
      <c r="K92" s="333">
        <v>-4445.4629999999997</v>
      </c>
      <c r="L92" s="333">
        <v>-5876.9560000000001</v>
      </c>
      <c r="M92" s="333">
        <v>-3419.4769999999999</v>
      </c>
      <c r="N92" s="333">
        <v>-2416.2080000000001</v>
      </c>
      <c r="O92" s="333">
        <v>2028.857</v>
      </c>
      <c r="P92" s="333">
        <v>3276.5320000000002</v>
      </c>
      <c r="Q92" s="333">
        <v>10020.512000000001</v>
      </c>
      <c r="R92" s="333">
        <v>3415.7559999999999</v>
      </c>
      <c r="S92" s="333">
        <v>1248.223</v>
      </c>
      <c r="T92" s="333">
        <v>5017.683</v>
      </c>
      <c r="U92" s="333">
        <v>-1738.021</v>
      </c>
      <c r="V92" s="333">
        <v>-1005.396</v>
      </c>
      <c r="W92" s="333">
        <v>-2226.922</v>
      </c>
      <c r="X92" s="333">
        <v>144.155</v>
      </c>
      <c r="Y92" s="333">
        <v>-1479.558</v>
      </c>
      <c r="Z92" s="333">
        <v>-3030.1819999999998</v>
      </c>
      <c r="AA92" s="333">
        <v>-1826</v>
      </c>
      <c r="AB92" s="333">
        <v>-2071</v>
      </c>
      <c r="AC92" s="333">
        <v>-6020</v>
      </c>
      <c r="AD92" s="333">
        <v>-1313</v>
      </c>
      <c r="AE92" s="333">
        <v>-8329</v>
      </c>
      <c r="AF92" s="333">
        <v>816</v>
      </c>
      <c r="AG92" s="333">
        <v>-530</v>
      </c>
      <c r="AH92" s="333">
        <v>-2590.6072810000001</v>
      </c>
      <c r="AI92" s="333">
        <v>-540.78100100000006</v>
      </c>
      <c r="AJ92" s="333">
        <v>953.14279499999998</v>
      </c>
      <c r="AL92" s="333">
        <v>3652.5010000000002</v>
      </c>
      <c r="AM92" s="333">
        <v>-4802.9690000000001</v>
      </c>
      <c r="AN92" s="333">
        <v>-9683.7840000000015</v>
      </c>
      <c r="AO92" s="333">
        <v>17961.023000000001</v>
      </c>
      <c r="AP92" s="333">
        <v>47.344000000000506</v>
      </c>
      <c r="AQ92" s="333">
        <v>-6191.585</v>
      </c>
      <c r="AR92" s="333">
        <v>-17733</v>
      </c>
      <c r="AS92" s="333">
        <v>-2845.3882819999999</v>
      </c>
    </row>
    <row r="93" spans="2:45" ht="19" customHeight="1" outlineLevel="1" x14ac:dyDescent="0.35">
      <c r="B93" s="186" t="s">
        <v>222</v>
      </c>
      <c r="C93" s="178"/>
      <c r="D93" s="178">
        <v>-276.02</v>
      </c>
      <c r="E93" s="178">
        <v>197.78399999999999</v>
      </c>
      <c r="F93" s="178">
        <v>-416.95299999999997</v>
      </c>
      <c r="G93" s="178">
        <v>-250.102</v>
      </c>
      <c r="H93" s="178">
        <v>-275.11799999999999</v>
      </c>
      <c r="I93" s="178">
        <v>-301.12</v>
      </c>
      <c r="J93" s="178">
        <v>487.483</v>
      </c>
      <c r="K93" s="178">
        <v>1560.2719999999999</v>
      </c>
      <c r="L93" s="178">
        <v>1818.0050000000001</v>
      </c>
      <c r="M93" s="178">
        <v>922.99699999999996</v>
      </c>
      <c r="N93" s="178">
        <v>1078.808</v>
      </c>
      <c r="O93" s="178">
        <v>-1151.3320000000001</v>
      </c>
      <c r="P93" s="178">
        <v>-862.78099999999995</v>
      </c>
      <c r="Q93" s="178">
        <v>-2458.5509999999999</v>
      </c>
      <c r="R93" s="178">
        <v>101.953</v>
      </c>
      <c r="S93" s="178">
        <v>-780.024</v>
      </c>
      <c r="T93" s="178">
        <v>-1070.3040000000001</v>
      </c>
      <c r="U93" s="178">
        <v>275.322</v>
      </c>
      <c r="V93" s="178">
        <v>-416.39600000000002</v>
      </c>
      <c r="W93" s="178">
        <v>343.64299999999997</v>
      </c>
      <c r="X93" s="178">
        <v>98.293000000000006</v>
      </c>
      <c r="Y93" s="178">
        <v>656.21</v>
      </c>
      <c r="Z93" s="178">
        <v>472.09</v>
      </c>
      <c r="AA93" s="178">
        <v>75</v>
      </c>
      <c r="AB93" s="178">
        <v>681</v>
      </c>
      <c r="AC93" s="178">
        <v>2114</v>
      </c>
      <c r="AD93" s="178">
        <v>444</v>
      </c>
      <c r="AE93" s="178">
        <v>2442</v>
      </c>
      <c r="AF93" s="178">
        <v>-184</v>
      </c>
      <c r="AG93" s="178">
        <v>140</v>
      </c>
      <c r="AH93" s="178">
        <v>2417</v>
      </c>
      <c r="AI93" s="178">
        <v>-10488.7</v>
      </c>
      <c r="AJ93" s="178">
        <v>293</v>
      </c>
      <c r="AL93" s="178">
        <v>-745.29099999999994</v>
      </c>
      <c r="AM93" s="178">
        <v>1471.5169999999998</v>
      </c>
      <c r="AN93" s="178">
        <v>2668.4780000000001</v>
      </c>
      <c r="AO93" s="178">
        <v>-3999.4029999999998</v>
      </c>
      <c r="AP93" s="178">
        <v>-867.73500000000013</v>
      </c>
      <c r="AQ93" s="178">
        <v>1301.5930000000001</v>
      </c>
      <c r="AR93" s="178">
        <v>5681</v>
      </c>
      <c r="AS93" s="178">
        <v>-8115.7000000000007</v>
      </c>
    </row>
    <row r="94" spans="2:45" ht="19" customHeight="1" outlineLevel="1" x14ac:dyDescent="0.35">
      <c r="B94" s="109" t="s">
        <v>250</v>
      </c>
      <c r="C94" s="333"/>
      <c r="D94" s="333">
        <v>1151.0219999999999</v>
      </c>
      <c r="E94" s="333">
        <v>492.64600000000002</v>
      </c>
      <c r="F94" s="333">
        <v>1442.1120000000001</v>
      </c>
      <c r="G94" s="333">
        <v>-178.57</v>
      </c>
      <c r="H94" s="333">
        <v>917.17200000000003</v>
      </c>
      <c r="I94" s="333">
        <v>-377.07</v>
      </c>
      <c r="J94" s="333">
        <v>-986.36300000000006</v>
      </c>
      <c r="K94" s="333">
        <v>-2885.1909999999998</v>
      </c>
      <c r="L94" s="333">
        <v>-4058.951</v>
      </c>
      <c r="M94" s="333">
        <v>-2496.48</v>
      </c>
      <c r="N94" s="333">
        <v>-1337.4</v>
      </c>
      <c r="O94" s="333">
        <v>877.52499999999998</v>
      </c>
      <c r="P94" s="333">
        <v>2413.7510000000002</v>
      </c>
      <c r="Q94" s="333">
        <v>7561.9610000000002</v>
      </c>
      <c r="R94" s="333">
        <v>3517.7089999999998</v>
      </c>
      <c r="S94" s="333">
        <v>468.19900000000001</v>
      </c>
      <c r="T94" s="333">
        <v>3947.3789999999999</v>
      </c>
      <c r="U94" s="333">
        <v>-1462.6990000000001</v>
      </c>
      <c r="V94" s="333">
        <v>-1421.7919999999999</v>
      </c>
      <c r="W94" s="333">
        <v>-1883.279</v>
      </c>
      <c r="X94" s="333">
        <v>242.44800000000001</v>
      </c>
      <c r="Y94" s="333">
        <v>-823.34799999999996</v>
      </c>
      <c r="Z94" s="333">
        <v>-2558.0920000000001</v>
      </c>
      <c r="AA94" s="333">
        <v>-1751</v>
      </c>
      <c r="AB94" s="333">
        <v>-1390</v>
      </c>
      <c r="AC94" s="333">
        <v>-3906</v>
      </c>
      <c r="AD94" s="333">
        <v>-869</v>
      </c>
      <c r="AE94" s="333">
        <v>-5887</v>
      </c>
      <c r="AF94" s="333">
        <v>632</v>
      </c>
      <c r="AG94" s="333">
        <v>-390</v>
      </c>
      <c r="AH94" s="333">
        <v>-173.60728100000006</v>
      </c>
      <c r="AI94" s="333">
        <v>-11029.481001</v>
      </c>
      <c r="AJ94" s="333">
        <v>1246.142795</v>
      </c>
      <c r="AL94" s="333">
        <v>2907.2099999999996</v>
      </c>
      <c r="AM94" s="333">
        <v>-3331.4519999999998</v>
      </c>
      <c r="AN94" s="333">
        <v>-7015.3060000000005</v>
      </c>
      <c r="AO94" s="333">
        <v>13961.619999999999</v>
      </c>
      <c r="AP94" s="333">
        <v>-820.39100000000008</v>
      </c>
      <c r="AQ94" s="333">
        <v>-4889.9920000000002</v>
      </c>
      <c r="AR94" s="333">
        <v>-12052</v>
      </c>
      <c r="AS94" s="333">
        <v>-10961.088282000001</v>
      </c>
    </row>
    <row r="95" spans="2:45" ht="13" x14ac:dyDescent="0.35"/>
    <row r="96" spans="2:45" ht="13" x14ac:dyDescent="0.35"/>
    <row r="97" ht="13" x14ac:dyDescent="0.35"/>
    <row r="98" ht="13" x14ac:dyDescent="0.35"/>
    <row r="99" ht="13" x14ac:dyDescent="0.35"/>
    <row r="100" ht="13" x14ac:dyDescent="0.35"/>
    <row r="101" ht="13" x14ac:dyDescent="0.35"/>
    <row r="102" ht="13" x14ac:dyDescent="0.35"/>
    <row r="103" ht="13" x14ac:dyDescent="0.35"/>
    <row r="104" ht="13" x14ac:dyDescent="0.35"/>
    <row r="105" ht="13" x14ac:dyDescent="0.35"/>
    <row r="106" ht="13" x14ac:dyDescent="0.35"/>
    <row r="107" ht="13" x14ac:dyDescent="0.35"/>
    <row r="108" ht="13" x14ac:dyDescent="0.35"/>
    <row r="109" ht="13" x14ac:dyDescent="0.35"/>
    <row r="110" ht="13" x14ac:dyDescent="0.35"/>
    <row r="111" ht="13" x14ac:dyDescent="0.35"/>
    <row r="112" ht="13" x14ac:dyDescent="0.35"/>
    <row r="113" ht="13" x14ac:dyDescent="0.35"/>
    <row r="114" ht="13" x14ac:dyDescent="0.35"/>
    <row r="115" ht="13" x14ac:dyDescent="0.35"/>
    <row r="116" ht="13" x14ac:dyDescent="0.35"/>
    <row r="117" ht="13" x14ac:dyDescent="0.35"/>
    <row r="118" ht="13" x14ac:dyDescent="0.35"/>
    <row r="119" ht="13" x14ac:dyDescent="0.35"/>
    <row r="120" ht="13" x14ac:dyDescent="0.35"/>
    <row r="121" ht="13" x14ac:dyDescent="0.35"/>
    <row r="122" ht="13" x14ac:dyDescent="0.35"/>
    <row r="123" ht="13" x14ac:dyDescent="0.35"/>
    <row r="124" ht="13" x14ac:dyDescent="0.35"/>
    <row r="125" ht="13" x14ac:dyDescent="0.35"/>
    <row r="126" ht="13" x14ac:dyDescent="0.35"/>
    <row r="127" ht="13" x14ac:dyDescent="0.35"/>
    <row r="128" ht="13" x14ac:dyDescent="0.35"/>
    <row r="129" ht="13" x14ac:dyDescent="0.35"/>
    <row r="130" ht="13" x14ac:dyDescent="0.35"/>
    <row r="131" ht="13" x14ac:dyDescent="0.35"/>
    <row r="132" ht="13" x14ac:dyDescent="0.35"/>
    <row r="133" ht="13" x14ac:dyDescent="0.35"/>
    <row r="134" ht="13" x14ac:dyDescent="0.35"/>
    <row r="135" ht="13" x14ac:dyDescent="0.35"/>
    <row r="136" ht="13" x14ac:dyDescent="0.35"/>
    <row r="137" ht="13" x14ac:dyDescent="0.35"/>
    <row r="138" ht="13" x14ac:dyDescent="0.35"/>
    <row r="139" ht="13" x14ac:dyDescent="0.35"/>
    <row r="140" ht="13" x14ac:dyDescent="0.35"/>
    <row r="141" ht="13" x14ac:dyDescent="0.35"/>
    <row r="142" ht="13" x14ac:dyDescent="0.35"/>
    <row r="143" ht="13" x14ac:dyDescent="0.35"/>
    <row r="144" ht="13" x14ac:dyDescent="0.35"/>
    <row r="145" ht="13" x14ac:dyDescent="0.35"/>
    <row r="146" ht="13" x14ac:dyDescent="0.35"/>
    <row r="147" ht="13" x14ac:dyDescent="0.35"/>
    <row r="148" ht="13" x14ac:dyDescent="0.35"/>
    <row r="149" ht="13" x14ac:dyDescent="0.35"/>
    <row r="150" ht="13" x14ac:dyDescent="0.35"/>
    <row r="151" ht="13" x14ac:dyDescent="0.35"/>
    <row r="152" ht="13" x14ac:dyDescent="0.35"/>
    <row r="153" ht="13" x14ac:dyDescent="0.35"/>
    <row r="154" ht="13" x14ac:dyDescent="0.35"/>
    <row r="155" ht="13" x14ac:dyDescent="0.35"/>
    <row r="156" ht="13" x14ac:dyDescent="0.35"/>
    <row r="157" ht="13" x14ac:dyDescent="0.35"/>
    <row r="158" ht="13" x14ac:dyDescent="0.35"/>
    <row r="159" ht="13" x14ac:dyDescent="0.35"/>
    <row r="160" ht="13" x14ac:dyDescent="0.35"/>
    <row r="161" ht="13" x14ac:dyDescent="0.35"/>
    <row r="162" ht="13" x14ac:dyDescent="0.35"/>
    <row r="163" ht="13" x14ac:dyDescent="0.35"/>
    <row r="164" ht="13" x14ac:dyDescent="0.35"/>
    <row r="165" ht="13" x14ac:dyDescent="0.35"/>
    <row r="166" ht="13" x14ac:dyDescent="0.35"/>
    <row r="167" ht="13" x14ac:dyDescent="0.35"/>
    <row r="168" ht="13" x14ac:dyDescent="0.35"/>
    <row r="169" ht="13" x14ac:dyDescent="0.35"/>
    <row r="170" ht="13" x14ac:dyDescent="0.35"/>
    <row r="171" ht="13" x14ac:dyDescent="0.35"/>
    <row r="172" ht="13" x14ac:dyDescent="0.35"/>
    <row r="173" ht="13" x14ac:dyDescent="0.35"/>
    <row r="174" ht="13" x14ac:dyDescent="0.35"/>
    <row r="175" ht="13" x14ac:dyDescent="0.35"/>
    <row r="176" ht="13" x14ac:dyDescent="0.35"/>
    <row r="177" ht="13" x14ac:dyDescent="0.35"/>
    <row r="178" ht="13" x14ac:dyDescent="0.35"/>
    <row r="179" ht="13" x14ac:dyDescent="0.35"/>
    <row r="180" ht="13" x14ac:dyDescent="0.35"/>
    <row r="181" ht="13" x14ac:dyDescent="0.35"/>
    <row r="182" ht="13" x14ac:dyDescent="0.35"/>
    <row r="183" ht="13" x14ac:dyDescent="0.35"/>
    <row r="184" ht="13" x14ac:dyDescent="0.35"/>
    <row r="185" ht="13" x14ac:dyDescent="0.35"/>
    <row r="186" ht="13" x14ac:dyDescent="0.35"/>
    <row r="187" ht="13" x14ac:dyDescent="0.35"/>
    <row r="188" ht="13" x14ac:dyDescent="0.35"/>
    <row r="189" ht="13" x14ac:dyDescent="0.35"/>
    <row r="190" ht="13" x14ac:dyDescent="0.35"/>
    <row r="191" ht="13" x14ac:dyDescent="0.35"/>
    <row r="192" ht="13" x14ac:dyDescent="0.35"/>
    <row r="193" ht="13" x14ac:dyDescent="0.35"/>
    <row r="194" ht="13" x14ac:dyDescent="0.35"/>
    <row r="195" ht="13" x14ac:dyDescent="0.35"/>
    <row r="196" ht="13" x14ac:dyDescent="0.35"/>
    <row r="197" ht="13" x14ac:dyDescent="0.35"/>
    <row r="198" ht="13" x14ac:dyDescent="0.35"/>
    <row r="199" ht="13" x14ac:dyDescent="0.35"/>
  </sheetData>
  <phoneticPr fontId="86" type="noConversion"/>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C497B-439A-4503-B1D0-393E6FF653DA}">
  <dimension ref="A1:BB247"/>
  <sheetViews>
    <sheetView showGridLines="0" zoomScale="90" zoomScaleNormal="90" workbookViewId="0">
      <pane xSplit="2" ySplit="6" topLeftCell="AB7" activePane="bottomRight" state="frozen"/>
      <selection pane="topRight" activeCell="C1" sqref="C1"/>
      <selection pane="bottomLeft" activeCell="A10" sqref="A10"/>
      <selection pane="bottomRight"/>
    </sheetView>
  </sheetViews>
  <sheetFormatPr defaultColWidth="9.1796875" defaultRowHeight="18" customHeight="1" outlineLevelRow="1" x14ac:dyDescent="0.35"/>
  <cols>
    <col min="1" max="1" width="9.1796875" style="138"/>
    <col min="2" max="2" width="65.81640625" style="138" customWidth="1"/>
    <col min="3" max="3" width="1.1796875" style="138" customWidth="1"/>
    <col min="4" max="36" width="10.81640625" style="138" customWidth="1"/>
    <col min="37" max="37" width="11.26953125" style="138" bestFit="1" customWidth="1"/>
    <col min="38" max="16384" width="9.1796875" style="138"/>
  </cols>
  <sheetData>
    <row r="1" spans="1:54" s="137" customFormat="1" ht="12.75" customHeight="1" x14ac:dyDescent="0.35">
      <c r="C1" s="138"/>
    </row>
    <row r="2" spans="1:54" s="93" customFormat="1" ht="52" customHeight="1" x14ac:dyDescent="0.35">
      <c r="AS2" s="98"/>
      <c r="AT2" s="98"/>
      <c r="AU2" s="98"/>
      <c r="AV2" s="98"/>
      <c r="AW2" s="98"/>
      <c r="AX2" s="98"/>
      <c r="AY2" s="98"/>
      <c r="AZ2" s="98"/>
      <c r="BA2" s="98"/>
      <c r="BB2"/>
    </row>
    <row r="3" spans="1:54" s="93" customFormat="1" ht="26" x14ac:dyDescent="0.35">
      <c r="A3" s="174"/>
      <c r="B3" s="94" t="s">
        <v>760</v>
      </c>
      <c r="C3" s="94"/>
      <c r="D3" s="518"/>
      <c r="G3" s="98"/>
      <c r="K3" s="139"/>
    </row>
    <row r="4" spans="1:54" s="93" customFormat="1" ht="12.75" customHeight="1" x14ac:dyDescent="0.35">
      <c r="A4" s="174"/>
      <c r="B4" s="519" t="s">
        <v>492</v>
      </c>
      <c r="C4" s="518"/>
      <c r="D4" s="518"/>
      <c r="G4" s="98"/>
      <c r="K4" s="139"/>
    </row>
    <row r="5" spans="1:54" s="137" customFormat="1" ht="18" customHeight="1" x14ac:dyDescent="0.35">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520"/>
      <c r="AI5" s="520"/>
      <c r="AJ5" s="520"/>
    </row>
    <row r="6" spans="1:54" s="137" customFormat="1" ht="18" customHeight="1" x14ac:dyDescent="0.35">
      <c r="B6" s="48" t="s">
        <v>761</v>
      </c>
      <c r="C6" s="139"/>
      <c r="D6" s="449" t="s">
        <v>176</v>
      </c>
      <c r="E6" s="449" t="s">
        <v>177</v>
      </c>
      <c r="F6" s="449" t="s">
        <v>178</v>
      </c>
      <c r="G6" s="449" t="s">
        <v>179</v>
      </c>
      <c r="H6" s="449" t="s">
        <v>180</v>
      </c>
      <c r="I6" s="449" t="s">
        <v>181</v>
      </c>
      <c r="J6" s="449" t="s">
        <v>182</v>
      </c>
      <c r="K6" s="449" t="s">
        <v>183</v>
      </c>
      <c r="L6" s="449" t="s">
        <v>184</v>
      </c>
      <c r="M6" s="449" t="s">
        <v>404</v>
      </c>
      <c r="N6" s="449" t="s">
        <v>405</v>
      </c>
      <c r="O6" s="449" t="s">
        <v>406</v>
      </c>
      <c r="P6" s="449" t="s">
        <v>519</v>
      </c>
      <c r="Q6" s="449" t="s">
        <v>520</v>
      </c>
      <c r="R6" s="449" t="s">
        <v>521</v>
      </c>
      <c r="S6" s="449" t="s">
        <v>522</v>
      </c>
      <c r="T6" s="449" t="s">
        <v>677</v>
      </c>
      <c r="U6" s="449" t="s">
        <v>678</v>
      </c>
      <c r="V6" s="449" t="s">
        <v>679</v>
      </c>
      <c r="W6" s="449" t="s">
        <v>676</v>
      </c>
      <c r="X6" s="449" t="s">
        <v>704</v>
      </c>
      <c r="Y6" s="449" t="s">
        <v>705</v>
      </c>
      <c r="Z6" s="449" t="s">
        <v>706</v>
      </c>
      <c r="AA6" s="449" t="s">
        <v>707</v>
      </c>
      <c r="AB6" s="449" t="s">
        <v>823</v>
      </c>
      <c r="AC6" s="449" t="s">
        <v>827</v>
      </c>
      <c r="AD6" s="449" t="s">
        <v>828</v>
      </c>
      <c r="AE6" s="449" t="s">
        <v>822</v>
      </c>
      <c r="AF6" s="449" t="s">
        <v>872</v>
      </c>
      <c r="AG6" s="449" t="s">
        <v>875</v>
      </c>
      <c r="AH6" s="449" t="s">
        <v>874</v>
      </c>
      <c r="AI6" s="449" t="s">
        <v>871</v>
      </c>
      <c r="AJ6" s="449" t="s">
        <v>941</v>
      </c>
    </row>
    <row r="7" spans="1:54" ht="10" customHeight="1" x14ac:dyDescent="0.35"/>
    <row r="8" spans="1:54" ht="18" customHeight="1" x14ac:dyDescent="0.35">
      <c r="B8" s="317" t="s">
        <v>810</v>
      </c>
      <c r="C8" s="139"/>
      <c r="D8" s="449"/>
      <c r="E8" s="449"/>
      <c r="F8" s="449"/>
      <c r="G8" s="449"/>
      <c r="H8" s="449"/>
      <c r="I8" s="449"/>
      <c r="J8" s="449"/>
      <c r="K8" s="449"/>
      <c r="L8" s="449"/>
      <c r="M8" s="449"/>
      <c r="N8" s="449"/>
      <c r="O8" s="449"/>
      <c r="P8" s="449"/>
      <c r="Q8" s="449"/>
      <c r="R8" s="449"/>
      <c r="S8" s="449"/>
      <c r="T8" s="449"/>
      <c r="U8" s="449"/>
      <c r="V8" s="449"/>
      <c r="W8" s="449"/>
      <c r="X8" s="449"/>
      <c r="Y8" s="449"/>
      <c r="Z8" s="449"/>
      <c r="AA8" s="449"/>
      <c r="AB8" s="449"/>
      <c r="AC8" s="449"/>
      <c r="AD8" s="449"/>
      <c r="AE8" s="449"/>
      <c r="AF8" s="449"/>
      <c r="AG8" s="449"/>
      <c r="AH8" s="449"/>
      <c r="AI8" s="449"/>
      <c r="AJ8" s="449"/>
    </row>
    <row r="9" spans="1:54" ht="18" customHeight="1" outlineLevel="1" x14ac:dyDescent="0.35">
      <c r="B9" s="317" t="s">
        <v>256</v>
      </c>
      <c r="C9" s="139"/>
      <c r="D9" s="449"/>
      <c r="E9" s="449"/>
      <c r="F9" s="449"/>
      <c r="G9" s="449"/>
      <c r="H9" s="449"/>
      <c r="I9" s="449"/>
      <c r="J9" s="449"/>
      <c r="K9" s="449"/>
      <c r="L9" s="449"/>
      <c r="M9" s="449"/>
      <c r="N9" s="449"/>
      <c r="O9" s="449"/>
      <c r="P9" s="449"/>
      <c r="Q9" s="449"/>
      <c r="R9" s="449"/>
      <c r="S9" s="449"/>
      <c r="T9" s="449"/>
      <c r="U9" s="449"/>
      <c r="V9" s="449"/>
      <c r="W9" s="449"/>
      <c r="X9" s="449"/>
      <c r="Y9" s="449"/>
      <c r="Z9" s="449"/>
      <c r="AA9" s="449"/>
      <c r="AB9" s="449"/>
      <c r="AC9" s="449"/>
      <c r="AD9" s="449"/>
      <c r="AE9" s="449"/>
      <c r="AF9" s="449"/>
      <c r="AG9" s="449"/>
      <c r="AH9" s="449"/>
      <c r="AI9" s="449"/>
      <c r="AJ9" s="449"/>
    </row>
    <row r="10" spans="1:54" ht="9.5" customHeight="1" outlineLevel="1" x14ac:dyDescent="0.35">
      <c r="B10" s="535"/>
      <c r="C10" s="536"/>
      <c r="D10" s="537"/>
      <c r="E10" s="537"/>
      <c r="F10" s="537"/>
      <c r="G10" s="537"/>
      <c r="H10" s="537"/>
      <c r="I10" s="537"/>
      <c r="J10" s="537"/>
      <c r="K10" s="537"/>
      <c r="L10" s="537"/>
      <c r="M10" s="537"/>
      <c r="N10" s="537"/>
      <c r="O10" s="537"/>
      <c r="P10" s="537"/>
      <c r="Q10" s="537"/>
      <c r="R10" s="537"/>
      <c r="S10" s="537"/>
      <c r="T10" s="537"/>
      <c r="U10" s="537"/>
      <c r="V10" s="537"/>
      <c r="W10" s="537"/>
      <c r="X10" s="537"/>
      <c r="Y10" s="537"/>
      <c r="Z10" s="537"/>
      <c r="AA10" s="537"/>
      <c r="AB10" s="537"/>
      <c r="AC10" s="537"/>
      <c r="AD10" s="537"/>
      <c r="AE10" s="537"/>
      <c r="AF10" s="537"/>
      <c r="AG10" s="537"/>
      <c r="AH10" s="537"/>
      <c r="AI10" s="537"/>
      <c r="AJ10" s="537"/>
    </row>
    <row r="11" spans="1:54" ht="18" customHeight="1" outlineLevel="1" x14ac:dyDescent="0.35">
      <c r="B11" s="147" t="s">
        <v>261</v>
      </c>
      <c r="C11" s="333"/>
      <c r="D11" s="333">
        <v>15629.226000000001</v>
      </c>
      <c r="E11" s="333">
        <v>18024.862000000001</v>
      </c>
      <c r="F11" s="333">
        <v>19722.563999999998</v>
      </c>
      <c r="G11" s="333">
        <v>18891.124000000003</v>
      </c>
      <c r="H11" s="333">
        <v>18693.011999999995</v>
      </c>
      <c r="I11" s="333">
        <v>17552.533000000003</v>
      </c>
      <c r="J11" s="333">
        <v>17958.447</v>
      </c>
      <c r="K11" s="333">
        <v>20970.18</v>
      </c>
      <c r="L11" s="333">
        <v>22996.581999999999</v>
      </c>
      <c r="M11" s="333">
        <v>28549.944999999996</v>
      </c>
      <c r="N11" s="333">
        <v>27751.672000000002</v>
      </c>
      <c r="O11" s="333">
        <v>32263.940000000002</v>
      </c>
      <c r="P11" s="333">
        <v>37459.146000000001</v>
      </c>
      <c r="Q11" s="333">
        <v>36713.833000000006</v>
      </c>
      <c r="R11" s="333">
        <v>40081.226999999999</v>
      </c>
      <c r="S11" s="333">
        <v>35800.028999999995</v>
      </c>
      <c r="T11" s="333">
        <v>36316.133000000002</v>
      </c>
      <c r="U11" s="333">
        <v>36284.235000000001</v>
      </c>
      <c r="V11" s="333">
        <v>34807.843000000008</v>
      </c>
      <c r="W11" s="333">
        <v>31204.850000000002</v>
      </c>
      <c r="X11" s="333">
        <v>33731.434000000001</v>
      </c>
      <c r="Y11" s="333">
        <v>31504.136000000002</v>
      </c>
      <c r="Z11" s="333">
        <v>34654.940999999999</v>
      </c>
      <c r="AA11" s="333">
        <v>34426</v>
      </c>
      <c r="AB11" s="333">
        <v>34849</v>
      </c>
      <c r="AC11" s="333">
        <v>35198</v>
      </c>
      <c r="AD11" s="333">
        <v>32087</v>
      </c>
      <c r="AE11" s="333">
        <v>34376</v>
      </c>
      <c r="AF11" s="333">
        <v>31703</v>
      </c>
      <c r="AG11" s="333">
        <v>28919</v>
      </c>
      <c r="AH11" s="333">
        <v>24893</v>
      </c>
      <c r="AI11" s="333">
        <v>28591</v>
      </c>
      <c r="AJ11" s="333">
        <v>24500</v>
      </c>
    </row>
    <row r="12" spans="1:54" ht="18" customHeight="1" outlineLevel="1" x14ac:dyDescent="0.35">
      <c r="B12" s="159" t="s">
        <v>262</v>
      </c>
      <c r="C12" s="178"/>
      <c r="D12" s="334">
        <v>2974.1770000000001</v>
      </c>
      <c r="E12" s="334">
        <v>4414.6890000000003</v>
      </c>
      <c r="F12" s="334">
        <v>4015.43</v>
      </c>
      <c r="G12" s="334">
        <v>4584.28</v>
      </c>
      <c r="H12" s="334">
        <v>5074.1090000000004</v>
      </c>
      <c r="I12" s="334">
        <v>4743.5600000000004</v>
      </c>
      <c r="J12" s="334">
        <v>4624.97</v>
      </c>
      <c r="K12" s="334">
        <v>5786.6450000000004</v>
      </c>
      <c r="L12" s="334">
        <v>8929.3950000000004</v>
      </c>
      <c r="M12" s="334">
        <v>13913.576999999999</v>
      </c>
      <c r="N12" s="334">
        <v>11252.315000000001</v>
      </c>
      <c r="O12" s="334">
        <v>12958.419</v>
      </c>
      <c r="P12" s="334">
        <v>11497.813</v>
      </c>
      <c r="Q12" s="334">
        <v>8785.6029999999992</v>
      </c>
      <c r="R12" s="334">
        <v>10381.763000000001</v>
      </c>
      <c r="S12" s="334">
        <v>6907.3549999999996</v>
      </c>
      <c r="T12" s="334">
        <v>8247.3799999999992</v>
      </c>
      <c r="U12" s="334">
        <v>7407.9539999999997</v>
      </c>
      <c r="V12" s="334">
        <v>9575.1640000000007</v>
      </c>
      <c r="W12" s="334">
        <v>10282.142</v>
      </c>
      <c r="X12" s="334">
        <v>10580.28</v>
      </c>
      <c r="Y12" s="334">
        <v>11761.687</v>
      </c>
      <c r="Z12" s="334">
        <v>12198.599</v>
      </c>
      <c r="AA12" s="334">
        <v>12625</v>
      </c>
      <c r="AB12" s="334">
        <v>12431</v>
      </c>
      <c r="AC12" s="334">
        <v>12496</v>
      </c>
      <c r="AD12" s="334">
        <v>10632</v>
      </c>
      <c r="AE12" s="334">
        <v>13266</v>
      </c>
      <c r="AF12" s="334">
        <v>9790</v>
      </c>
      <c r="AG12" s="334">
        <v>8464</v>
      </c>
      <c r="AH12" s="334">
        <v>6321</v>
      </c>
      <c r="AI12" s="334">
        <v>10268</v>
      </c>
      <c r="AJ12" s="334">
        <v>4448</v>
      </c>
    </row>
    <row r="13" spans="1:54" ht="18" customHeight="1" outlineLevel="1" x14ac:dyDescent="0.35">
      <c r="B13" s="159" t="s">
        <v>905</v>
      </c>
      <c r="C13" s="178"/>
      <c r="D13" s="334">
        <v>2440.2539999999999</v>
      </c>
      <c r="E13" s="334">
        <v>2055.9059999999999</v>
      </c>
      <c r="F13" s="334">
        <v>2080.7359999999999</v>
      </c>
      <c r="G13" s="334">
        <v>2357.6129999999998</v>
      </c>
      <c r="H13" s="334">
        <v>1720.058</v>
      </c>
      <c r="I13" s="334">
        <v>679.38599999999997</v>
      </c>
      <c r="J13" s="334">
        <v>1288.1099999999999</v>
      </c>
      <c r="K13" s="334">
        <v>1687.5039999999999</v>
      </c>
      <c r="L13" s="334">
        <v>2291.518</v>
      </c>
      <c r="M13" s="334">
        <v>2752.7289999999998</v>
      </c>
      <c r="N13" s="334">
        <v>3204.8069999999998</v>
      </c>
      <c r="O13" s="334">
        <v>3627.2269999999999</v>
      </c>
      <c r="P13" s="334">
        <v>3878.4569999999999</v>
      </c>
      <c r="Q13" s="334">
        <v>3805.3969999999999</v>
      </c>
      <c r="R13" s="334">
        <v>2936.1759999999999</v>
      </c>
      <c r="S13" s="334">
        <v>3492.71</v>
      </c>
      <c r="T13" s="334">
        <v>2075.5010000000002</v>
      </c>
      <c r="U13" s="334">
        <v>3825.2310000000002</v>
      </c>
      <c r="V13" s="334">
        <v>2491.8330000000001</v>
      </c>
      <c r="W13" s="334">
        <v>2295.4969999999998</v>
      </c>
      <c r="X13" s="334">
        <v>3828.377</v>
      </c>
      <c r="Y13" s="334">
        <v>2340.0639999999999</v>
      </c>
      <c r="Z13" s="334">
        <v>5042.4170000000004</v>
      </c>
      <c r="AA13" s="334">
        <v>4956</v>
      </c>
      <c r="AB13" s="334">
        <v>3960</v>
      </c>
      <c r="AC13" s="334">
        <v>3116</v>
      </c>
      <c r="AD13" s="334">
        <v>2418</v>
      </c>
      <c r="AE13" s="334">
        <v>1786</v>
      </c>
      <c r="AF13" s="334">
        <v>1712</v>
      </c>
      <c r="AG13" s="334">
        <v>1121</v>
      </c>
      <c r="AH13" s="334">
        <v>745</v>
      </c>
      <c r="AI13" s="334">
        <v>1336</v>
      </c>
      <c r="AJ13" s="334">
        <v>1368</v>
      </c>
    </row>
    <row r="14" spans="1:54" ht="18" customHeight="1" outlineLevel="1" x14ac:dyDescent="0.35">
      <c r="B14" s="159" t="s">
        <v>333</v>
      </c>
      <c r="C14" s="338"/>
      <c r="D14" s="334">
        <v>2812.2130000000002</v>
      </c>
      <c r="E14" s="334">
        <v>2731.0859999999998</v>
      </c>
      <c r="F14" s="334">
        <v>3921.2280000000001</v>
      </c>
      <c r="G14" s="334">
        <v>2574.7910000000002</v>
      </c>
      <c r="H14" s="334">
        <v>2646.2820000000002</v>
      </c>
      <c r="I14" s="334">
        <v>2240.4470000000001</v>
      </c>
      <c r="J14" s="334">
        <v>2377.4589999999998</v>
      </c>
      <c r="K14" s="334">
        <v>1973.414</v>
      </c>
      <c r="L14" s="334">
        <v>2421.0619999999999</v>
      </c>
      <c r="M14" s="334">
        <v>2609.2869999999998</v>
      </c>
      <c r="N14" s="334">
        <v>3187.498</v>
      </c>
      <c r="O14" s="334">
        <v>4386.8249999999998</v>
      </c>
      <c r="P14" s="334">
        <v>6396.1360000000004</v>
      </c>
      <c r="Q14" s="334">
        <v>7300.4369999999999</v>
      </c>
      <c r="R14" s="334">
        <v>7238.2610000000004</v>
      </c>
      <c r="S14" s="334">
        <v>6607.7619999999997</v>
      </c>
      <c r="T14" s="334">
        <v>6679.9520000000002</v>
      </c>
      <c r="U14" s="334">
        <v>6872.63</v>
      </c>
      <c r="V14" s="334">
        <v>6380.7269999999999</v>
      </c>
      <c r="W14" s="334">
        <v>3621.335</v>
      </c>
      <c r="X14" s="334">
        <v>4710.799</v>
      </c>
      <c r="Y14" s="334">
        <v>3244.308</v>
      </c>
      <c r="Z14" s="334">
        <v>4068.402</v>
      </c>
      <c r="AA14" s="334">
        <v>3502</v>
      </c>
      <c r="AB14" s="334">
        <v>3737</v>
      </c>
      <c r="AC14" s="334">
        <v>4002</v>
      </c>
      <c r="AD14" s="334">
        <v>3946</v>
      </c>
      <c r="AE14" s="334">
        <v>4357</v>
      </c>
      <c r="AF14" s="334">
        <v>4102</v>
      </c>
      <c r="AG14" s="334">
        <v>4107</v>
      </c>
      <c r="AH14" s="334">
        <v>3553</v>
      </c>
      <c r="AI14" s="334">
        <v>3789</v>
      </c>
      <c r="AJ14" s="334">
        <v>4115</v>
      </c>
    </row>
    <row r="15" spans="1:54" ht="18" customHeight="1" outlineLevel="1" x14ac:dyDescent="0.35">
      <c r="B15" s="159" t="s">
        <v>265</v>
      </c>
      <c r="C15" s="178"/>
      <c r="D15" s="334">
        <v>6281.951</v>
      </c>
      <c r="E15" s="334">
        <v>7591.59</v>
      </c>
      <c r="F15" s="334">
        <v>8320.5910000000003</v>
      </c>
      <c r="G15" s="334">
        <v>7907.4290000000001</v>
      </c>
      <c r="H15" s="334">
        <v>7535.85</v>
      </c>
      <c r="I15" s="334">
        <v>7692.7709999999997</v>
      </c>
      <c r="J15" s="334">
        <v>7238.8419999999996</v>
      </c>
      <c r="K15" s="334">
        <v>7028.6409999999996</v>
      </c>
      <c r="L15" s="334">
        <v>7196.9669999999996</v>
      </c>
      <c r="M15" s="334">
        <v>6682.1679999999997</v>
      </c>
      <c r="N15" s="334">
        <v>7304.5349999999999</v>
      </c>
      <c r="O15" s="334">
        <v>7876.4849999999997</v>
      </c>
      <c r="P15" s="334">
        <v>11272.338</v>
      </c>
      <c r="Q15" s="334">
        <v>12156.883</v>
      </c>
      <c r="R15" s="334">
        <v>13702.333000000001</v>
      </c>
      <c r="S15" s="334">
        <v>15325.001</v>
      </c>
      <c r="T15" s="334">
        <v>16092.397999999999</v>
      </c>
      <c r="U15" s="334">
        <v>16006.804</v>
      </c>
      <c r="V15" s="334">
        <v>13963.95</v>
      </c>
      <c r="W15" s="334">
        <v>12921.617</v>
      </c>
      <c r="X15" s="334">
        <v>12772.772000000001</v>
      </c>
      <c r="Y15" s="334">
        <v>12049.300999999999</v>
      </c>
      <c r="Z15" s="334">
        <v>11645.666999999999</v>
      </c>
      <c r="AA15" s="334">
        <v>11477</v>
      </c>
      <c r="AB15" s="334">
        <v>12427</v>
      </c>
      <c r="AC15" s="334">
        <v>12798</v>
      </c>
      <c r="AD15" s="334">
        <v>13233</v>
      </c>
      <c r="AE15" s="334">
        <v>12684</v>
      </c>
      <c r="AF15" s="334">
        <v>13558</v>
      </c>
      <c r="AG15" s="334">
        <v>12788</v>
      </c>
      <c r="AH15" s="334">
        <v>12229</v>
      </c>
      <c r="AI15" s="334">
        <v>9830</v>
      </c>
      <c r="AJ15" s="334">
        <v>10811</v>
      </c>
    </row>
    <row r="16" spans="1:54" ht="18" customHeight="1" outlineLevel="1" x14ac:dyDescent="0.35">
      <c r="B16" s="159" t="s">
        <v>278</v>
      </c>
      <c r="C16" s="178"/>
      <c r="D16" s="334">
        <v>746.74900000000002</v>
      </c>
      <c r="E16" s="334">
        <v>867.90800000000002</v>
      </c>
      <c r="F16" s="334">
        <v>1095.944</v>
      </c>
      <c r="G16" s="334">
        <v>313.49900000000002</v>
      </c>
      <c r="H16" s="334">
        <v>858.90300000000002</v>
      </c>
      <c r="I16" s="334">
        <v>1239.771</v>
      </c>
      <c r="J16" s="334">
        <v>1687.213</v>
      </c>
      <c r="K16" s="334">
        <v>1084.0550000000001</v>
      </c>
      <c r="L16" s="334">
        <v>1299.471</v>
      </c>
      <c r="M16" s="334">
        <v>1256.69</v>
      </c>
      <c r="N16" s="334">
        <v>1295.9190000000001</v>
      </c>
      <c r="O16" s="334">
        <v>1144.355</v>
      </c>
      <c r="P16" s="334">
        <v>1709.9188999999999</v>
      </c>
      <c r="Q16" s="334">
        <v>1146.40424876</v>
      </c>
      <c r="R16" s="334">
        <v>1302.5215049200001</v>
      </c>
      <c r="S16" s="334">
        <v>1402.1</v>
      </c>
      <c r="T16" s="334">
        <v>941.16099999999994</v>
      </c>
      <c r="U16" s="334">
        <v>465.59800000000001</v>
      </c>
      <c r="V16" s="334">
        <v>607.74400000000003</v>
      </c>
      <c r="W16" s="334">
        <v>905.84400000000005</v>
      </c>
      <c r="X16" s="334">
        <v>695.83199999999999</v>
      </c>
      <c r="Y16" s="334">
        <v>875.44299999999998</v>
      </c>
      <c r="Z16" s="334">
        <v>701.15</v>
      </c>
      <c r="AA16" s="334">
        <v>924</v>
      </c>
      <c r="AB16" s="334">
        <v>780</v>
      </c>
      <c r="AC16" s="334">
        <v>788</v>
      </c>
      <c r="AD16" s="334">
        <v>697</v>
      </c>
      <c r="AE16" s="334">
        <v>780</v>
      </c>
      <c r="AF16" s="334">
        <v>449</v>
      </c>
      <c r="AG16" s="334">
        <v>653</v>
      </c>
      <c r="AH16" s="334">
        <v>521</v>
      </c>
      <c r="AI16" s="334">
        <v>1935</v>
      </c>
      <c r="AJ16" s="334">
        <v>1722</v>
      </c>
    </row>
    <row r="17" spans="1:37" ht="18" customHeight="1" outlineLevel="1" x14ac:dyDescent="0.35">
      <c r="B17" s="159" t="s">
        <v>269</v>
      </c>
      <c r="C17" s="178"/>
      <c r="D17" s="334">
        <v>0</v>
      </c>
      <c r="E17" s="334">
        <v>0</v>
      </c>
      <c r="F17" s="334">
        <v>0</v>
      </c>
      <c r="G17" s="334">
        <v>773.952</v>
      </c>
      <c r="H17" s="334">
        <v>408.15300000000002</v>
      </c>
      <c r="I17" s="334">
        <v>430.37</v>
      </c>
      <c r="J17" s="334">
        <v>270.19099999999997</v>
      </c>
      <c r="K17" s="334">
        <v>439.93299999999999</v>
      </c>
      <c r="L17" s="334">
        <v>487.81599999999997</v>
      </c>
      <c r="M17" s="334">
        <v>636.495</v>
      </c>
      <c r="N17" s="334">
        <v>578.00699999999995</v>
      </c>
      <c r="O17" s="334">
        <v>1547.9159999999999</v>
      </c>
      <c r="P17" s="334">
        <v>1855.8381000000002</v>
      </c>
      <c r="Q17" s="334">
        <v>2674.8177512400002</v>
      </c>
      <c r="R17" s="334">
        <v>3653.16649508</v>
      </c>
      <c r="S17" s="334">
        <v>1189.8119999999999</v>
      </c>
      <c r="T17" s="334">
        <v>1041.6310000000001</v>
      </c>
      <c r="U17" s="334">
        <v>759.40599999999995</v>
      </c>
      <c r="V17" s="334">
        <v>1101.9570000000001</v>
      </c>
      <c r="W17" s="334">
        <v>392.06200000000001</v>
      </c>
      <c r="X17" s="334">
        <v>412.471</v>
      </c>
      <c r="Y17" s="334">
        <v>494.18599999999998</v>
      </c>
      <c r="Z17" s="334">
        <v>469.84500000000003</v>
      </c>
      <c r="AA17" s="334">
        <v>428</v>
      </c>
      <c r="AB17" s="334">
        <v>531</v>
      </c>
      <c r="AC17" s="334">
        <v>713</v>
      </c>
      <c r="AD17" s="334">
        <v>477</v>
      </c>
      <c r="AE17" s="334">
        <v>782</v>
      </c>
      <c r="AF17" s="334">
        <v>1159</v>
      </c>
      <c r="AG17" s="334">
        <v>1014</v>
      </c>
      <c r="AH17" s="334">
        <v>849</v>
      </c>
      <c r="AI17" s="334">
        <v>522</v>
      </c>
      <c r="AJ17" s="334">
        <v>482</v>
      </c>
    </row>
    <row r="18" spans="1:37" ht="18" customHeight="1" outlineLevel="1" x14ac:dyDescent="0.35">
      <c r="B18" s="159" t="s">
        <v>764</v>
      </c>
      <c r="C18" s="178"/>
      <c r="D18" s="334">
        <v>4.8019999999999996</v>
      </c>
      <c r="E18" s="334">
        <v>0</v>
      </c>
      <c r="F18" s="334">
        <v>1.2789999999999999</v>
      </c>
      <c r="G18" s="334">
        <v>6.7140000000000004</v>
      </c>
      <c r="H18" s="334">
        <v>10.98</v>
      </c>
      <c r="I18" s="334">
        <v>19.309999999999999</v>
      </c>
      <c r="J18" s="334">
        <v>3.7389999999999999</v>
      </c>
      <c r="K18" s="334">
        <v>4.7119999999999997</v>
      </c>
      <c r="L18" s="334">
        <v>0.01</v>
      </c>
      <c r="M18" s="334">
        <v>2.629</v>
      </c>
      <c r="N18" s="334">
        <v>11.691000000000001</v>
      </c>
      <c r="O18" s="334">
        <v>33.768999999999998</v>
      </c>
      <c r="P18" s="334">
        <v>20.274000000000001</v>
      </c>
      <c r="Q18" s="334">
        <v>117.033</v>
      </c>
      <c r="R18" s="334">
        <v>8.2690000000000001</v>
      </c>
      <c r="S18" s="334">
        <v>33.816000000000003</v>
      </c>
      <c r="T18" s="334">
        <v>317.34100000000001</v>
      </c>
      <c r="U18" s="334">
        <v>92.542000000000002</v>
      </c>
      <c r="V18" s="334">
        <v>56.164999999999999</v>
      </c>
      <c r="W18" s="334">
        <v>157.90600000000001</v>
      </c>
      <c r="X18" s="334">
        <v>173.18199999999999</v>
      </c>
      <c r="Y18" s="334">
        <v>269.54300000000001</v>
      </c>
      <c r="Z18" s="334">
        <v>161.84</v>
      </c>
      <c r="AA18" s="334">
        <v>132</v>
      </c>
      <c r="AB18" s="334">
        <v>114</v>
      </c>
      <c r="AC18" s="334">
        <v>117</v>
      </c>
      <c r="AD18" s="334">
        <v>294</v>
      </c>
      <c r="AE18" s="334">
        <v>73</v>
      </c>
      <c r="AF18" s="334">
        <v>305</v>
      </c>
      <c r="AG18" s="334">
        <v>243</v>
      </c>
      <c r="AH18" s="334">
        <v>259</v>
      </c>
      <c r="AI18" s="334">
        <v>365</v>
      </c>
      <c r="AJ18" s="334">
        <v>329</v>
      </c>
    </row>
    <row r="19" spans="1:37" ht="18" customHeight="1" outlineLevel="1" x14ac:dyDescent="0.35">
      <c r="B19" s="159" t="s">
        <v>906</v>
      </c>
      <c r="C19" s="178"/>
      <c r="D19" s="334"/>
      <c r="E19" s="334"/>
      <c r="F19" s="334"/>
      <c r="G19" s="334"/>
      <c r="H19" s="334"/>
      <c r="I19" s="334"/>
      <c r="J19" s="334"/>
      <c r="K19" s="334">
        <v>2571.683</v>
      </c>
      <c r="L19" s="334">
        <v>0</v>
      </c>
      <c r="M19" s="334">
        <v>0</v>
      </c>
      <c r="N19" s="334">
        <v>0</v>
      </c>
      <c r="O19" s="334">
        <v>0</v>
      </c>
      <c r="P19" s="334">
        <v>0</v>
      </c>
      <c r="Q19" s="334">
        <v>0</v>
      </c>
      <c r="R19" s="334">
        <v>0</v>
      </c>
      <c r="S19" s="334">
        <v>0</v>
      </c>
      <c r="T19" s="334">
        <v>0</v>
      </c>
      <c r="U19" s="334">
        <v>0</v>
      </c>
      <c r="V19" s="334">
        <v>0</v>
      </c>
      <c r="W19" s="334">
        <v>0</v>
      </c>
      <c r="X19" s="334">
        <v>0</v>
      </c>
      <c r="Y19" s="334">
        <v>0</v>
      </c>
      <c r="Z19" s="334">
        <v>0</v>
      </c>
      <c r="AA19" s="334">
        <v>0</v>
      </c>
      <c r="AB19" s="334">
        <v>0</v>
      </c>
      <c r="AC19" s="334">
        <v>0</v>
      </c>
      <c r="AD19" s="334">
        <v>0</v>
      </c>
      <c r="AE19" s="334">
        <v>0</v>
      </c>
      <c r="AF19" s="334">
        <v>0</v>
      </c>
      <c r="AG19" s="334"/>
      <c r="AH19" s="334"/>
      <c r="AI19" s="334"/>
      <c r="AJ19" s="334"/>
    </row>
    <row r="20" spans="1:37" ht="18" customHeight="1" outlineLevel="1" x14ac:dyDescent="0.35">
      <c r="B20" s="159" t="s">
        <v>273</v>
      </c>
      <c r="C20" s="178"/>
      <c r="D20" s="334">
        <v>369.08</v>
      </c>
      <c r="E20" s="334">
        <v>363.68299999999999</v>
      </c>
      <c r="F20" s="334">
        <v>287.35599999999999</v>
      </c>
      <c r="G20" s="334">
        <v>372.846</v>
      </c>
      <c r="H20" s="334">
        <v>438.67700000000002</v>
      </c>
      <c r="I20" s="334">
        <v>506.91800000000001</v>
      </c>
      <c r="J20" s="334">
        <v>467.923</v>
      </c>
      <c r="K20" s="334">
        <v>393.59300000000002</v>
      </c>
      <c r="L20" s="334">
        <v>370.34300000000002</v>
      </c>
      <c r="M20" s="334">
        <v>696.37</v>
      </c>
      <c r="N20" s="334">
        <v>916.9</v>
      </c>
      <c r="O20" s="334">
        <v>688.94399999999996</v>
      </c>
      <c r="P20" s="334">
        <v>828.37099999999998</v>
      </c>
      <c r="Q20" s="334">
        <v>727.25800000000004</v>
      </c>
      <c r="R20" s="334">
        <v>858.73699999999997</v>
      </c>
      <c r="S20" s="334">
        <v>841.47299999999996</v>
      </c>
      <c r="T20" s="334">
        <v>920.76900000000001</v>
      </c>
      <c r="U20" s="334">
        <v>854.07</v>
      </c>
      <c r="V20" s="334">
        <v>630.303</v>
      </c>
      <c r="W20" s="334">
        <v>628.447</v>
      </c>
      <c r="X20" s="334">
        <v>557.721</v>
      </c>
      <c r="Y20" s="334">
        <v>469.60399999999998</v>
      </c>
      <c r="Z20" s="334">
        <v>367.02100000000002</v>
      </c>
      <c r="AA20" s="334">
        <v>382</v>
      </c>
      <c r="AB20" s="334">
        <v>236</v>
      </c>
      <c r="AC20" s="334">
        <v>467</v>
      </c>
      <c r="AD20" s="334">
        <v>390</v>
      </c>
      <c r="AE20" s="334">
        <v>648</v>
      </c>
      <c r="AF20" s="334">
        <v>628</v>
      </c>
      <c r="AG20" s="334">
        <v>529</v>
      </c>
      <c r="AH20" s="334">
        <v>416</v>
      </c>
      <c r="AI20" s="334">
        <v>546</v>
      </c>
      <c r="AJ20" s="334">
        <v>1225</v>
      </c>
    </row>
    <row r="21" spans="1:37" ht="18" customHeight="1" outlineLevel="1" x14ac:dyDescent="0.35">
      <c r="B21" s="159" t="s">
        <v>826</v>
      </c>
      <c r="C21" s="178"/>
      <c r="D21" s="178">
        <v>0</v>
      </c>
      <c r="E21" s="178">
        <v>0</v>
      </c>
      <c r="F21" s="178">
        <v>0</v>
      </c>
      <c r="G21" s="178">
        <v>0</v>
      </c>
      <c r="H21" s="178">
        <v>0</v>
      </c>
      <c r="I21" s="178">
        <v>0</v>
      </c>
      <c r="J21" s="178">
        <v>0</v>
      </c>
      <c r="K21" s="178">
        <v>0</v>
      </c>
      <c r="L21" s="178">
        <v>0</v>
      </c>
      <c r="M21" s="178">
        <v>0</v>
      </c>
      <c r="N21" s="178">
        <v>0</v>
      </c>
      <c r="O21" s="178">
        <v>0</v>
      </c>
      <c r="P21" s="178">
        <v>0</v>
      </c>
      <c r="Q21" s="178">
        <v>0</v>
      </c>
      <c r="R21" s="178">
        <v>0</v>
      </c>
      <c r="S21" s="178">
        <v>0</v>
      </c>
      <c r="T21" s="178">
        <v>0</v>
      </c>
      <c r="U21" s="178">
        <v>0</v>
      </c>
      <c r="V21" s="178">
        <v>0</v>
      </c>
      <c r="W21" s="178">
        <v>0</v>
      </c>
      <c r="X21" s="178">
        <v>0</v>
      </c>
      <c r="Y21" s="178">
        <v>0</v>
      </c>
      <c r="Z21" s="178">
        <v>0</v>
      </c>
      <c r="AA21" s="178">
        <v>0</v>
      </c>
      <c r="AB21" s="178">
        <v>633</v>
      </c>
      <c r="AC21" s="178">
        <v>701</v>
      </c>
      <c r="AD21" s="178">
        <v>0</v>
      </c>
      <c r="AE21" s="178">
        <v>0</v>
      </c>
      <c r="AF21" s="178">
        <v>0</v>
      </c>
      <c r="AG21" s="178">
        <v>0</v>
      </c>
      <c r="AH21" s="178">
        <v>0</v>
      </c>
      <c r="AI21" s="178">
        <v>0</v>
      </c>
      <c r="AJ21" s="178">
        <v>0</v>
      </c>
    </row>
    <row r="22" spans="1:37" s="136" customFormat="1" ht="18" customHeight="1" outlineLevel="1" x14ac:dyDescent="0.35">
      <c r="B22" s="147" t="s">
        <v>275</v>
      </c>
      <c r="C22" s="333"/>
      <c r="D22" s="333">
        <v>28544.68</v>
      </c>
      <c r="E22" s="333">
        <v>30694.23</v>
      </c>
      <c r="F22" s="333">
        <v>30887.010999999999</v>
      </c>
      <c r="G22" s="333">
        <v>31074.716</v>
      </c>
      <c r="H22" s="333">
        <v>33737.377</v>
      </c>
      <c r="I22" s="333">
        <v>37187.558000000005</v>
      </c>
      <c r="J22" s="333">
        <v>38414.686999999998</v>
      </c>
      <c r="K22" s="333">
        <v>37970.47</v>
      </c>
      <c r="L22" s="333">
        <v>45100.037000000004</v>
      </c>
      <c r="M22" s="333">
        <v>46744.855000000003</v>
      </c>
      <c r="N22" s="333">
        <v>48369.845000000001</v>
      </c>
      <c r="O22" s="333">
        <v>44615.880999999994</v>
      </c>
      <c r="P22" s="333">
        <v>46874.262000000002</v>
      </c>
      <c r="Q22" s="333">
        <v>42603.167999999998</v>
      </c>
      <c r="R22" s="333">
        <v>45197.752999999997</v>
      </c>
      <c r="S22" s="333">
        <v>46894.695999999996</v>
      </c>
      <c r="T22" s="333">
        <v>41901.025999999998</v>
      </c>
      <c r="U22" s="333">
        <v>46163.248</v>
      </c>
      <c r="V22" s="333">
        <v>48561.718000000001</v>
      </c>
      <c r="W22" s="333">
        <v>46814.531999999992</v>
      </c>
      <c r="X22" s="333">
        <v>46346.569000000003</v>
      </c>
      <c r="Y22" s="333">
        <v>46342.520000000004</v>
      </c>
      <c r="Z22" s="333">
        <v>46689.715000000004</v>
      </c>
      <c r="AA22" s="333">
        <v>46895</v>
      </c>
      <c r="AB22" s="333">
        <v>47703</v>
      </c>
      <c r="AC22" s="333">
        <v>50781</v>
      </c>
      <c r="AD22" s="333">
        <v>50896</v>
      </c>
      <c r="AE22" s="333">
        <v>49335</v>
      </c>
      <c r="AF22" s="333">
        <v>46915</v>
      </c>
      <c r="AG22" s="333">
        <v>45754</v>
      </c>
      <c r="AH22" s="333">
        <v>46187</v>
      </c>
      <c r="AI22" s="333">
        <v>38098</v>
      </c>
      <c r="AJ22" s="333">
        <v>38807</v>
      </c>
      <c r="AK22" s="138"/>
    </row>
    <row r="23" spans="1:37" s="136" customFormat="1" ht="18" customHeight="1" outlineLevel="1" x14ac:dyDescent="0.35">
      <c r="A23" s="138"/>
      <c r="B23" s="159" t="s">
        <v>905</v>
      </c>
      <c r="C23" s="291"/>
      <c r="D23" s="178"/>
      <c r="E23" s="178"/>
      <c r="F23" s="178"/>
      <c r="G23" s="178"/>
      <c r="H23" s="178"/>
      <c r="I23" s="178"/>
      <c r="J23" s="178"/>
      <c r="K23" s="178"/>
      <c r="L23" s="178"/>
      <c r="M23" s="178"/>
      <c r="N23" s="178"/>
      <c r="O23" s="178">
        <v>15.564</v>
      </c>
      <c r="P23" s="178">
        <v>15.321999999999999</v>
      </c>
      <c r="Q23" s="178">
        <v>15.941000000000001</v>
      </c>
      <c r="R23" s="178">
        <v>16.314</v>
      </c>
      <c r="S23" s="178">
        <v>16.844999999999999</v>
      </c>
      <c r="T23" s="178">
        <v>16.692</v>
      </c>
      <c r="U23" s="178">
        <v>17.773</v>
      </c>
      <c r="V23" s="178">
        <v>17.388000000000002</v>
      </c>
      <c r="W23" s="178">
        <v>0</v>
      </c>
      <c r="X23" s="178">
        <v>0</v>
      </c>
      <c r="Y23" s="178"/>
      <c r="Z23" s="178"/>
      <c r="AA23" s="178"/>
      <c r="AB23" s="178"/>
      <c r="AC23" s="178"/>
      <c r="AD23" s="178"/>
      <c r="AE23" s="178"/>
      <c r="AF23" s="178"/>
      <c r="AG23" s="178"/>
      <c r="AH23" s="178"/>
      <c r="AI23" s="178"/>
      <c r="AJ23" s="178"/>
      <c r="AK23" s="138"/>
    </row>
    <row r="24" spans="1:37" ht="18" customHeight="1" outlineLevel="1" x14ac:dyDescent="0.35">
      <c r="B24" s="159" t="s">
        <v>278</v>
      </c>
      <c r="C24" s="178"/>
      <c r="D24" s="178">
        <v>1013.451</v>
      </c>
      <c r="E24" s="178">
        <v>1055.634</v>
      </c>
      <c r="F24" s="178">
        <v>973.37800000000004</v>
      </c>
      <c r="G24" s="178">
        <v>1369.127</v>
      </c>
      <c r="H24" s="178">
        <v>2569.8510000000001</v>
      </c>
      <c r="I24" s="178">
        <v>2330.7280000000001</v>
      </c>
      <c r="J24" s="178">
        <v>1823.21</v>
      </c>
      <c r="K24" s="178">
        <v>2257.652</v>
      </c>
      <c r="L24" s="178">
        <v>1788.9469999999999</v>
      </c>
      <c r="M24" s="178">
        <v>1547.8240000000001</v>
      </c>
      <c r="N24" s="178">
        <v>1381.9449999999999</v>
      </c>
      <c r="O24" s="178">
        <v>847.399</v>
      </c>
      <c r="P24" s="178">
        <v>805.12099999999998</v>
      </c>
      <c r="Q24" s="178">
        <v>1621.4059999999999</v>
      </c>
      <c r="R24" s="178">
        <v>924.88400000000001</v>
      </c>
      <c r="S24" s="178">
        <v>983.65499999999997</v>
      </c>
      <c r="T24" s="178">
        <v>1049.942</v>
      </c>
      <c r="U24" s="178">
        <v>1120.8810000000001</v>
      </c>
      <c r="V24" s="178">
        <v>1266.8979999999999</v>
      </c>
      <c r="W24" s="178">
        <v>1328.6949999999999</v>
      </c>
      <c r="X24" s="178">
        <v>1342.2190000000001</v>
      </c>
      <c r="Y24" s="178">
        <v>1266.9780000000001</v>
      </c>
      <c r="Z24" s="178">
        <v>1281.8240000000001</v>
      </c>
      <c r="AA24" s="178">
        <v>1145</v>
      </c>
      <c r="AB24" s="178">
        <v>1168</v>
      </c>
      <c r="AC24" s="178">
        <v>1224</v>
      </c>
      <c r="AD24" s="178">
        <v>1432</v>
      </c>
      <c r="AE24" s="178">
        <v>1460</v>
      </c>
      <c r="AF24" s="178">
        <v>1733</v>
      </c>
      <c r="AG24" s="178">
        <v>1843.2370000000001</v>
      </c>
      <c r="AH24" s="178">
        <v>1620</v>
      </c>
      <c r="AI24" s="178">
        <v>3311.4631676999998</v>
      </c>
      <c r="AJ24" s="178">
        <v>3322.9052497399998</v>
      </c>
    </row>
    <row r="25" spans="1:37" ht="18" customHeight="1" outlineLevel="1" x14ac:dyDescent="0.35">
      <c r="B25" s="159" t="s">
        <v>279</v>
      </c>
      <c r="C25" s="338"/>
      <c r="D25" s="178">
        <v>0</v>
      </c>
      <c r="E25" s="178">
        <v>0</v>
      </c>
      <c r="F25" s="178">
        <v>0</v>
      </c>
      <c r="G25" s="178">
        <v>241.78800000000001</v>
      </c>
      <c r="H25" s="178">
        <v>231.49199999999999</v>
      </c>
      <c r="I25" s="178">
        <v>233.90199999999999</v>
      </c>
      <c r="J25" s="178">
        <v>267.60899999999998</v>
      </c>
      <c r="K25" s="178">
        <v>239.84700000000001</v>
      </c>
      <c r="L25" s="178">
        <v>241.43899999999999</v>
      </c>
      <c r="M25" s="178">
        <v>242.58799999999999</v>
      </c>
      <c r="N25" s="178">
        <v>72.061999999999998</v>
      </c>
      <c r="O25" s="178">
        <v>72.266999999999996</v>
      </c>
      <c r="P25" s="178">
        <v>72.474999999999994</v>
      </c>
      <c r="Q25" s="178">
        <v>72.819000000000003</v>
      </c>
      <c r="R25" s="178">
        <v>210.72200000000001</v>
      </c>
      <c r="S25" s="178">
        <v>230.06899999999999</v>
      </c>
      <c r="T25" s="178">
        <v>234.297</v>
      </c>
      <c r="U25" s="178">
        <v>239.94</v>
      </c>
      <c r="V25" s="178">
        <v>247.11</v>
      </c>
      <c r="W25" s="178">
        <v>252.995</v>
      </c>
      <c r="X25" s="178">
        <v>258.97500000000002</v>
      </c>
      <c r="Y25" s="178">
        <v>263.95999999999998</v>
      </c>
      <c r="Z25" s="178">
        <v>270.10000000000002</v>
      </c>
      <c r="AA25" s="178">
        <v>292</v>
      </c>
      <c r="AB25" s="178">
        <v>295</v>
      </c>
      <c r="AC25" s="178">
        <v>261</v>
      </c>
      <c r="AD25" s="178">
        <v>290</v>
      </c>
      <c r="AE25" s="178">
        <v>295</v>
      </c>
      <c r="AF25" s="178">
        <v>0</v>
      </c>
      <c r="AG25" s="178">
        <v>317.76299999999998</v>
      </c>
      <c r="AH25" s="178">
        <v>0</v>
      </c>
      <c r="AI25" s="178">
        <v>224.53683230000001</v>
      </c>
      <c r="AJ25" s="178">
        <v>218.09475026000004</v>
      </c>
    </row>
    <row r="26" spans="1:37" ht="18" customHeight="1" outlineLevel="1" x14ac:dyDescent="0.35">
      <c r="B26" s="159" t="s">
        <v>762</v>
      </c>
      <c r="C26" s="338"/>
      <c r="D26" s="178">
        <v>126.875</v>
      </c>
      <c r="E26" s="178">
        <v>790.125</v>
      </c>
      <c r="F26" s="178">
        <v>518.30399999999997</v>
      </c>
      <c r="G26" s="178">
        <v>114</v>
      </c>
      <c r="H26" s="178">
        <v>114.66800000000001</v>
      </c>
      <c r="I26" s="178">
        <v>107.845</v>
      </c>
      <c r="J26" s="178">
        <v>814.49900000000002</v>
      </c>
      <c r="K26" s="178">
        <v>1713.837</v>
      </c>
      <c r="L26" s="178">
        <v>5492.7719999999999</v>
      </c>
      <c r="M26" s="178">
        <v>7121.1880000000001</v>
      </c>
      <c r="N26" s="178">
        <v>8358.3870000000006</v>
      </c>
      <c r="O26" s="178">
        <v>6658.2759999999998</v>
      </c>
      <c r="P26" s="178">
        <v>7231.942</v>
      </c>
      <c r="Q26" s="178">
        <v>4350.451</v>
      </c>
      <c r="R26" s="178">
        <v>5766.7709999999997</v>
      </c>
      <c r="S26" s="178">
        <v>6481.6419999999998</v>
      </c>
      <c r="T26" s="178">
        <v>4261.2650000000003</v>
      </c>
      <c r="U26" s="178">
        <v>5801.7479999999996</v>
      </c>
      <c r="V26" s="178">
        <v>6394.9669999999996</v>
      </c>
      <c r="W26" s="178">
        <v>6671.4920000000002</v>
      </c>
      <c r="X26" s="178">
        <v>6607.6440000000002</v>
      </c>
      <c r="Y26" s="178">
        <v>6996.7839999999997</v>
      </c>
      <c r="Z26" s="178">
        <v>6772.5029999999997</v>
      </c>
      <c r="AA26" s="178">
        <v>6900</v>
      </c>
      <c r="AB26" s="178">
        <v>7770</v>
      </c>
      <c r="AC26" s="178">
        <v>9463</v>
      </c>
      <c r="AD26" s="178">
        <v>9334</v>
      </c>
      <c r="AE26" s="178">
        <v>12597</v>
      </c>
      <c r="AF26" s="178">
        <v>11123</v>
      </c>
      <c r="AG26" s="178">
        <v>10479</v>
      </c>
      <c r="AH26" s="178">
        <v>11814</v>
      </c>
      <c r="AI26" s="178">
        <v>792</v>
      </c>
      <c r="AJ26" s="178">
        <v>2396</v>
      </c>
    </row>
    <row r="27" spans="1:37" ht="18" customHeight="1" outlineLevel="1" x14ac:dyDescent="0.35">
      <c r="B27" s="159" t="s">
        <v>763</v>
      </c>
      <c r="C27" s="338"/>
      <c r="D27" s="178">
        <v>5049.9260000000004</v>
      </c>
      <c r="E27" s="178">
        <v>5940.5709999999999</v>
      </c>
      <c r="F27" s="178">
        <v>6255.2150000000001</v>
      </c>
      <c r="G27" s="178">
        <v>6137.2060000000001</v>
      </c>
      <c r="H27" s="178">
        <v>6254.2179999999998</v>
      </c>
      <c r="I27" s="178">
        <v>6232.5569999999998</v>
      </c>
      <c r="J27" s="178">
        <v>6862.7709999999997</v>
      </c>
      <c r="K27" s="178">
        <v>6729.4859999999999</v>
      </c>
      <c r="L27" s="178">
        <v>8790.5810000000001</v>
      </c>
      <c r="M27" s="178">
        <v>9376.4480000000003</v>
      </c>
      <c r="N27" s="178">
        <v>9780.2790000000005</v>
      </c>
      <c r="O27" s="178">
        <v>9122.6659999999993</v>
      </c>
      <c r="P27" s="178">
        <v>10121.821</v>
      </c>
      <c r="Q27" s="178">
        <v>8993.7610000000004</v>
      </c>
      <c r="R27" s="178">
        <v>9897.3009999999995</v>
      </c>
      <c r="S27" s="178">
        <v>10064.32</v>
      </c>
      <c r="T27" s="178">
        <v>8642.473</v>
      </c>
      <c r="U27" s="178">
        <v>9664.4030000000002</v>
      </c>
      <c r="V27" s="178">
        <v>10089.734</v>
      </c>
      <c r="W27" s="178">
        <v>7250.7560000000003</v>
      </c>
      <c r="X27" s="178">
        <v>6944.9279999999999</v>
      </c>
      <c r="Y27" s="178">
        <v>6973.16</v>
      </c>
      <c r="Z27" s="178">
        <v>7511.3239999999996</v>
      </c>
      <c r="AA27" s="178">
        <v>7366</v>
      </c>
      <c r="AB27" s="178">
        <v>7736</v>
      </c>
      <c r="AC27" s="178">
        <v>8579</v>
      </c>
      <c r="AD27" s="178">
        <v>8605</v>
      </c>
      <c r="AE27" s="178">
        <v>2654</v>
      </c>
      <c r="AF27" s="178">
        <v>2485</v>
      </c>
      <c r="AG27" s="178">
        <v>2411</v>
      </c>
      <c r="AH27" s="178">
        <v>2417</v>
      </c>
      <c r="AI27" s="178">
        <v>2573</v>
      </c>
      <c r="AJ27" s="178">
        <v>2498</v>
      </c>
    </row>
    <row r="28" spans="1:37" ht="18" customHeight="1" outlineLevel="1" x14ac:dyDescent="0.35">
      <c r="B28" s="159" t="s">
        <v>764</v>
      </c>
      <c r="C28" s="178"/>
      <c r="D28" s="178">
        <v>0</v>
      </c>
      <c r="E28" s="178">
        <v>0</v>
      </c>
      <c r="F28" s="178">
        <v>0</v>
      </c>
      <c r="G28" s="178">
        <v>0</v>
      </c>
      <c r="H28" s="178">
        <v>0</v>
      </c>
      <c r="I28" s="178">
        <v>16.504000000000001</v>
      </c>
      <c r="J28" s="178">
        <v>8.8999999999999996E-2</v>
      </c>
      <c r="K28" s="178">
        <v>17.876999999999999</v>
      </c>
      <c r="L28" s="178">
        <v>1.421</v>
      </c>
      <c r="M28" s="178">
        <v>2.2770000000000001</v>
      </c>
      <c r="N28" s="178">
        <v>1.141</v>
      </c>
      <c r="O28" s="178">
        <v>34.091000000000001</v>
      </c>
      <c r="P28" s="178">
        <v>0.28799999999999998</v>
      </c>
      <c r="Q28" s="178">
        <v>41.548000000000002</v>
      </c>
      <c r="R28" s="178">
        <v>1.069</v>
      </c>
      <c r="S28" s="178">
        <v>5.0999999999999997E-2</v>
      </c>
      <c r="T28" s="178">
        <v>97.606999999999999</v>
      </c>
      <c r="U28" s="178">
        <v>56.899000000000001</v>
      </c>
      <c r="V28" s="178">
        <v>59.49</v>
      </c>
      <c r="W28" s="178">
        <v>71.543999999999997</v>
      </c>
      <c r="X28" s="178">
        <v>66.188999999999993</v>
      </c>
      <c r="Y28" s="178">
        <v>148.08699999999999</v>
      </c>
      <c r="Z28" s="178">
        <v>188.23699999999999</v>
      </c>
      <c r="AA28" s="178">
        <v>210</v>
      </c>
      <c r="AB28" s="178">
        <v>239</v>
      </c>
      <c r="AC28" s="178">
        <v>163</v>
      </c>
      <c r="AD28" s="178">
        <v>202</v>
      </c>
      <c r="AE28" s="178">
        <v>99</v>
      </c>
      <c r="AF28" s="178">
        <v>268</v>
      </c>
      <c r="AG28" s="178">
        <v>234</v>
      </c>
      <c r="AH28" s="178">
        <v>281</v>
      </c>
      <c r="AI28" s="178">
        <v>501</v>
      </c>
      <c r="AJ28" s="178">
        <v>462</v>
      </c>
    </row>
    <row r="29" spans="1:37" ht="18" customHeight="1" outlineLevel="1" x14ac:dyDescent="0.35">
      <c r="B29" s="159" t="s">
        <v>765</v>
      </c>
      <c r="C29" s="178"/>
      <c r="D29" s="178">
        <v>0</v>
      </c>
      <c r="E29" s="178">
        <v>0</v>
      </c>
      <c r="F29" s="178">
        <v>0</v>
      </c>
      <c r="G29" s="178">
        <v>0</v>
      </c>
      <c r="H29" s="178">
        <v>0</v>
      </c>
      <c r="I29" s="178">
        <v>0</v>
      </c>
      <c r="J29" s="178">
        <v>0</v>
      </c>
      <c r="K29" s="178">
        <v>1508.88</v>
      </c>
      <c r="L29" s="178">
        <v>228.565</v>
      </c>
      <c r="M29" s="178">
        <v>226.64400000000001</v>
      </c>
      <c r="N29" s="178">
        <v>201.57900000000001</v>
      </c>
      <c r="O29" s="178">
        <v>196.911</v>
      </c>
      <c r="P29" s="178">
        <v>197.11500000000001</v>
      </c>
      <c r="Q29" s="178">
        <v>179.73699999999999</v>
      </c>
      <c r="R29" s="178">
        <v>178.839</v>
      </c>
      <c r="S29" s="178">
        <v>194.21199999999999</v>
      </c>
      <c r="T29" s="178">
        <v>201.321</v>
      </c>
      <c r="U29" s="178">
        <v>207.25800000000001</v>
      </c>
      <c r="V29" s="178">
        <v>211.345</v>
      </c>
      <c r="W29" s="178">
        <v>215.274</v>
      </c>
      <c r="X29" s="178">
        <v>205.89500000000001</v>
      </c>
      <c r="Y29" s="178">
        <v>209.06800000000001</v>
      </c>
      <c r="Z29" s="178">
        <v>211.35499999999999</v>
      </c>
      <c r="AA29" s="178">
        <v>178</v>
      </c>
      <c r="AB29" s="178">
        <v>171</v>
      </c>
      <c r="AC29" s="178">
        <v>174</v>
      </c>
      <c r="AD29" s="178">
        <v>175</v>
      </c>
      <c r="AE29" s="178">
        <v>0</v>
      </c>
      <c r="AF29" s="178">
        <v>0</v>
      </c>
      <c r="AG29" s="178">
        <v>0</v>
      </c>
      <c r="AH29" s="178">
        <v>0</v>
      </c>
      <c r="AI29" s="178">
        <v>0</v>
      </c>
      <c r="AJ29" s="178">
        <v>0</v>
      </c>
    </row>
    <row r="30" spans="1:37" ht="18" customHeight="1" outlineLevel="1" x14ac:dyDescent="0.35">
      <c r="B30" s="159" t="s">
        <v>766</v>
      </c>
      <c r="C30" s="178"/>
      <c r="D30" s="178">
        <v>729.02</v>
      </c>
      <c r="E30" s="178">
        <v>667.399</v>
      </c>
      <c r="F30" s="178">
        <v>660.99199999999996</v>
      </c>
      <c r="G30" s="178">
        <v>546.89200000000005</v>
      </c>
      <c r="H30" s="178">
        <v>530.46900000000005</v>
      </c>
      <c r="I30" s="178">
        <v>4323.0590000000002</v>
      </c>
      <c r="J30" s="178">
        <v>4365.2370000000001</v>
      </c>
      <c r="K30" s="178">
        <v>369.137</v>
      </c>
      <c r="L30" s="178">
        <v>1257.5219999999999</v>
      </c>
      <c r="M30" s="178">
        <v>694.101</v>
      </c>
      <c r="N30" s="178">
        <v>689.46500000000003</v>
      </c>
      <c r="O30" s="178">
        <v>251.398</v>
      </c>
      <c r="P30" s="178">
        <v>310.29700000000003</v>
      </c>
      <c r="Q30" s="178">
        <v>308.08300000000003</v>
      </c>
      <c r="R30" s="178">
        <v>336.13299999999998</v>
      </c>
      <c r="S30" s="178">
        <v>354.08300000000003</v>
      </c>
      <c r="T30" s="178">
        <v>238.50700000000001</v>
      </c>
      <c r="U30" s="178">
        <v>240.35300000000001</v>
      </c>
      <c r="V30" s="178">
        <v>258.43400000000003</v>
      </c>
      <c r="W30" s="178">
        <v>187.107</v>
      </c>
      <c r="X30" s="178">
        <v>276.12099999999998</v>
      </c>
      <c r="Y30" s="178">
        <v>371.59800000000001</v>
      </c>
      <c r="Z30" s="178">
        <v>275.68900000000002</v>
      </c>
      <c r="AA30" s="178">
        <v>236</v>
      </c>
      <c r="AB30" s="178">
        <v>412</v>
      </c>
      <c r="AC30" s="178">
        <v>447</v>
      </c>
      <c r="AD30" s="178">
        <v>903</v>
      </c>
      <c r="AE30" s="178">
        <v>979</v>
      </c>
      <c r="AF30" s="178">
        <v>949</v>
      </c>
      <c r="AG30" s="178">
        <v>1061</v>
      </c>
      <c r="AH30" s="178">
        <v>1026</v>
      </c>
      <c r="AI30" s="178">
        <v>991</v>
      </c>
      <c r="AJ30" s="178">
        <v>1095</v>
      </c>
    </row>
    <row r="31" spans="1:37" ht="18" customHeight="1" outlineLevel="1" x14ac:dyDescent="0.35">
      <c r="B31" s="159" t="s">
        <v>283</v>
      </c>
      <c r="C31" s="178"/>
      <c r="D31" s="178">
        <v>0</v>
      </c>
      <c r="E31" s="178">
        <v>0</v>
      </c>
      <c r="F31" s="178">
        <v>0</v>
      </c>
      <c r="G31" s="178">
        <v>0</v>
      </c>
      <c r="H31" s="178">
        <v>0</v>
      </c>
      <c r="I31" s="178">
        <v>0</v>
      </c>
      <c r="J31" s="178">
        <v>0</v>
      </c>
      <c r="K31" s="178">
        <v>0</v>
      </c>
      <c r="L31" s="178">
        <v>0</v>
      </c>
      <c r="M31" s="178">
        <v>0</v>
      </c>
      <c r="N31" s="178">
        <v>0</v>
      </c>
      <c r="O31" s="178">
        <v>43.152999999999999</v>
      </c>
      <c r="P31" s="178">
        <v>47.677</v>
      </c>
      <c r="Q31" s="178">
        <v>50.442</v>
      </c>
      <c r="R31" s="178">
        <v>49.962000000000003</v>
      </c>
      <c r="S31" s="178">
        <v>58.923000000000002</v>
      </c>
      <c r="T31" s="178">
        <v>84.84</v>
      </c>
      <c r="U31" s="178">
        <v>138.19900000000001</v>
      </c>
      <c r="V31" s="178">
        <v>140.161</v>
      </c>
      <c r="W31" s="178">
        <v>149.023</v>
      </c>
      <c r="X31" s="178">
        <v>157.46100000000001</v>
      </c>
      <c r="Y31" s="178">
        <v>155.25</v>
      </c>
      <c r="Z31" s="178">
        <v>165.39</v>
      </c>
      <c r="AA31" s="178">
        <v>165</v>
      </c>
      <c r="AB31" s="178">
        <v>0</v>
      </c>
      <c r="AC31" s="178">
        <v>0</v>
      </c>
      <c r="AD31" s="178">
        <v>0</v>
      </c>
      <c r="AE31" s="178">
        <v>0</v>
      </c>
      <c r="AF31" s="178">
        <v>0</v>
      </c>
      <c r="AG31" s="178">
        <v>0</v>
      </c>
      <c r="AH31" s="178">
        <v>0</v>
      </c>
      <c r="AI31" s="178">
        <v>0</v>
      </c>
      <c r="AJ31" s="178">
        <v>0</v>
      </c>
    </row>
    <row r="32" spans="1:37" ht="18" customHeight="1" outlineLevel="1" x14ac:dyDescent="0.35">
      <c r="B32" s="159" t="s">
        <v>284</v>
      </c>
      <c r="C32" s="178"/>
      <c r="D32" s="178">
        <v>19076.023000000001</v>
      </c>
      <c r="E32" s="178">
        <v>19679.212</v>
      </c>
      <c r="F32" s="178">
        <v>19924.914000000001</v>
      </c>
      <c r="G32" s="178">
        <v>20102.981</v>
      </c>
      <c r="H32" s="178">
        <v>19957.418000000001</v>
      </c>
      <c r="I32" s="178">
        <v>19473.856</v>
      </c>
      <c r="J32" s="178">
        <v>20337.887999999999</v>
      </c>
      <c r="K32" s="178">
        <v>20488.87</v>
      </c>
      <c r="L32" s="178">
        <v>22241.234</v>
      </c>
      <c r="M32" s="178">
        <v>22678.646000000001</v>
      </c>
      <c r="N32" s="178">
        <v>22884.146000000001</v>
      </c>
      <c r="O32" s="178">
        <v>22295.803</v>
      </c>
      <c r="P32" s="178">
        <v>22938.469000000001</v>
      </c>
      <c r="Q32" s="178">
        <v>22176.138999999999</v>
      </c>
      <c r="R32" s="178">
        <v>23030.786</v>
      </c>
      <c r="S32" s="178">
        <v>23510.588</v>
      </c>
      <c r="T32" s="178">
        <v>22339.653999999999</v>
      </c>
      <c r="U32" s="178">
        <v>23253.718000000001</v>
      </c>
      <c r="V32" s="178">
        <v>23993.455000000002</v>
      </c>
      <c r="W32" s="178">
        <v>24319.014999999999</v>
      </c>
      <c r="X32" s="178">
        <v>24171.455999999998</v>
      </c>
      <c r="Y32" s="178">
        <v>23851.098999999998</v>
      </c>
      <c r="Z32" s="178">
        <v>23910.309000000001</v>
      </c>
      <c r="AA32" s="178">
        <v>24048</v>
      </c>
      <c r="AB32" s="178">
        <v>23727</v>
      </c>
      <c r="AC32" s="178">
        <v>24278</v>
      </c>
      <c r="AD32" s="178">
        <v>23833</v>
      </c>
      <c r="AE32" s="178">
        <v>24700</v>
      </c>
      <c r="AF32" s="178">
        <v>23658</v>
      </c>
      <c r="AG32" s="178">
        <v>23089</v>
      </c>
      <c r="AH32" s="178">
        <v>22676</v>
      </c>
      <c r="AI32" s="178">
        <v>23103</v>
      </c>
      <c r="AJ32" s="178">
        <v>22521</v>
      </c>
    </row>
    <row r="33" spans="2:36" ht="18" customHeight="1" outlineLevel="1" x14ac:dyDescent="0.35">
      <c r="B33" s="159" t="s">
        <v>767</v>
      </c>
      <c r="C33" s="338"/>
      <c r="D33" s="178">
        <v>2549.3850000000002</v>
      </c>
      <c r="E33" s="178">
        <v>2561.2890000000002</v>
      </c>
      <c r="F33" s="178">
        <v>2554.2080000000001</v>
      </c>
      <c r="G33" s="178">
        <v>2562.7220000000002</v>
      </c>
      <c r="H33" s="178">
        <v>2548.0349999999999</v>
      </c>
      <c r="I33" s="178">
        <v>2548.194</v>
      </c>
      <c r="J33" s="178">
        <v>2555.3200000000002</v>
      </c>
      <c r="K33" s="178">
        <v>2568.3470000000002</v>
      </c>
      <c r="L33" s="178">
        <v>2573.319</v>
      </c>
      <c r="M33" s="178">
        <v>2567.4</v>
      </c>
      <c r="N33" s="178">
        <v>2558.953</v>
      </c>
      <c r="O33" s="178">
        <v>2568.8690000000001</v>
      </c>
      <c r="P33" s="178">
        <v>2564.6770000000001</v>
      </c>
      <c r="Q33" s="178">
        <v>2558.1379999999999</v>
      </c>
      <c r="R33" s="178">
        <v>2559.306</v>
      </c>
      <c r="S33" s="178">
        <v>2572.6750000000002</v>
      </c>
      <c r="T33" s="178">
        <v>2553.9209999999998</v>
      </c>
      <c r="U33" s="178">
        <v>2558.4839999999999</v>
      </c>
      <c r="V33" s="178">
        <v>2646.2869999999998</v>
      </c>
      <c r="W33" s="178">
        <v>2730.1239999999998</v>
      </c>
      <c r="X33" s="178">
        <v>2776.3679999999999</v>
      </c>
      <c r="Y33" s="178">
        <v>2776.1790000000001</v>
      </c>
      <c r="Z33" s="178">
        <v>2793.114</v>
      </c>
      <c r="AA33" s="178">
        <v>2803</v>
      </c>
      <c r="AB33" s="178">
        <v>2804</v>
      </c>
      <c r="AC33" s="178">
        <v>2806</v>
      </c>
      <c r="AD33" s="178">
        <v>2780</v>
      </c>
      <c r="AE33" s="178">
        <v>2821</v>
      </c>
      <c r="AF33" s="178">
        <v>2792</v>
      </c>
      <c r="AG33" s="178">
        <v>2673</v>
      </c>
      <c r="AH33" s="178">
        <v>2500</v>
      </c>
      <c r="AI33" s="178">
        <v>2494</v>
      </c>
      <c r="AJ33" s="178">
        <v>2472</v>
      </c>
    </row>
    <row r="34" spans="2:36" ht="18" customHeight="1" outlineLevel="1" x14ac:dyDescent="0.35">
      <c r="B34" s="159" t="s">
        <v>286</v>
      </c>
      <c r="C34" s="178"/>
      <c r="D34" s="178">
        <v>0</v>
      </c>
      <c r="E34" s="178">
        <v>0</v>
      </c>
      <c r="F34" s="178">
        <v>0</v>
      </c>
      <c r="G34" s="178">
        <v>0</v>
      </c>
      <c r="H34" s="178">
        <v>1531.2260000000001</v>
      </c>
      <c r="I34" s="178">
        <v>1920.913</v>
      </c>
      <c r="J34" s="178">
        <v>1388.0640000000001</v>
      </c>
      <c r="K34" s="178">
        <v>2076.5369999999998</v>
      </c>
      <c r="L34" s="178">
        <v>2484.2370000000001</v>
      </c>
      <c r="M34" s="178">
        <v>2287.739</v>
      </c>
      <c r="N34" s="178">
        <v>2441.8879999999999</v>
      </c>
      <c r="O34" s="178">
        <v>2509.4839999999999</v>
      </c>
      <c r="P34" s="178">
        <v>2569.058</v>
      </c>
      <c r="Q34" s="178">
        <v>2234.703</v>
      </c>
      <c r="R34" s="178">
        <v>2225.6660000000002</v>
      </c>
      <c r="S34" s="178">
        <v>2427.6329999999998</v>
      </c>
      <c r="T34" s="178">
        <v>2180.5070000000001</v>
      </c>
      <c r="U34" s="178">
        <v>2863.5920000000001</v>
      </c>
      <c r="V34" s="178">
        <v>3236.4490000000001</v>
      </c>
      <c r="W34" s="178">
        <v>3638.5070000000001</v>
      </c>
      <c r="X34" s="178">
        <v>3539.3130000000001</v>
      </c>
      <c r="Y34" s="178">
        <v>3330.357</v>
      </c>
      <c r="Z34" s="178">
        <v>3309.87</v>
      </c>
      <c r="AA34" s="178">
        <v>3552</v>
      </c>
      <c r="AB34" s="178">
        <v>3381</v>
      </c>
      <c r="AC34" s="178">
        <v>3386</v>
      </c>
      <c r="AD34" s="178">
        <v>3342</v>
      </c>
      <c r="AE34" s="178">
        <v>3730</v>
      </c>
      <c r="AF34" s="178">
        <v>3907</v>
      </c>
      <c r="AG34" s="178">
        <v>3646</v>
      </c>
      <c r="AH34" s="178">
        <v>3853</v>
      </c>
      <c r="AI34" s="178">
        <v>4108</v>
      </c>
      <c r="AJ34" s="178">
        <v>3822</v>
      </c>
    </row>
    <row r="35" spans="2:36" ht="9.75" customHeight="1" outlineLevel="1" x14ac:dyDescent="0.35">
      <c r="B35" s="158" t="s">
        <v>287</v>
      </c>
      <c r="C35" s="338"/>
      <c r="D35" s="338">
        <v>44173.906000000003</v>
      </c>
      <c r="E35" s="338">
        <v>48719.092000000004</v>
      </c>
      <c r="F35" s="338">
        <v>50609.574999999997</v>
      </c>
      <c r="G35" s="338">
        <v>49965.840000000004</v>
      </c>
      <c r="H35" s="338">
        <v>52430.388999999996</v>
      </c>
      <c r="I35" s="338">
        <v>54740.091000000008</v>
      </c>
      <c r="J35" s="338">
        <v>56373.133999999998</v>
      </c>
      <c r="K35" s="338">
        <v>58940.65</v>
      </c>
      <c r="L35" s="338">
        <v>68096.619000000006</v>
      </c>
      <c r="M35" s="338">
        <v>75294.8</v>
      </c>
      <c r="N35" s="338">
        <v>76121.517000000007</v>
      </c>
      <c r="O35" s="338">
        <v>76879.820999999996</v>
      </c>
      <c r="P35" s="338">
        <v>84333.407999999996</v>
      </c>
      <c r="Q35" s="338">
        <v>79317.001000000004</v>
      </c>
      <c r="R35" s="338">
        <v>85278.98</v>
      </c>
      <c r="S35" s="338">
        <v>82694.724999999991</v>
      </c>
      <c r="T35" s="338">
        <v>78217.159</v>
      </c>
      <c r="U35" s="338">
        <v>82447.483000000007</v>
      </c>
      <c r="V35" s="338">
        <v>83369.561000000016</v>
      </c>
      <c r="W35" s="338">
        <v>78019.381999999998</v>
      </c>
      <c r="X35" s="338">
        <v>80078.002999999997</v>
      </c>
      <c r="Y35" s="338">
        <v>77846.656000000003</v>
      </c>
      <c r="Z35" s="338">
        <v>81344.656000000003</v>
      </c>
      <c r="AA35" s="338">
        <v>81321</v>
      </c>
      <c r="AB35" s="338">
        <v>82552</v>
      </c>
      <c r="AC35" s="338">
        <v>85979</v>
      </c>
      <c r="AD35" s="338">
        <v>82983</v>
      </c>
      <c r="AE35" s="338">
        <v>83711</v>
      </c>
      <c r="AF35" s="338">
        <v>78618</v>
      </c>
      <c r="AG35" s="338">
        <v>74673</v>
      </c>
      <c r="AH35" s="338">
        <v>71080</v>
      </c>
      <c r="AI35" s="338">
        <v>66689</v>
      </c>
      <c r="AJ35" s="338">
        <v>63307</v>
      </c>
    </row>
    <row r="36" spans="2:36" ht="18" customHeight="1" outlineLevel="1" x14ac:dyDescent="0.35">
      <c r="B36" s="112"/>
    </row>
    <row r="37" spans="2:36" ht="18" customHeight="1" outlineLevel="1" x14ac:dyDescent="0.35">
      <c r="B37" s="317" t="s">
        <v>768</v>
      </c>
      <c r="C37" s="139"/>
      <c r="D37" s="449"/>
      <c r="E37" s="449"/>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row>
    <row r="38" spans="2:36" ht="9.5" customHeight="1" outlineLevel="1" x14ac:dyDescent="0.35">
      <c r="B38" s="535"/>
      <c r="C38" s="536"/>
      <c r="D38" s="537"/>
      <c r="E38" s="537"/>
      <c r="F38" s="537"/>
      <c r="G38" s="537"/>
      <c r="H38" s="537"/>
      <c r="I38" s="537"/>
      <c r="J38" s="537"/>
      <c r="K38" s="537"/>
      <c r="L38" s="537"/>
      <c r="M38" s="537"/>
      <c r="N38" s="537"/>
      <c r="O38" s="537"/>
      <c r="P38" s="537"/>
      <c r="Q38" s="537"/>
      <c r="R38" s="537"/>
      <c r="S38" s="537"/>
      <c r="T38" s="537"/>
      <c r="U38" s="537"/>
      <c r="V38" s="537"/>
      <c r="W38" s="537"/>
      <c r="X38" s="537"/>
      <c r="Y38" s="537"/>
      <c r="Z38" s="537"/>
      <c r="AA38" s="537"/>
      <c r="AB38" s="537"/>
      <c r="AC38" s="537"/>
      <c r="AD38" s="537"/>
      <c r="AE38" s="537"/>
      <c r="AF38" s="537"/>
      <c r="AG38" s="537"/>
      <c r="AH38" s="537"/>
      <c r="AI38" s="537"/>
      <c r="AJ38" s="537"/>
    </row>
    <row r="39" spans="2:36" ht="18" customHeight="1" outlineLevel="1" x14ac:dyDescent="0.35">
      <c r="B39" s="147" t="s">
        <v>261</v>
      </c>
      <c r="C39" s="333"/>
      <c r="D39" s="333">
        <v>8388.9979999999996</v>
      </c>
      <c r="E39" s="333">
        <v>11881.644000000002</v>
      </c>
      <c r="F39" s="333">
        <v>12998.475</v>
      </c>
      <c r="G39" s="333">
        <v>12253.074000000001</v>
      </c>
      <c r="H39" s="333">
        <v>11752.72</v>
      </c>
      <c r="I39" s="333">
        <v>14983.687</v>
      </c>
      <c r="J39" s="333">
        <v>15648.866999999995</v>
      </c>
      <c r="K39" s="333">
        <v>14980.861000000001</v>
      </c>
      <c r="L39" s="333">
        <v>18420.420999999998</v>
      </c>
      <c r="M39" s="333">
        <v>19898.289000000001</v>
      </c>
      <c r="N39" s="333">
        <v>19089.337</v>
      </c>
      <c r="O39" s="333">
        <v>20233.626</v>
      </c>
      <c r="P39" s="333">
        <v>24555.233000000004</v>
      </c>
      <c r="Q39" s="333">
        <v>23813.605</v>
      </c>
      <c r="R39" s="333">
        <v>24690.587000000003</v>
      </c>
      <c r="S39" s="333">
        <v>24507.980000000003</v>
      </c>
      <c r="T39" s="333">
        <v>23762.555000000004</v>
      </c>
      <c r="U39" s="333">
        <v>25008.912000000004</v>
      </c>
      <c r="V39" s="333">
        <v>24081.608</v>
      </c>
      <c r="W39" s="333">
        <v>22301.331000000002</v>
      </c>
      <c r="X39" s="333">
        <v>22583.478999999999</v>
      </c>
      <c r="Y39" s="333">
        <v>21787.315999999999</v>
      </c>
      <c r="Z39" s="333">
        <v>22656.582000000002</v>
      </c>
      <c r="AA39" s="333">
        <v>22958</v>
      </c>
      <c r="AB39" s="333">
        <v>24435</v>
      </c>
      <c r="AC39" s="333">
        <v>27268</v>
      </c>
      <c r="AD39" s="333">
        <v>25390</v>
      </c>
      <c r="AE39" s="333">
        <v>26292</v>
      </c>
      <c r="AF39" s="333">
        <v>24249</v>
      </c>
      <c r="AG39" s="333">
        <v>24296</v>
      </c>
      <c r="AH39" s="333">
        <v>20892</v>
      </c>
      <c r="AI39" s="333">
        <v>26143</v>
      </c>
      <c r="AJ39" s="333">
        <v>23200</v>
      </c>
    </row>
    <row r="40" spans="2:36" ht="18" customHeight="1" outlineLevel="1" x14ac:dyDescent="0.35">
      <c r="B40" s="159" t="s">
        <v>290</v>
      </c>
      <c r="C40" s="178"/>
      <c r="D40" s="178">
        <v>5618.1040000000003</v>
      </c>
      <c r="E40" s="178">
        <v>8146.3689999999997</v>
      </c>
      <c r="F40" s="178">
        <v>9336.3909999999996</v>
      </c>
      <c r="G40" s="178">
        <v>8099.7550000000001</v>
      </c>
      <c r="H40" s="178">
        <v>7861.6409999999996</v>
      </c>
      <c r="I40" s="178">
        <v>8835.2579999999998</v>
      </c>
      <c r="J40" s="178">
        <v>8878.4599999999991</v>
      </c>
      <c r="K40" s="178">
        <v>8903.1679999999997</v>
      </c>
      <c r="L40" s="178">
        <v>9700.3169999999991</v>
      </c>
      <c r="M40" s="178">
        <v>8335.0400000000009</v>
      </c>
      <c r="N40" s="178">
        <v>8688.3700000000008</v>
      </c>
      <c r="O40" s="178">
        <v>9753.7620000000006</v>
      </c>
      <c r="P40" s="178">
        <v>13443.549000000001</v>
      </c>
      <c r="Q40" s="178">
        <v>10511.576999999999</v>
      </c>
      <c r="R40" s="178">
        <v>10333.313</v>
      </c>
      <c r="S40" s="178">
        <v>11861.563</v>
      </c>
      <c r="T40" s="178">
        <v>11878.706</v>
      </c>
      <c r="U40" s="178">
        <v>12450.825000000001</v>
      </c>
      <c r="V40" s="178">
        <v>12187.759</v>
      </c>
      <c r="W40" s="178">
        <v>11418.031000000001</v>
      </c>
      <c r="X40" s="178">
        <v>11697.003000000001</v>
      </c>
      <c r="Y40" s="178">
        <v>11516.675999999999</v>
      </c>
      <c r="Z40" s="178">
        <v>12958.191000000001</v>
      </c>
      <c r="AA40" s="178">
        <v>12812</v>
      </c>
      <c r="AB40" s="178">
        <v>14484</v>
      </c>
      <c r="AC40" s="178">
        <v>16108</v>
      </c>
      <c r="AD40" s="178">
        <v>15127</v>
      </c>
      <c r="AE40" s="178">
        <v>16430</v>
      </c>
      <c r="AF40" s="178">
        <v>15528</v>
      </c>
      <c r="AG40" s="178">
        <v>15275</v>
      </c>
      <c r="AH40" s="178">
        <v>13331</v>
      </c>
      <c r="AI40" s="178">
        <v>12354</v>
      </c>
      <c r="AJ40" s="178">
        <v>10392</v>
      </c>
    </row>
    <row r="41" spans="2:36" ht="18" customHeight="1" outlineLevel="1" x14ac:dyDescent="0.35">
      <c r="B41" s="159" t="s">
        <v>291</v>
      </c>
      <c r="C41" s="178"/>
      <c r="D41" s="178">
        <v>577.83000000000004</v>
      </c>
      <c r="E41" s="178">
        <v>1118.9359999999999</v>
      </c>
      <c r="F41" s="178">
        <v>945.096</v>
      </c>
      <c r="G41" s="178">
        <v>737.43600000000004</v>
      </c>
      <c r="H41" s="178">
        <v>690.14800000000002</v>
      </c>
      <c r="I41" s="178">
        <v>2728.2649999999999</v>
      </c>
      <c r="J41" s="178">
        <v>2921.9949999999999</v>
      </c>
      <c r="K41" s="178">
        <v>774.92399999999998</v>
      </c>
      <c r="L41" s="178">
        <v>2059.433</v>
      </c>
      <c r="M41" s="178">
        <v>3648.5569999999998</v>
      </c>
      <c r="N41" s="178">
        <v>1333.1420000000001</v>
      </c>
      <c r="O41" s="178">
        <v>1318.931</v>
      </c>
      <c r="P41" s="178">
        <v>1070.154</v>
      </c>
      <c r="Q41" s="178">
        <v>2454.8249999999998</v>
      </c>
      <c r="R41" s="178">
        <v>902.82299999999998</v>
      </c>
      <c r="S41" s="178">
        <v>1343.4939999999999</v>
      </c>
      <c r="T41" s="178">
        <v>2246.4899999999998</v>
      </c>
      <c r="U41" s="178">
        <v>33.726999999999997</v>
      </c>
      <c r="V41" s="178">
        <v>1466.8879999999999</v>
      </c>
      <c r="W41" s="178">
        <v>1254.55</v>
      </c>
      <c r="X41" s="178">
        <v>1608.2349999999999</v>
      </c>
      <c r="Y41" s="178">
        <v>1919.585</v>
      </c>
      <c r="Z41" s="178">
        <v>1667.2629999999999</v>
      </c>
      <c r="AA41" s="178">
        <v>2029</v>
      </c>
      <c r="AB41" s="178">
        <v>1467</v>
      </c>
      <c r="AC41" s="178">
        <v>2045</v>
      </c>
      <c r="AD41" s="178">
        <v>1834</v>
      </c>
      <c r="AE41" s="178">
        <v>2278</v>
      </c>
      <c r="AF41" s="178">
        <v>1701</v>
      </c>
      <c r="AG41" s="178">
        <v>2535</v>
      </c>
      <c r="AH41" s="178">
        <v>1803</v>
      </c>
      <c r="AI41" s="178">
        <v>8268</v>
      </c>
      <c r="AJ41" s="178">
        <v>7643</v>
      </c>
    </row>
    <row r="42" spans="2:36" ht="18" customHeight="1" outlineLevel="1" x14ac:dyDescent="0.35">
      <c r="B42" s="159" t="s">
        <v>293</v>
      </c>
      <c r="C42" s="178"/>
      <c r="D42" s="178">
        <v>27.428000000000001</v>
      </c>
      <c r="E42" s="178">
        <v>27.51</v>
      </c>
      <c r="F42" s="178">
        <v>27.690999999999999</v>
      </c>
      <c r="G42" s="178">
        <v>27.731999999999999</v>
      </c>
      <c r="H42" s="178">
        <v>28.001000000000001</v>
      </c>
      <c r="I42" s="178">
        <v>34.104999999999997</v>
      </c>
      <c r="J42" s="178">
        <v>40.356999999999999</v>
      </c>
      <c r="K42" s="178">
        <v>46.665999999999997</v>
      </c>
      <c r="L42" s="178">
        <v>53.4</v>
      </c>
      <c r="M42" s="178">
        <v>52.892000000000003</v>
      </c>
      <c r="N42" s="178">
        <v>53.335999999999999</v>
      </c>
      <c r="O42" s="178">
        <v>54.436</v>
      </c>
      <c r="P42" s="178">
        <v>55.524999999999999</v>
      </c>
      <c r="Q42" s="178">
        <v>56.366999999999997</v>
      </c>
      <c r="R42" s="178">
        <v>57.466000000000001</v>
      </c>
      <c r="S42" s="178">
        <v>59.088000000000001</v>
      </c>
      <c r="T42" s="178">
        <v>60.183</v>
      </c>
      <c r="U42" s="178">
        <v>1781.2570000000001</v>
      </c>
      <c r="V42" s="178">
        <v>113.979</v>
      </c>
      <c r="W42" s="178">
        <v>127.801</v>
      </c>
      <c r="X42" s="178">
        <v>0</v>
      </c>
      <c r="Y42" s="178">
        <v>0</v>
      </c>
      <c r="Z42" s="178">
        <v>0</v>
      </c>
      <c r="AA42" s="178">
        <v>0</v>
      </c>
      <c r="AB42" s="178">
        <v>0</v>
      </c>
      <c r="AC42" s="178">
        <v>0</v>
      </c>
      <c r="AD42" s="178">
        <v>0</v>
      </c>
      <c r="AE42" s="178">
        <v>0</v>
      </c>
      <c r="AF42" s="178">
        <v>0</v>
      </c>
      <c r="AG42" s="178">
        <v>0</v>
      </c>
      <c r="AH42" s="178">
        <v>0</v>
      </c>
      <c r="AI42" s="178">
        <v>0</v>
      </c>
      <c r="AJ42" s="178">
        <v>0</v>
      </c>
    </row>
    <row r="43" spans="2:36" ht="18" customHeight="1" outlineLevel="1" x14ac:dyDescent="0.35">
      <c r="B43" s="159" t="s">
        <v>808</v>
      </c>
      <c r="C43" s="178"/>
      <c r="D43" s="178">
        <v>0</v>
      </c>
      <c r="E43" s="178">
        <v>0</v>
      </c>
      <c r="F43" s="178">
        <v>0</v>
      </c>
      <c r="G43" s="178">
        <v>0</v>
      </c>
      <c r="H43" s="178">
        <v>0</v>
      </c>
      <c r="I43" s="178">
        <v>0</v>
      </c>
      <c r="J43" s="178">
        <v>0</v>
      </c>
      <c r="K43" s="178">
        <v>0</v>
      </c>
      <c r="L43" s="178">
        <v>0</v>
      </c>
      <c r="M43" s="178">
        <v>0</v>
      </c>
      <c r="N43" s="178">
        <v>0</v>
      </c>
      <c r="O43" s="178">
        <v>0</v>
      </c>
      <c r="P43" s="178">
        <v>0</v>
      </c>
      <c r="Q43" s="178">
        <v>0</v>
      </c>
      <c r="R43" s="178">
        <v>0</v>
      </c>
      <c r="S43" s="178">
        <v>0</v>
      </c>
      <c r="T43" s="178">
        <v>0</v>
      </c>
      <c r="U43" s="178">
        <v>0</v>
      </c>
      <c r="V43" s="178">
        <v>0</v>
      </c>
      <c r="W43" s="178">
        <v>0</v>
      </c>
      <c r="X43" s="178">
        <v>0</v>
      </c>
      <c r="Y43" s="178">
        <v>0</v>
      </c>
      <c r="Z43" s="178">
        <v>0</v>
      </c>
      <c r="AA43" s="178">
        <v>0</v>
      </c>
      <c r="AB43" s="178">
        <v>-1</v>
      </c>
      <c r="AC43" s="178">
        <v>0</v>
      </c>
      <c r="AD43" s="178">
        <v>-1</v>
      </c>
      <c r="AE43" s="178">
        <v>0</v>
      </c>
      <c r="AF43" s="178">
        <v>0</v>
      </c>
      <c r="AG43" s="178">
        <v>1</v>
      </c>
      <c r="AH43" s="178">
        <v>0</v>
      </c>
      <c r="AI43" s="178">
        <v>0</v>
      </c>
      <c r="AJ43" s="178">
        <v>0</v>
      </c>
    </row>
    <row r="44" spans="2:36" ht="18" customHeight="1" outlineLevel="1" x14ac:dyDescent="0.35">
      <c r="B44" s="159" t="s">
        <v>294</v>
      </c>
      <c r="C44" s="178"/>
      <c r="D44" s="178">
        <v>359.48200000000003</v>
      </c>
      <c r="E44" s="178">
        <v>476.38600000000002</v>
      </c>
      <c r="F44" s="178">
        <v>578.73199999999997</v>
      </c>
      <c r="G44" s="178">
        <v>617.07899999999995</v>
      </c>
      <c r="H44" s="178">
        <v>418.62799999999999</v>
      </c>
      <c r="I44" s="178">
        <v>493.96499999999997</v>
      </c>
      <c r="J44" s="178">
        <v>599.13900000000001</v>
      </c>
      <c r="K44" s="178">
        <v>598.14700000000005</v>
      </c>
      <c r="L44" s="178">
        <v>487.09300000000002</v>
      </c>
      <c r="M44" s="178">
        <v>607.98500000000001</v>
      </c>
      <c r="N44" s="178">
        <v>671.59299999999996</v>
      </c>
      <c r="O44" s="178">
        <v>776.13400000000001</v>
      </c>
      <c r="P44" s="178">
        <v>486.15100000000001</v>
      </c>
      <c r="Q44" s="178">
        <v>623.66099999999994</v>
      </c>
      <c r="R44" s="178">
        <v>957.23299999999995</v>
      </c>
      <c r="S44" s="178">
        <v>1095.04</v>
      </c>
      <c r="T44" s="178">
        <v>603.87300000000005</v>
      </c>
      <c r="U44" s="178">
        <v>671.255</v>
      </c>
      <c r="V44" s="178">
        <v>846.27200000000005</v>
      </c>
      <c r="W44" s="178">
        <v>789.44100000000003</v>
      </c>
      <c r="X44" s="178">
        <v>679.24300000000005</v>
      </c>
      <c r="Y44" s="178">
        <v>586.44299999999998</v>
      </c>
      <c r="Z44" s="178">
        <v>683.55399999999997</v>
      </c>
      <c r="AA44" s="178">
        <v>798</v>
      </c>
      <c r="AB44" s="178">
        <v>973</v>
      </c>
      <c r="AC44" s="178">
        <v>725</v>
      </c>
      <c r="AD44" s="178">
        <v>889</v>
      </c>
      <c r="AE44" s="178">
        <v>989</v>
      </c>
      <c r="AF44" s="178">
        <v>658</v>
      </c>
      <c r="AG44" s="178">
        <v>700</v>
      </c>
      <c r="AH44" s="178">
        <v>857</v>
      </c>
      <c r="AI44" s="178">
        <v>776</v>
      </c>
      <c r="AJ44" s="178">
        <v>973</v>
      </c>
    </row>
    <row r="45" spans="2:36" ht="18" customHeight="1" outlineLevel="1" x14ac:dyDescent="0.35">
      <c r="B45" s="159" t="s">
        <v>295</v>
      </c>
      <c r="C45" s="178"/>
      <c r="D45" s="178">
        <v>948.82799999999997</v>
      </c>
      <c r="E45" s="178">
        <v>1037.4939999999999</v>
      </c>
      <c r="F45" s="178">
        <v>927.85699999999997</v>
      </c>
      <c r="G45" s="178">
        <v>419.20400000000001</v>
      </c>
      <c r="H45" s="178">
        <v>462.55099999999999</v>
      </c>
      <c r="I45" s="178">
        <v>420.95600000000002</v>
      </c>
      <c r="J45" s="178">
        <v>434.84399999999999</v>
      </c>
      <c r="K45" s="178">
        <v>306.45299999999997</v>
      </c>
      <c r="L45" s="178">
        <v>434.74700000000001</v>
      </c>
      <c r="M45" s="178">
        <v>714.06500000000005</v>
      </c>
      <c r="N45" s="178">
        <v>671.36699999999996</v>
      </c>
      <c r="O45" s="178">
        <v>927.03899999999999</v>
      </c>
      <c r="P45" s="178">
        <v>1079.52</v>
      </c>
      <c r="Q45" s="178">
        <v>1028.1410000000001</v>
      </c>
      <c r="R45" s="178">
        <v>892.774</v>
      </c>
      <c r="S45" s="178">
        <v>1003.813</v>
      </c>
      <c r="T45" s="178">
        <v>1015.9958843000001</v>
      </c>
      <c r="U45" s="178">
        <v>809.83643197000004</v>
      </c>
      <c r="V45" s="178">
        <v>588.53612094639982</v>
      </c>
      <c r="W45" s="178">
        <v>481.72925068000001</v>
      </c>
      <c r="X45" s="178">
        <v>569.93399999999997</v>
      </c>
      <c r="Y45" s="178">
        <v>516.50599999999997</v>
      </c>
      <c r="Z45" s="178">
        <v>483.64499999999998</v>
      </c>
      <c r="AA45" s="178">
        <v>378</v>
      </c>
      <c r="AB45" s="178">
        <v>426</v>
      </c>
      <c r="AC45" s="178">
        <v>454</v>
      </c>
      <c r="AD45" s="178">
        <v>496</v>
      </c>
      <c r="AE45" s="178">
        <v>611</v>
      </c>
      <c r="AF45" s="178">
        <v>564</v>
      </c>
      <c r="AG45" s="178">
        <v>455</v>
      </c>
      <c r="AH45" s="178">
        <v>542</v>
      </c>
      <c r="AI45" s="178">
        <v>444</v>
      </c>
      <c r="AJ45" s="178">
        <v>506</v>
      </c>
    </row>
    <row r="46" spans="2:36" ht="18" customHeight="1" outlineLevel="1" x14ac:dyDescent="0.35">
      <c r="B46" s="159" t="s">
        <v>279</v>
      </c>
      <c r="C46" s="178"/>
      <c r="D46" s="178">
        <v>0</v>
      </c>
      <c r="E46" s="178">
        <v>0</v>
      </c>
      <c r="F46" s="178">
        <v>0</v>
      </c>
      <c r="G46" s="178">
        <v>419.32</v>
      </c>
      <c r="H46" s="178">
        <v>119.26</v>
      </c>
      <c r="I46" s="178">
        <v>4.8250000000000002</v>
      </c>
      <c r="J46" s="178">
        <v>37.597000000000001</v>
      </c>
      <c r="K46" s="178">
        <v>34.856000000000002</v>
      </c>
      <c r="L46" s="178">
        <v>135.179</v>
      </c>
      <c r="M46" s="178">
        <v>148.90100000000001</v>
      </c>
      <c r="N46" s="178">
        <v>185.369</v>
      </c>
      <c r="O46" s="178">
        <v>284.12900000000002</v>
      </c>
      <c r="P46" s="178">
        <v>1050.6130000000001</v>
      </c>
      <c r="Q46" s="178">
        <v>2125.7280000000001</v>
      </c>
      <c r="R46" s="178">
        <v>3554.6469999999999</v>
      </c>
      <c r="S46" s="178">
        <v>1672.8440000000001</v>
      </c>
      <c r="T46" s="178">
        <v>1464.1221157</v>
      </c>
      <c r="U46" s="178">
        <v>1999.42556803</v>
      </c>
      <c r="V46" s="178">
        <v>1178.2898790536001</v>
      </c>
      <c r="W46" s="178">
        <v>381.11674932</v>
      </c>
      <c r="X46" s="178">
        <v>374.75099999999998</v>
      </c>
      <c r="Y46" s="178">
        <v>192.72800000000001</v>
      </c>
      <c r="Z46" s="178">
        <v>294.34399999999999</v>
      </c>
      <c r="AA46" s="178">
        <v>11</v>
      </c>
      <c r="AB46" s="178">
        <v>126</v>
      </c>
      <c r="AC46" s="178">
        <v>217</v>
      </c>
      <c r="AD46" s="178">
        <v>145</v>
      </c>
      <c r="AE46" s="178">
        <v>243</v>
      </c>
      <c r="AF46" s="178">
        <v>298</v>
      </c>
      <c r="AG46" s="178">
        <v>433</v>
      </c>
      <c r="AH46" s="178">
        <v>3</v>
      </c>
      <c r="AI46" s="178">
        <v>3</v>
      </c>
      <c r="AJ46" s="178">
        <v>3</v>
      </c>
    </row>
    <row r="47" spans="2:36" ht="18" customHeight="1" outlineLevel="1" x14ac:dyDescent="0.35">
      <c r="B47" s="159" t="s">
        <v>302</v>
      </c>
      <c r="C47" s="178"/>
      <c r="D47" s="178">
        <v>0</v>
      </c>
      <c r="E47" s="178">
        <v>0</v>
      </c>
      <c r="F47" s="178">
        <v>0</v>
      </c>
      <c r="G47" s="178">
        <v>0</v>
      </c>
      <c r="H47" s="178">
        <v>251.393</v>
      </c>
      <c r="I47" s="178">
        <v>270.42700000000002</v>
      </c>
      <c r="J47" s="178">
        <v>323.22899999999998</v>
      </c>
      <c r="K47" s="178">
        <v>550.37300000000005</v>
      </c>
      <c r="L47" s="178">
        <v>711.94299999999998</v>
      </c>
      <c r="M47" s="178">
        <v>697.04200000000003</v>
      </c>
      <c r="N47" s="178">
        <v>692.21400000000006</v>
      </c>
      <c r="O47" s="178">
        <v>821.69500000000005</v>
      </c>
      <c r="P47" s="178">
        <v>963.89</v>
      </c>
      <c r="Q47" s="178">
        <v>801.38900000000001</v>
      </c>
      <c r="R47" s="178">
        <v>781.65200000000004</v>
      </c>
      <c r="S47" s="178">
        <v>598.52300000000002</v>
      </c>
      <c r="T47" s="178">
        <v>580.31100000000004</v>
      </c>
      <c r="U47" s="178">
        <v>630.23199999999997</v>
      </c>
      <c r="V47" s="178">
        <v>743.24199999999996</v>
      </c>
      <c r="W47" s="178">
        <v>955.22500000000002</v>
      </c>
      <c r="X47" s="178">
        <v>901.93799999999999</v>
      </c>
      <c r="Y47" s="178">
        <v>787.49099999999999</v>
      </c>
      <c r="Z47" s="178">
        <v>722.798</v>
      </c>
      <c r="AA47" s="178">
        <v>823</v>
      </c>
      <c r="AB47" s="178">
        <v>794</v>
      </c>
      <c r="AC47" s="178">
        <v>836</v>
      </c>
      <c r="AD47" s="178">
        <v>758</v>
      </c>
      <c r="AE47" s="178">
        <v>859</v>
      </c>
      <c r="AF47" s="178">
        <v>838</v>
      </c>
      <c r="AG47" s="178">
        <v>815</v>
      </c>
      <c r="AH47" s="178">
        <v>773</v>
      </c>
      <c r="AI47" s="178">
        <v>812</v>
      </c>
      <c r="AJ47" s="178">
        <v>775</v>
      </c>
    </row>
    <row r="48" spans="2:36" ht="18" customHeight="1" outlineLevel="1" x14ac:dyDescent="0.35">
      <c r="B48" s="159" t="s">
        <v>907</v>
      </c>
      <c r="C48" s="178"/>
      <c r="D48" s="178"/>
      <c r="E48" s="178"/>
      <c r="F48" s="178"/>
      <c r="G48" s="178"/>
      <c r="H48" s="178"/>
      <c r="I48" s="178">
        <v>250</v>
      </c>
      <c r="J48" s="178">
        <v>392.20299999999997</v>
      </c>
      <c r="K48" s="178">
        <v>516.93299999999999</v>
      </c>
      <c r="L48" s="178">
        <v>390.87900000000002</v>
      </c>
      <c r="M48" s="178">
        <v>262.58999999999997</v>
      </c>
      <c r="N48" s="178">
        <v>132.386</v>
      </c>
      <c r="O48" s="178">
        <v>0</v>
      </c>
      <c r="P48" s="178">
        <v>0</v>
      </c>
      <c r="Q48" s="178">
        <v>0</v>
      </c>
      <c r="R48" s="178">
        <v>0</v>
      </c>
      <c r="S48" s="178">
        <v>0</v>
      </c>
      <c r="T48" s="178">
        <v>0</v>
      </c>
      <c r="U48" s="178">
        <v>0</v>
      </c>
      <c r="V48" s="178">
        <v>0</v>
      </c>
      <c r="W48" s="178">
        <v>0</v>
      </c>
      <c r="X48" s="178">
        <v>0</v>
      </c>
      <c r="Y48" s="178">
        <v>0</v>
      </c>
      <c r="Z48" s="178">
        <v>0</v>
      </c>
      <c r="AA48" s="178">
        <v>0</v>
      </c>
      <c r="AB48" s="178">
        <v>0</v>
      </c>
      <c r="AC48" s="178">
        <v>0</v>
      </c>
      <c r="AD48" s="178">
        <v>0</v>
      </c>
      <c r="AE48" s="178">
        <v>0</v>
      </c>
      <c r="AF48" s="178">
        <v>0</v>
      </c>
      <c r="AG48" s="178"/>
      <c r="AH48" s="178"/>
      <c r="AI48" s="178"/>
      <c r="AJ48" s="178"/>
    </row>
    <row r="49" spans="2:36" ht="18" customHeight="1" outlineLevel="1" x14ac:dyDescent="0.35">
      <c r="B49" s="159" t="s">
        <v>772</v>
      </c>
      <c r="C49" s="178"/>
      <c r="D49" s="178">
        <v>0</v>
      </c>
      <c r="E49" s="178">
        <v>0</v>
      </c>
      <c r="F49" s="178">
        <v>0</v>
      </c>
      <c r="G49" s="178">
        <v>0</v>
      </c>
      <c r="H49" s="178">
        <v>0</v>
      </c>
      <c r="I49" s="178">
        <v>0</v>
      </c>
      <c r="J49" s="178">
        <v>0</v>
      </c>
      <c r="K49" s="178">
        <v>1450.4760000000001</v>
      </c>
      <c r="L49" s="178">
        <v>1715.9190000000001</v>
      </c>
      <c r="M49" s="178">
        <v>2615.9389999999999</v>
      </c>
      <c r="N49" s="178">
        <v>3682.2660000000001</v>
      </c>
      <c r="O49" s="178">
        <v>4349.9309999999996</v>
      </c>
      <c r="P49" s="178">
        <v>4228.652</v>
      </c>
      <c r="Q49" s="178">
        <v>4470.076</v>
      </c>
      <c r="R49" s="178">
        <v>4866.125</v>
      </c>
      <c r="S49" s="178">
        <v>4378.0709999999999</v>
      </c>
      <c r="T49" s="178">
        <v>4036.0940000000001</v>
      </c>
      <c r="U49" s="178">
        <v>4719.473</v>
      </c>
      <c r="V49" s="178">
        <v>4854.72</v>
      </c>
      <c r="W49" s="178">
        <v>4247.6090000000004</v>
      </c>
      <c r="X49" s="178">
        <v>4096.9669999999996</v>
      </c>
      <c r="Y49" s="178">
        <v>3815.5990000000002</v>
      </c>
      <c r="Z49" s="178">
        <v>3240.44</v>
      </c>
      <c r="AA49" s="178">
        <v>2759</v>
      </c>
      <c r="AB49" s="178">
        <v>2602</v>
      </c>
      <c r="AC49" s="178">
        <v>2675</v>
      </c>
      <c r="AD49" s="178">
        <v>2765</v>
      </c>
      <c r="AE49" s="178">
        <v>2436</v>
      </c>
      <c r="AF49" s="178">
        <v>2044</v>
      </c>
      <c r="AG49" s="178">
        <v>1760</v>
      </c>
      <c r="AH49" s="178">
        <v>1421</v>
      </c>
      <c r="AI49" s="178">
        <v>1107</v>
      </c>
      <c r="AJ49" s="178">
        <v>1092</v>
      </c>
    </row>
    <row r="50" spans="2:36" ht="18" customHeight="1" outlineLevel="1" x14ac:dyDescent="0.35">
      <c r="B50" s="159" t="s">
        <v>771</v>
      </c>
      <c r="C50" s="178"/>
      <c r="D50" s="178">
        <v>857.32600000000002</v>
      </c>
      <c r="E50" s="178">
        <v>1074.9490000000001</v>
      </c>
      <c r="F50" s="178">
        <v>1182.7080000000001</v>
      </c>
      <c r="G50" s="178">
        <v>1932.548</v>
      </c>
      <c r="H50" s="178">
        <v>1921.098</v>
      </c>
      <c r="I50" s="178">
        <v>1945.886</v>
      </c>
      <c r="J50" s="178">
        <v>2021.0429999999999</v>
      </c>
      <c r="K50" s="178">
        <v>1798.865</v>
      </c>
      <c r="L50" s="178">
        <v>2731.511</v>
      </c>
      <c r="M50" s="178">
        <v>2815.2779999999998</v>
      </c>
      <c r="N50" s="178">
        <v>2979.2939999999999</v>
      </c>
      <c r="O50" s="178">
        <v>1947.569</v>
      </c>
      <c r="P50" s="178">
        <v>2177.1790000000001</v>
      </c>
      <c r="Q50" s="178">
        <v>1741.8409999999999</v>
      </c>
      <c r="R50" s="178">
        <v>2344.5540000000001</v>
      </c>
      <c r="S50" s="178">
        <v>2495.5439999999999</v>
      </c>
      <c r="T50" s="178">
        <v>1876.78</v>
      </c>
      <c r="U50" s="178">
        <v>1912.8810000000001</v>
      </c>
      <c r="V50" s="178">
        <v>2101.922</v>
      </c>
      <c r="W50" s="178">
        <v>2645.828</v>
      </c>
      <c r="X50" s="178">
        <v>2655.4079999999999</v>
      </c>
      <c r="Y50" s="178">
        <v>2452.288</v>
      </c>
      <c r="Z50" s="178">
        <v>2606.3470000000002</v>
      </c>
      <c r="AA50" s="178">
        <v>3348</v>
      </c>
      <c r="AB50" s="178">
        <v>3380</v>
      </c>
      <c r="AC50" s="178">
        <v>3937</v>
      </c>
      <c r="AD50" s="178">
        <v>3377</v>
      </c>
      <c r="AE50" s="178">
        <v>2446</v>
      </c>
      <c r="AF50" s="178">
        <v>2618</v>
      </c>
      <c r="AG50" s="178">
        <v>2322</v>
      </c>
      <c r="AH50" s="178">
        <v>2162</v>
      </c>
      <c r="AI50" s="178">
        <v>2379</v>
      </c>
      <c r="AJ50" s="178">
        <v>1816</v>
      </c>
    </row>
    <row r="51" spans="2:36" ht="18" customHeight="1" outlineLevel="1" x14ac:dyDescent="0.35">
      <c r="B51" s="159" t="s">
        <v>825</v>
      </c>
      <c r="C51" s="178"/>
      <c r="D51" s="178">
        <v>0</v>
      </c>
      <c r="E51" s="178">
        <v>0</v>
      </c>
      <c r="F51" s="178">
        <v>0</v>
      </c>
      <c r="G51" s="178">
        <v>0</v>
      </c>
      <c r="H51" s="178">
        <v>0</v>
      </c>
      <c r="I51" s="178">
        <v>0</v>
      </c>
      <c r="J51" s="178">
        <v>0</v>
      </c>
      <c r="K51" s="178">
        <v>0</v>
      </c>
      <c r="L51" s="178">
        <v>0</v>
      </c>
      <c r="M51" s="178">
        <v>0</v>
      </c>
      <c r="N51" s="178">
        <v>0</v>
      </c>
      <c r="O51" s="178">
        <v>0</v>
      </c>
      <c r="P51" s="178">
        <v>0</v>
      </c>
      <c r="Q51" s="178">
        <v>0</v>
      </c>
      <c r="R51" s="178">
        <v>0</v>
      </c>
      <c r="S51" s="178">
        <v>0</v>
      </c>
      <c r="T51" s="178">
        <v>0</v>
      </c>
      <c r="U51" s="178">
        <v>0</v>
      </c>
      <c r="V51" s="178">
        <v>0</v>
      </c>
      <c r="W51" s="178">
        <v>0</v>
      </c>
      <c r="X51" s="178">
        <v>0</v>
      </c>
      <c r="Y51" s="178">
        <v>0</v>
      </c>
      <c r="Z51" s="178">
        <v>0</v>
      </c>
      <c r="AA51" s="178">
        <v>0</v>
      </c>
      <c r="AB51" s="178">
        <v>184</v>
      </c>
      <c r="AC51" s="178">
        <v>271</v>
      </c>
      <c r="AD51" s="178">
        <v>0</v>
      </c>
      <c r="AE51" s="178">
        <v>0</v>
      </c>
      <c r="AF51" s="178">
        <v>0</v>
      </c>
      <c r="AG51" s="178">
        <v>0</v>
      </c>
      <c r="AH51" s="178">
        <v>0</v>
      </c>
      <c r="AI51" s="178">
        <v>0</v>
      </c>
      <c r="AJ51" s="178">
        <v>0</v>
      </c>
    </row>
    <row r="52" spans="2:36" ht="18" customHeight="1" outlineLevel="1" x14ac:dyDescent="0.35">
      <c r="B52" s="147" t="s">
        <v>275</v>
      </c>
      <c r="C52" s="333"/>
      <c r="D52" s="333">
        <v>27726.215000000004</v>
      </c>
      <c r="E52" s="333">
        <v>31013.445999999996</v>
      </c>
      <c r="F52" s="333">
        <v>30360.531999999999</v>
      </c>
      <c r="G52" s="333">
        <v>30844.248</v>
      </c>
      <c r="H52" s="333">
        <v>32629.719000000001</v>
      </c>
      <c r="I52" s="333">
        <v>28167.295000000002</v>
      </c>
      <c r="J52" s="333">
        <v>33375.137000000002</v>
      </c>
      <c r="K52" s="333">
        <v>38986.637000000002</v>
      </c>
      <c r="L52" s="333">
        <v>50586.164999999994</v>
      </c>
      <c r="M52" s="333">
        <v>58681.095000000001</v>
      </c>
      <c r="N52" s="333">
        <v>61397.178999999996</v>
      </c>
      <c r="O52" s="333">
        <v>58751.625</v>
      </c>
      <c r="P52" s="333">
        <v>59248.328999999991</v>
      </c>
      <c r="Q52" s="333">
        <v>46741.435000000005</v>
      </c>
      <c r="R52" s="333">
        <v>47716.277999999998</v>
      </c>
      <c r="S52" s="333">
        <v>50221.362000000008</v>
      </c>
      <c r="T52" s="333">
        <v>42749.845999999998</v>
      </c>
      <c r="U52" s="333">
        <v>47859.816000000006</v>
      </c>
      <c r="V52" s="333">
        <v>50469.896000000008</v>
      </c>
      <c r="W52" s="333">
        <v>48244.990000000005</v>
      </c>
      <c r="X52" s="333">
        <v>49469.343000000008</v>
      </c>
      <c r="Y52" s="333">
        <v>48611.837</v>
      </c>
      <c r="Z52" s="333">
        <v>53448.378000000004</v>
      </c>
      <c r="AA52" s="333">
        <v>54154</v>
      </c>
      <c r="AB52" s="333">
        <v>54796</v>
      </c>
      <c r="AC52" s="333">
        <v>58352</v>
      </c>
      <c r="AD52" s="333">
        <v>57512</v>
      </c>
      <c r="AE52" s="333">
        <v>62089</v>
      </c>
      <c r="AF52" s="333">
        <v>58494</v>
      </c>
      <c r="AG52" s="333">
        <v>54083</v>
      </c>
      <c r="AH52" s="333">
        <v>53659</v>
      </c>
      <c r="AI52" s="333">
        <v>56632</v>
      </c>
      <c r="AJ52" s="333">
        <v>55740</v>
      </c>
    </row>
    <row r="53" spans="2:36" ht="18" customHeight="1" outlineLevel="1" x14ac:dyDescent="0.35">
      <c r="B53" s="159" t="s">
        <v>769</v>
      </c>
      <c r="C53" s="178"/>
      <c r="D53" s="178">
        <v>21332.383000000002</v>
      </c>
      <c r="E53" s="178">
        <v>24303.243999999999</v>
      </c>
      <c r="F53" s="178">
        <v>23987.871999999999</v>
      </c>
      <c r="G53" s="178">
        <v>24160.720000000001</v>
      </c>
      <c r="H53" s="178">
        <v>24560.446</v>
      </c>
      <c r="I53" s="178">
        <v>22670.54</v>
      </c>
      <c r="J53" s="178">
        <v>24795.932000000001</v>
      </c>
      <c r="K53" s="178">
        <v>28242.052</v>
      </c>
      <c r="L53" s="178">
        <v>36568.54</v>
      </c>
      <c r="M53" s="178">
        <v>43778.197999999997</v>
      </c>
      <c r="N53" s="178">
        <v>44020.593999999997</v>
      </c>
      <c r="O53" s="178">
        <v>40413.192000000003</v>
      </c>
      <c r="P53" s="178">
        <v>40894.781999999999</v>
      </c>
      <c r="Q53" s="178">
        <v>31438.975999999999</v>
      </c>
      <c r="R53" s="178">
        <v>32887.894999999997</v>
      </c>
      <c r="S53" s="178">
        <v>33553.766000000003</v>
      </c>
      <c r="T53" s="178">
        <v>28667.15</v>
      </c>
      <c r="U53" s="178">
        <v>32379.153999999999</v>
      </c>
      <c r="V53" s="178">
        <v>32533.614000000001</v>
      </c>
      <c r="W53" s="178">
        <v>31310.71</v>
      </c>
      <c r="X53" s="178">
        <v>37029.008000000002</v>
      </c>
      <c r="Y53" s="178">
        <v>35614.330999999998</v>
      </c>
      <c r="Z53" s="178">
        <v>40860.525999999998</v>
      </c>
      <c r="AA53" s="178">
        <v>40207</v>
      </c>
      <c r="AB53" s="178">
        <v>41219</v>
      </c>
      <c r="AC53" s="178">
        <v>44381</v>
      </c>
      <c r="AD53" s="178">
        <v>42919</v>
      </c>
      <c r="AE53" s="178">
        <v>50954</v>
      </c>
      <c r="AF53" s="178">
        <v>47439</v>
      </c>
      <c r="AG53" s="178">
        <v>44034</v>
      </c>
      <c r="AH53" s="178">
        <v>42917</v>
      </c>
      <c r="AI53" s="178">
        <v>43553</v>
      </c>
      <c r="AJ53" s="178">
        <v>41421</v>
      </c>
    </row>
    <row r="54" spans="2:36" ht="18" customHeight="1" outlineLevel="1" x14ac:dyDescent="0.35">
      <c r="B54" s="159" t="s">
        <v>808</v>
      </c>
      <c r="C54" s="178"/>
      <c r="D54" s="178">
        <v>0</v>
      </c>
      <c r="E54" s="178">
        <v>0</v>
      </c>
      <c r="F54" s="178">
        <v>0</v>
      </c>
      <c r="G54" s="178">
        <v>0</v>
      </c>
      <c r="H54" s="178">
        <v>0</v>
      </c>
      <c r="I54" s="178">
        <v>0</v>
      </c>
      <c r="J54" s="178">
        <v>0</v>
      </c>
      <c r="K54" s="178">
        <v>0</v>
      </c>
      <c r="L54" s="178">
        <v>0</v>
      </c>
      <c r="M54" s="178">
        <v>0</v>
      </c>
      <c r="N54" s="178">
        <v>0</v>
      </c>
      <c r="O54" s="178">
        <v>0</v>
      </c>
      <c r="P54" s="178">
        <v>0</v>
      </c>
      <c r="Q54" s="178">
        <v>0</v>
      </c>
      <c r="R54" s="178">
        <v>0</v>
      </c>
      <c r="S54" s="178">
        <v>0</v>
      </c>
      <c r="T54" s="178">
        <v>0</v>
      </c>
      <c r="U54" s="178">
        <v>0</v>
      </c>
      <c r="V54" s="178">
        <v>0</v>
      </c>
      <c r="W54" s="178">
        <v>0</v>
      </c>
      <c r="X54" s="178">
        <v>0</v>
      </c>
      <c r="Y54" s="178">
        <v>0</v>
      </c>
      <c r="Z54" s="178">
        <v>-1E-3</v>
      </c>
      <c r="AA54" s="178">
        <v>0</v>
      </c>
      <c r="AB54" s="178">
        <v>0</v>
      </c>
      <c r="AC54" s="178">
        <v>0</v>
      </c>
      <c r="AD54" s="178">
        <v>0</v>
      </c>
      <c r="AE54" s="178">
        <v>0</v>
      </c>
      <c r="AF54" s="178">
        <v>0</v>
      </c>
      <c r="AG54" s="178">
        <v>0</v>
      </c>
      <c r="AH54" s="178">
        <v>0</v>
      </c>
      <c r="AI54" s="178">
        <v>0</v>
      </c>
      <c r="AJ54" s="178">
        <v>0</v>
      </c>
    </row>
    <row r="55" spans="2:36" ht="18" customHeight="1" outlineLevel="1" x14ac:dyDescent="0.35">
      <c r="B55" s="159" t="s">
        <v>293</v>
      </c>
      <c r="C55" s="178"/>
      <c r="D55" s="178">
        <v>281.714</v>
      </c>
      <c r="E55" s="178">
        <v>276.54000000000002</v>
      </c>
      <c r="F55" s="178">
        <v>272.23500000000001</v>
      </c>
      <c r="G55" s="178">
        <v>266.77699999999999</v>
      </c>
      <c r="H55" s="178">
        <v>262.41800000000001</v>
      </c>
      <c r="I55" s="178">
        <v>251.95400000000001</v>
      </c>
      <c r="J55" s="178">
        <v>239.56200000000001</v>
      </c>
      <c r="K55" s="178">
        <v>227.90100000000001</v>
      </c>
      <c r="L55" s="178">
        <v>217.28</v>
      </c>
      <c r="M55" s="178">
        <v>202.67099999999999</v>
      </c>
      <c r="N55" s="178">
        <v>191.221</v>
      </c>
      <c r="O55" s="178">
        <v>181.679</v>
      </c>
      <c r="P55" s="178">
        <v>171.32599999999999</v>
      </c>
      <c r="Q55" s="178">
        <v>159.917</v>
      </c>
      <c r="R55" s="178">
        <v>148.54400000000001</v>
      </c>
      <c r="S55" s="178">
        <v>137.83000000000001</v>
      </c>
      <c r="T55" s="178">
        <v>125.404</v>
      </c>
      <c r="U55" s="178">
        <v>112.846</v>
      </c>
      <c r="V55" s="178">
        <v>1840.9269999999999</v>
      </c>
      <c r="W55" s="178">
        <v>3023.674</v>
      </c>
      <c r="X55" s="178">
        <v>0</v>
      </c>
      <c r="Y55" s="178">
        <v>0</v>
      </c>
      <c r="Z55" s="178">
        <v>0</v>
      </c>
      <c r="AA55" s="178">
        <v>0</v>
      </c>
      <c r="AB55" s="178">
        <v>0</v>
      </c>
      <c r="AC55" s="178">
        <v>0</v>
      </c>
      <c r="AD55" s="178">
        <v>0</v>
      </c>
      <c r="AE55" s="178">
        <v>0</v>
      </c>
      <c r="AF55" s="178">
        <v>0</v>
      </c>
      <c r="AG55" s="178">
        <v>0</v>
      </c>
      <c r="AH55" s="178">
        <v>0</v>
      </c>
      <c r="AI55" s="178">
        <v>0</v>
      </c>
      <c r="AJ55" s="178">
        <v>0</v>
      </c>
    </row>
    <row r="56" spans="2:36" ht="18" customHeight="1" outlineLevel="1" x14ac:dyDescent="0.35">
      <c r="B56" s="159" t="s">
        <v>305</v>
      </c>
      <c r="C56" s="178"/>
      <c r="D56" s="178">
        <v>0</v>
      </c>
      <c r="E56" s="178">
        <v>0</v>
      </c>
      <c r="F56" s="178">
        <v>0</v>
      </c>
      <c r="G56" s="178">
        <v>0</v>
      </c>
      <c r="H56" s="178">
        <v>0</v>
      </c>
      <c r="I56" s="178">
        <v>0</v>
      </c>
      <c r="J56" s="178">
        <v>0</v>
      </c>
      <c r="K56" s="178">
        <v>0</v>
      </c>
      <c r="L56" s="178">
        <v>0</v>
      </c>
      <c r="M56" s="178">
        <v>0</v>
      </c>
      <c r="N56" s="178">
        <v>0</v>
      </c>
      <c r="O56" s="178">
        <v>0</v>
      </c>
      <c r="P56" s="178">
        <v>0</v>
      </c>
      <c r="Q56" s="178">
        <v>0</v>
      </c>
      <c r="R56" s="178">
        <v>0</v>
      </c>
      <c r="S56" s="178">
        <v>0</v>
      </c>
      <c r="T56" s="178">
        <v>0</v>
      </c>
      <c r="U56" s="178">
        <v>0</v>
      </c>
      <c r="V56" s="178">
        <v>0</v>
      </c>
      <c r="W56" s="178">
        <v>0</v>
      </c>
      <c r="X56" s="178">
        <v>0</v>
      </c>
      <c r="Y56" s="178">
        <v>0</v>
      </c>
      <c r="Z56" s="178">
        <v>0</v>
      </c>
      <c r="AA56" s="178">
        <v>0</v>
      </c>
      <c r="AB56" s="178">
        <v>0</v>
      </c>
      <c r="AC56" s="178">
        <v>0</v>
      </c>
      <c r="AD56" s="178">
        <v>0</v>
      </c>
      <c r="AE56" s="178">
        <v>0</v>
      </c>
      <c r="AF56" s="178">
        <v>0</v>
      </c>
      <c r="AG56" s="178">
        <v>0</v>
      </c>
      <c r="AH56" s="178">
        <v>0</v>
      </c>
      <c r="AI56" s="178">
        <v>0</v>
      </c>
      <c r="AJ56" s="178">
        <v>0</v>
      </c>
    </row>
    <row r="57" spans="2:36" ht="18" customHeight="1" outlineLevel="1" x14ac:dyDescent="0.35">
      <c r="B57" s="159" t="s">
        <v>306</v>
      </c>
      <c r="C57" s="178"/>
      <c r="D57" s="178">
        <v>0</v>
      </c>
      <c r="E57" s="178">
        <v>0</v>
      </c>
      <c r="F57" s="178">
        <v>0</v>
      </c>
      <c r="G57" s="178">
        <v>0</v>
      </c>
      <c r="H57" s="178">
        <v>0</v>
      </c>
      <c r="I57" s="178">
        <v>0</v>
      </c>
      <c r="J57" s="178">
        <v>0</v>
      </c>
      <c r="K57" s="178">
        <v>0</v>
      </c>
      <c r="L57" s="178">
        <v>0</v>
      </c>
      <c r="M57" s="178">
        <v>0</v>
      </c>
      <c r="N57" s="178">
        <v>0</v>
      </c>
      <c r="O57" s="178">
        <v>0</v>
      </c>
      <c r="P57" s="178">
        <v>0</v>
      </c>
      <c r="Q57" s="178">
        <v>0</v>
      </c>
      <c r="R57" s="178">
        <v>0</v>
      </c>
      <c r="S57" s="178">
        <v>0</v>
      </c>
      <c r="T57" s="178">
        <v>0</v>
      </c>
      <c r="U57" s="178">
        <v>0</v>
      </c>
      <c r="V57" s="178">
        <v>0</v>
      </c>
      <c r="W57" s="178">
        <v>0</v>
      </c>
      <c r="X57" s="178">
        <v>0</v>
      </c>
      <c r="Y57" s="178">
        <v>0</v>
      </c>
      <c r="Z57" s="178">
        <v>0</v>
      </c>
      <c r="AA57" s="178">
        <v>0</v>
      </c>
      <c r="AB57" s="178">
        <v>0</v>
      </c>
      <c r="AC57" s="178">
        <v>0</v>
      </c>
      <c r="AD57" s="178">
        <v>0</v>
      </c>
      <c r="AE57" s="178">
        <v>0</v>
      </c>
      <c r="AF57" s="178">
        <v>0</v>
      </c>
      <c r="AG57" s="178">
        <v>0</v>
      </c>
      <c r="AH57" s="178">
        <v>0</v>
      </c>
      <c r="AI57" s="178">
        <v>0</v>
      </c>
      <c r="AJ57" s="178">
        <v>0</v>
      </c>
    </row>
    <row r="58" spans="2:36" ht="18" customHeight="1" outlineLevel="1" x14ac:dyDescent="0.35">
      <c r="B58" s="159" t="s">
        <v>758</v>
      </c>
      <c r="C58" s="178"/>
      <c r="D58" s="178">
        <v>0</v>
      </c>
      <c r="E58" s="178">
        <v>0</v>
      </c>
      <c r="F58" s="178">
        <v>0</v>
      </c>
      <c r="G58" s="178">
        <v>0</v>
      </c>
      <c r="H58" s="178">
        <v>0</v>
      </c>
      <c r="I58" s="178">
        <v>0</v>
      </c>
      <c r="J58" s="178">
        <v>0</v>
      </c>
      <c r="K58" s="178">
        <v>0</v>
      </c>
      <c r="L58" s="178">
        <v>0</v>
      </c>
      <c r="M58" s="178">
        <v>0</v>
      </c>
      <c r="N58" s="178">
        <v>0</v>
      </c>
      <c r="O58" s="178">
        <v>576.17399999999998</v>
      </c>
      <c r="P58" s="178">
        <v>576.17399999999998</v>
      </c>
      <c r="Q58" s="178">
        <v>576.17399999999998</v>
      </c>
      <c r="R58" s="178">
        <v>0</v>
      </c>
      <c r="S58" s="178">
        <v>0</v>
      </c>
      <c r="T58" s="178">
        <v>0</v>
      </c>
      <c r="U58" s="178">
        <v>0</v>
      </c>
      <c r="V58" s="178">
        <v>0</v>
      </c>
      <c r="W58" s="178">
        <v>0</v>
      </c>
      <c r="X58" s="178">
        <v>0</v>
      </c>
      <c r="Y58" s="178">
        <v>0</v>
      </c>
      <c r="Z58" s="178">
        <v>0</v>
      </c>
      <c r="AA58" s="178">
        <v>0</v>
      </c>
      <c r="AB58" s="178">
        <v>0</v>
      </c>
      <c r="AC58" s="178">
        <v>0</v>
      </c>
      <c r="AD58" s="178">
        <v>0</v>
      </c>
      <c r="AE58" s="178">
        <v>0</v>
      </c>
      <c r="AF58" s="178">
        <v>0</v>
      </c>
      <c r="AG58" s="178">
        <v>0</v>
      </c>
      <c r="AH58" s="178">
        <v>0</v>
      </c>
      <c r="AI58" s="178">
        <v>0</v>
      </c>
      <c r="AJ58" s="178">
        <v>0</v>
      </c>
    </row>
    <row r="59" spans="2:36" ht="18" customHeight="1" outlineLevel="1" x14ac:dyDescent="0.35">
      <c r="B59" s="159" t="s">
        <v>307</v>
      </c>
      <c r="C59" s="178"/>
      <c r="D59" s="178">
        <v>0</v>
      </c>
      <c r="E59" s="178">
        <v>0</v>
      </c>
      <c r="F59" s="178">
        <v>0</v>
      </c>
      <c r="G59" s="178">
        <v>0</v>
      </c>
      <c r="H59" s="178">
        <v>0</v>
      </c>
      <c r="I59" s="178">
        <v>0</v>
      </c>
      <c r="J59" s="178">
        <v>305.08199999999999</v>
      </c>
      <c r="K59" s="178">
        <v>273.036</v>
      </c>
      <c r="L59" s="178">
        <v>396.185</v>
      </c>
      <c r="M59" s="178">
        <v>458.12099999999998</v>
      </c>
      <c r="N59" s="178">
        <v>516.09699999999998</v>
      </c>
      <c r="O59" s="178">
        <v>1234.3979999999999</v>
      </c>
      <c r="P59" s="178">
        <v>1335.9259999999999</v>
      </c>
      <c r="Q59" s="178">
        <v>1208.7840000000001</v>
      </c>
      <c r="R59" s="178">
        <v>1256.528</v>
      </c>
      <c r="S59" s="178">
        <v>1407.434</v>
      </c>
      <c r="T59" s="178">
        <v>1190.9939999999999</v>
      </c>
      <c r="U59" s="178">
        <v>1279.606</v>
      </c>
      <c r="V59" s="178">
        <v>1275.366</v>
      </c>
      <c r="W59" s="178">
        <v>904.52099999999996</v>
      </c>
      <c r="X59" s="178">
        <v>950.36800000000005</v>
      </c>
      <c r="Y59" s="178">
        <v>1179.067</v>
      </c>
      <c r="Z59" s="178">
        <v>449.07100000000003</v>
      </c>
      <c r="AA59" s="178">
        <v>912</v>
      </c>
      <c r="AB59" s="178">
        <v>1040</v>
      </c>
      <c r="AC59" s="178">
        <v>448</v>
      </c>
      <c r="AD59" s="178">
        <v>525</v>
      </c>
      <c r="AE59" s="178">
        <v>602</v>
      </c>
      <c r="AF59" s="178">
        <v>477</v>
      </c>
      <c r="AG59" s="178">
        <v>356</v>
      </c>
      <c r="AH59" s="178">
        <v>178</v>
      </c>
      <c r="AI59" s="178">
        <v>-25</v>
      </c>
      <c r="AJ59" s="178">
        <v>1422</v>
      </c>
    </row>
    <row r="60" spans="2:36" ht="18" customHeight="1" outlineLevel="1" x14ac:dyDescent="0.35">
      <c r="B60" s="159" t="s">
        <v>770</v>
      </c>
      <c r="C60" s="178"/>
      <c r="D60" s="178">
        <v>2167.7570000000001</v>
      </c>
      <c r="E60" s="178">
        <v>2926.4389999999999</v>
      </c>
      <c r="F60" s="178">
        <v>2516.7150000000001</v>
      </c>
      <c r="G60" s="178">
        <v>2871.819</v>
      </c>
      <c r="H60" s="178">
        <v>2858.7139999999999</v>
      </c>
      <c r="I60" s="178">
        <v>705.85500000000002</v>
      </c>
      <c r="J60" s="178">
        <v>3432.3130000000001</v>
      </c>
      <c r="K60" s="178">
        <v>3082.1729999999998</v>
      </c>
      <c r="L60" s="178">
        <v>5871.0259999999998</v>
      </c>
      <c r="M60" s="178">
        <v>6160.5590000000002</v>
      </c>
      <c r="N60" s="178">
        <v>6141.9880000000003</v>
      </c>
      <c r="O60" s="178">
        <v>5283.2640000000001</v>
      </c>
      <c r="P60" s="178">
        <v>6059.6549999999997</v>
      </c>
      <c r="Q60" s="178">
        <v>4785.0410000000002</v>
      </c>
      <c r="R60" s="178">
        <v>5212.8119999999999</v>
      </c>
      <c r="S60" s="178">
        <v>5284.6660000000002</v>
      </c>
      <c r="T60" s="178">
        <v>4245.1589999999997</v>
      </c>
      <c r="U60" s="178">
        <v>4772.8109999999997</v>
      </c>
      <c r="V60" s="178">
        <v>5967.442</v>
      </c>
      <c r="W60" s="178">
        <v>4094.5349999999999</v>
      </c>
      <c r="X60" s="178">
        <v>3658.5129999999999</v>
      </c>
      <c r="Y60" s="178">
        <v>3423.6129999999998</v>
      </c>
      <c r="Z60" s="178">
        <v>4043.5410000000002</v>
      </c>
      <c r="AA60" s="178">
        <v>4134</v>
      </c>
      <c r="AB60" s="178">
        <v>4434</v>
      </c>
      <c r="AC60" s="178">
        <v>5639</v>
      </c>
      <c r="AD60" s="178">
        <v>6174</v>
      </c>
      <c r="AE60" s="178">
        <v>513.75</v>
      </c>
      <c r="AF60" s="178">
        <v>919</v>
      </c>
      <c r="AG60" s="178">
        <v>618</v>
      </c>
      <c r="AH60" s="178">
        <v>819</v>
      </c>
      <c r="AI60" s="178">
        <v>3031</v>
      </c>
      <c r="AJ60" s="178">
        <v>3406</v>
      </c>
    </row>
    <row r="61" spans="2:36" ht="18" customHeight="1" outlineLevel="1" x14ac:dyDescent="0.35">
      <c r="B61" s="159" t="s">
        <v>302</v>
      </c>
      <c r="C61" s="178"/>
      <c r="D61" s="178">
        <v>0</v>
      </c>
      <c r="E61" s="178">
        <v>0</v>
      </c>
      <c r="F61" s="178">
        <v>0</v>
      </c>
      <c r="G61" s="178">
        <v>0</v>
      </c>
      <c r="H61" s="178">
        <v>1287.979</v>
      </c>
      <c r="I61" s="178">
        <v>2847.3560000000002</v>
      </c>
      <c r="J61" s="178">
        <v>1139.8050000000001</v>
      </c>
      <c r="K61" s="178">
        <v>1603.1890000000001</v>
      </c>
      <c r="L61" s="178">
        <v>2053.7910000000002</v>
      </c>
      <c r="M61" s="178">
        <v>1901.258</v>
      </c>
      <c r="N61" s="178">
        <v>2102.9380000000001</v>
      </c>
      <c r="O61" s="178">
        <v>1962.2349999999999</v>
      </c>
      <c r="P61" s="178">
        <v>1950.134</v>
      </c>
      <c r="Q61" s="178">
        <v>1671.383</v>
      </c>
      <c r="R61" s="178">
        <v>1744.2070000000001</v>
      </c>
      <c r="S61" s="178">
        <v>2147.7449999999999</v>
      </c>
      <c r="T61" s="178">
        <v>1804.798</v>
      </c>
      <c r="U61" s="178">
        <v>2580.1840000000002</v>
      </c>
      <c r="V61" s="178">
        <v>2877.7860000000001</v>
      </c>
      <c r="W61" s="178">
        <v>2942.2840000000001</v>
      </c>
      <c r="X61" s="178">
        <v>2888.9989999999998</v>
      </c>
      <c r="Y61" s="178">
        <v>2718.7750000000001</v>
      </c>
      <c r="Z61" s="178">
        <v>2724.4580000000001</v>
      </c>
      <c r="AA61" s="178">
        <v>2871</v>
      </c>
      <c r="AB61" s="178">
        <v>2797</v>
      </c>
      <c r="AC61" s="178">
        <v>2959</v>
      </c>
      <c r="AD61" s="178">
        <v>2979</v>
      </c>
      <c r="AE61" s="178">
        <v>3390.25</v>
      </c>
      <c r="AF61" s="178">
        <v>3148</v>
      </c>
      <c r="AG61" s="178">
        <v>2833</v>
      </c>
      <c r="AH61" s="178">
        <v>3014</v>
      </c>
      <c r="AI61" s="178">
        <v>3177</v>
      </c>
      <c r="AJ61" s="178">
        <v>2856</v>
      </c>
    </row>
    <row r="62" spans="2:36" ht="18" customHeight="1" outlineLevel="1" x14ac:dyDescent="0.35">
      <c r="B62" s="159" t="s">
        <v>907</v>
      </c>
      <c r="C62" s="178"/>
      <c r="D62" s="178"/>
      <c r="E62" s="178"/>
      <c r="F62" s="178"/>
      <c r="G62" s="178"/>
      <c r="H62" s="178"/>
      <c r="I62" s="178">
        <v>1441.5909999999999</v>
      </c>
      <c r="J62" s="178">
        <v>116.38500000000001</v>
      </c>
      <c r="K62" s="178">
        <v>0</v>
      </c>
      <c r="L62" s="178">
        <v>0</v>
      </c>
      <c r="M62" s="178">
        <v>0</v>
      </c>
      <c r="N62" s="178">
        <v>0</v>
      </c>
      <c r="O62" s="178">
        <v>0</v>
      </c>
      <c r="P62" s="178">
        <v>0</v>
      </c>
      <c r="Q62" s="178">
        <v>0</v>
      </c>
      <c r="R62" s="178">
        <v>0</v>
      </c>
      <c r="S62" s="178">
        <v>0</v>
      </c>
      <c r="T62" s="178">
        <v>0</v>
      </c>
      <c r="U62" s="178">
        <v>0</v>
      </c>
      <c r="V62" s="178">
        <v>0</v>
      </c>
      <c r="W62" s="178">
        <v>0</v>
      </c>
      <c r="X62" s="178">
        <v>0</v>
      </c>
      <c r="Y62" s="178">
        <v>0</v>
      </c>
      <c r="Z62" s="178">
        <v>0</v>
      </c>
      <c r="AA62" s="178">
        <v>0</v>
      </c>
      <c r="AB62" s="178">
        <v>0</v>
      </c>
      <c r="AC62" s="178">
        <v>0</v>
      </c>
      <c r="AD62" s="178">
        <v>0</v>
      </c>
      <c r="AE62" s="178">
        <v>0</v>
      </c>
      <c r="AF62" s="178">
        <v>0</v>
      </c>
      <c r="AG62" s="178"/>
      <c r="AH62" s="178"/>
      <c r="AI62" s="178"/>
      <c r="AJ62" s="178"/>
    </row>
    <row r="63" spans="2:36" ht="18" customHeight="1" outlineLevel="1" x14ac:dyDescent="0.35">
      <c r="B63" s="159" t="s">
        <v>772</v>
      </c>
      <c r="C63" s="178"/>
      <c r="D63" s="178">
        <v>0</v>
      </c>
      <c r="E63" s="178">
        <v>0</v>
      </c>
      <c r="F63" s="178">
        <v>0</v>
      </c>
      <c r="G63" s="178">
        <v>0</v>
      </c>
      <c r="H63" s="178">
        <v>0</v>
      </c>
      <c r="I63" s="178">
        <v>0</v>
      </c>
      <c r="J63" s="178">
        <v>0</v>
      </c>
      <c r="K63" s="178">
        <v>1932.5909999999999</v>
      </c>
      <c r="L63" s="178">
        <v>1461.8789999999999</v>
      </c>
      <c r="M63" s="178">
        <v>1967.5909999999999</v>
      </c>
      <c r="N63" s="178">
        <v>4228.6220000000003</v>
      </c>
      <c r="O63" s="178">
        <v>4825.8459999999995</v>
      </c>
      <c r="P63" s="178">
        <v>4225.1450000000004</v>
      </c>
      <c r="Q63" s="178">
        <v>3198.6840000000002</v>
      </c>
      <c r="R63" s="178">
        <v>2274.89</v>
      </c>
      <c r="S63" s="178">
        <v>3283.1880000000001</v>
      </c>
      <c r="T63" s="178">
        <v>3118.1889999999999</v>
      </c>
      <c r="U63" s="178">
        <v>2982.2860000000001</v>
      </c>
      <c r="V63" s="178">
        <v>2377.8670000000002</v>
      </c>
      <c r="W63" s="178">
        <v>2378.9490000000001</v>
      </c>
      <c r="X63" s="178">
        <v>1987.4490000000001</v>
      </c>
      <c r="Y63" s="178">
        <v>2716.1</v>
      </c>
      <c r="Z63" s="178">
        <v>2383.2510000000002</v>
      </c>
      <c r="AA63" s="178">
        <v>2481</v>
      </c>
      <c r="AB63" s="178">
        <v>2296</v>
      </c>
      <c r="AC63" s="178">
        <v>2137</v>
      </c>
      <c r="AD63" s="178">
        <v>1991</v>
      </c>
      <c r="AE63" s="178">
        <v>3134</v>
      </c>
      <c r="AF63" s="178">
        <v>3036</v>
      </c>
      <c r="AG63" s="178">
        <v>2910</v>
      </c>
      <c r="AH63" s="178">
        <v>2363</v>
      </c>
      <c r="AI63" s="178">
        <v>2396</v>
      </c>
      <c r="AJ63" s="178">
        <v>2275</v>
      </c>
    </row>
    <row r="64" spans="2:36" ht="18" customHeight="1" outlineLevel="1" x14ac:dyDescent="0.35">
      <c r="B64" s="159" t="s">
        <v>771</v>
      </c>
      <c r="C64" s="178"/>
      <c r="D64" s="178">
        <v>3944.3609999999999</v>
      </c>
      <c r="E64" s="178">
        <v>3507.223</v>
      </c>
      <c r="F64" s="178">
        <v>3583.71</v>
      </c>
      <c r="G64" s="178">
        <v>3544.9319999999998</v>
      </c>
      <c r="H64" s="178">
        <v>3660.1619999999998</v>
      </c>
      <c r="I64" s="178">
        <v>249.999</v>
      </c>
      <c r="J64" s="178">
        <v>3346.058</v>
      </c>
      <c r="K64" s="178">
        <v>3625.6950000000002</v>
      </c>
      <c r="L64" s="178">
        <v>4017.4639999999999</v>
      </c>
      <c r="M64" s="178">
        <v>4212.6970000000001</v>
      </c>
      <c r="N64" s="178">
        <v>4195.7190000000001</v>
      </c>
      <c r="O64" s="178">
        <v>4274.8370000000004</v>
      </c>
      <c r="P64" s="178">
        <v>4035.1869999999999</v>
      </c>
      <c r="Q64" s="178">
        <v>3702.4760000000001</v>
      </c>
      <c r="R64" s="178">
        <v>4191.402</v>
      </c>
      <c r="S64" s="178">
        <v>4406.7330000000002</v>
      </c>
      <c r="T64" s="178">
        <v>3598.152</v>
      </c>
      <c r="U64" s="178">
        <v>3752.9290000000001</v>
      </c>
      <c r="V64" s="178">
        <v>3596.8939999999998</v>
      </c>
      <c r="W64" s="178">
        <v>3590.317</v>
      </c>
      <c r="X64" s="178">
        <v>2955.0059999999999</v>
      </c>
      <c r="Y64" s="178">
        <v>2959.9509999999973</v>
      </c>
      <c r="Z64" s="178">
        <v>2987.532000000002</v>
      </c>
      <c r="AA64" s="178">
        <v>3549</v>
      </c>
      <c r="AB64" s="178">
        <v>3010</v>
      </c>
      <c r="AC64" s="178">
        <v>2788</v>
      </c>
      <c r="AD64" s="178">
        <v>2924</v>
      </c>
      <c r="AE64" s="178">
        <v>3495</v>
      </c>
      <c r="AF64" s="178">
        <v>3475</v>
      </c>
      <c r="AG64" s="178">
        <v>3332</v>
      </c>
      <c r="AH64" s="178">
        <v>4368</v>
      </c>
      <c r="AI64" s="178">
        <v>4500</v>
      </c>
      <c r="AJ64" s="178">
        <v>4360</v>
      </c>
    </row>
    <row r="65" spans="2:36" ht="18" customHeight="1" outlineLevel="1" x14ac:dyDescent="0.35">
      <c r="B65" s="147" t="s">
        <v>310</v>
      </c>
      <c r="C65" s="333"/>
      <c r="D65" s="333">
        <v>8058.6930000000002</v>
      </c>
      <c r="E65" s="333">
        <v>5824.0020000000004</v>
      </c>
      <c r="F65" s="333">
        <v>7250.5680000000002</v>
      </c>
      <c r="G65" s="333">
        <v>6868.518</v>
      </c>
      <c r="H65" s="333">
        <v>8047.95</v>
      </c>
      <c r="I65" s="333">
        <v>0</v>
      </c>
      <c r="J65" s="333">
        <v>7349.13</v>
      </c>
      <c r="K65" s="333">
        <v>4973.152</v>
      </c>
      <c r="L65" s="333">
        <v>-909.96699999999998</v>
      </c>
      <c r="M65" s="333">
        <v>-3284.5840000000003</v>
      </c>
      <c r="N65" s="333">
        <v>-4364.9990000000007</v>
      </c>
      <c r="O65" s="333">
        <v>-2105.4299999999998</v>
      </c>
      <c r="P65" s="333">
        <v>529.846</v>
      </c>
      <c r="Q65" s="333">
        <v>8761.9609999999993</v>
      </c>
      <c r="R65" s="333">
        <v>12872.115</v>
      </c>
      <c r="S65" s="333">
        <v>7965.3830000000007</v>
      </c>
      <c r="T65" s="333">
        <v>11704.758</v>
      </c>
      <c r="U65" s="333">
        <v>9578.7549999999992</v>
      </c>
      <c r="V65" s="333">
        <v>8818.0570000000007</v>
      </c>
      <c r="W65" s="333">
        <v>7473.0609999999997</v>
      </c>
      <c r="X65" s="333">
        <v>8025.1809999999996</v>
      </c>
      <c r="Y65" s="333">
        <v>7447.5029999999997</v>
      </c>
      <c r="Z65" s="333">
        <v>5239.6959999999999</v>
      </c>
      <c r="AA65" s="333">
        <v>4209</v>
      </c>
      <c r="AB65" s="333">
        <v>3321</v>
      </c>
      <c r="AC65" s="333">
        <v>359</v>
      </c>
      <c r="AD65" s="333">
        <v>81</v>
      </c>
      <c r="AE65" s="333">
        <v>-4670</v>
      </c>
      <c r="AF65" s="333">
        <v>-4125</v>
      </c>
      <c r="AG65" s="333">
        <v>-3706</v>
      </c>
      <c r="AH65" s="333">
        <v>-3436</v>
      </c>
      <c r="AI65" s="333">
        <v>-16057</v>
      </c>
      <c r="AJ65" s="333">
        <v>-15633</v>
      </c>
    </row>
    <row r="66" spans="2:36" ht="18" customHeight="1" outlineLevel="1" x14ac:dyDescent="0.35">
      <c r="B66" s="159" t="s">
        <v>773</v>
      </c>
      <c r="C66" s="178"/>
      <c r="D66" s="178">
        <v>7988.299</v>
      </c>
      <c r="E66" s="178">
        <v>5749.59</v>
      </c>
      <c r="F66" s="178">
        <v>7173.1559999999999</v>
      </c>
      <c r="G66" s="178">
        <v>6787.6450000000004</v>
      </c>
      <c r="H66" s="178">
        <v>7968</v>
      </c>
      <c r="I66" s="178">
        <v>0</v>
      </c>
      <c r="J66" s="178">
        <v>7263.7579999999998</v>
      </c>
      <c r="K66" s="178">
        <v>4886.0889999999999</v>
      </c>
      <c r="L66" s="178">
        <v>-1000.158</v>
      </c>
      <c r="M66" s="178">
        <v>-3380.2310000000002</v>
      </c>
      <c r="N66" s="178">
        <v>-4464.6670000000004</v>
      </c>
      <c r="O66" s="178">
        <v>-2202.306</v>
      </c>
      <c r="P66" s="178">
        <v>430.21100000000001</v>
      </c>
      <c r="Q66" s="178">
        <v>8660.0010000000002</v>
      </c>
      <c r="R66" s="178">
        <v>12764.166999999999</v>
      </c>
      <c r="S66" s="178">
        <v>7865.8190000000004</v>
      </c>
      <c r="T66" s="178">
        <v>11598.668</v>
      </c>
      <c r="U66" s="178">
        <v>9469.2669999999998</v>
      </c>
      <c r="V66" s="178">
        <v>8689.3610000000008</v>
      </c>
      <c r="W66" s="178">
        <v>7321.7979999999998</v>
      </c>
      <c r="X66" s="178">
        <v>7826.7939999999999</v>
      </c>
      <c r="Y66" s="178">
        <v>7232.5609999999997</v>
      </c>
      <c r="Z66" s="178">
        <v>5022.5950000000003</v>
      </c>
      <c r="AA66" s="178">
        <v>3991</v>
      </c>
      <c r="AB66" s="178">
        <v>3083</v>
      </c>
      <c r="AC66" s="178">
        <v>85</v>
      </c>
      <c r="AD66" s="178">
        <v>-25</v>
      </c>
      <c r="AE66" s="178">
        <v>-4782</v>
      </c>
      <c r="AF66" s="178">
        <v>-4236</v>
      </c>
      <c r="AG66" s="178">
        <v>-3805</v>
      </c>
      <c r="AH66" s="178">
        <v>-3533</v>
      </c>
      <c r="AI66" s="178">
        <v>-16147</v>
      </c>
      <c r="AJ66" s="178">
        <v>-15727</v>
      </c>
    </row>
    <row r="67" spans="2:36" ht="18" customHeight="1" outlineLevel="1" x14ac:dyDescent="0.35">
      <c r="B67" s="159" t="s">
        <v>318</v>
      </c>
      <c r="C67" s="178"/>
      <c r="D67" s="178">
        <v>70.394000000000005</v>
      </c>
      <c r="E67" s="178">
        <v>74.412000000000006</v>
      </c>
      <c r="F67" s="178">
        <v>77.412000000000006</v>
      </c>
      <c r="G67" s="178">
        <v>80.873000000000005</v>
      </c>
      <c r="H67" s="178">
        <v>79.95</v>
      </c>
      <c r="I67" s="178">
        <v>0</v>
      </c>
      <c r="J67" s="178">
        <v>85.372</v>
      </c>
      <c r="K67" s="178">
        <v>87.063000000000002</v>
      </c>
      <c r="L67" s="178">
        <v>90.191000000000003</v>
      </c>
      <c r="M67" s="178">
        <v>95.647000000000006</v>
      </c>
      <c r="N67" s="178">
        <v>99.668000000000006</v>
      </c>
      <c r="O67" s="178">
        <v>96.876000000000005</v>
      </c>
      <c r="P67" s="178">
        <v>99.635000000000005</v>
      </c>
      <c r="Q67" s="178">
        <v>101.96</v>
      </c>
      <c r="R67" s="178">
        <v>107.94799999999999</v>
      </c>
      <c r="S67" s="178">
        <v>99.563999999999993</v>
      </c>
      <c r="T67" s="178">
        <v>106.09</v>
      </c>
      <c r="U67" s="178">
        <v>109.488</v>
      </c>
      <c r="V67" s="178">
        <v>128.696</v>
      </c>
      <c r="W67" s="178">
        <v>151.26300000000001</v>
      </c>
      <c r="X67" s="178">
        <v>198.387</v>
      </c>
      <c r="Y67" s="178">
        <v>214.94200000000001</v>
      </c>
      <c r="Z67" s="178">
        <v>217.101</v>
      </c>
      <c r="AA67" s="178">
        <v>218</v>
      </c>
      <c r="AB67" s="178">
        <v>238</v>
      </c>
      <c r="AC67" s="178">
        <v>274</v>
      </c>
      <c r="AD67" s="178">
        <v>106</v>
      </c>
      <c r="AE67" s="178">
        <v>112</v>
      </c>
      <c r="AF67" s="178">
        <v>111</v>
      </c>
      <c r="AG67" s="178">
        <v>99</v>
      </c>
      <c r="AH67" s="178">
        <v>97</v>
      </c>
      <c r="AI67" s="178">
        <v>90</v>
      </c>
      <c r="AJ67" s="178">
        <v>94</v>
      </c>
    </row>
    <row r="68" spans="2:36" ht="18" customHeight="1" outlineLevel="1" x14ac:dyDescent="0.35">
      <c r="B68" s="147" t="s">
        <v>319</v>
      </c>
      <c r="C68" s="333"/>
      <c r="D68" s="333">
        <v>44173.906000000003</v>
      </c>
      <c r="E68" s="333">
        <v>48719.091999999997</v>
      </c>
      <c r="F68" s="333">
        <v>50609.574999999997</v>
      </c>
      <c r="G68" s="333">
        <v>49965.84</v>
      </c>
      <c r="H68" s="333">
        <v>52430.388999999996</v>
      </c>
      <c r="I68" s="333">
        <v>43150.982000000004</v>
      </c>
      <c r="J68" s="333">
        <v>56373.133999999998</v>
      </c>
      <c r="K68" s="333">
        <v>58940.650000000009</v>
      </c>
      <c r="L68" s="333">
        <v>68096.618999999992</v>
      </c>
      <c r="M68" s="333">
        <v>75294.8</v>
      </c>
      <c r="N68" s="333">
        <v>76121.517000000007</v>
      </c>
      <c r="O68" s="333">
        <v>76879.821000000011</v>
      </c>
      <c r="P68" s="333">
        <v>84333.407999999996</v>
      </c>
      <c r="Q68" s="333">
        <v>79317.001000000004</v>
      </c>
      <c r="R68" s="333">
        <v>85278.98000000001</v>
      </c>
      <c r="S68" s="333">
        <v>82694.725000000006</v>
      </c>
      <c r="T68" s="333">
        <v>78217.159</v>
      </c>
      <c r="U68" s="333">
        <v>82447.483000000007</v>
      </c>
      <c r="V68" s="333">
        <v>83369.561000000016</v>
      </c>
      <c r="W68" s="333">
        <v>78019.382000000012</v>
      </c>
      <c r="X68" s="333">
        <v>80078.003000000012</v>
      </c>
      <c r="Y68" s="333">
        <v>77846.655999999988</v>
      </c>
      <c r="Z68" s="333">
        <v>81344.656000000003</v>
      </c>
      <c r="AA68" s="333">
        <v>81321</v>
      </c>
      <c r="AB68" s="333">
        <v>82552</v>
      </c>
      <c r="AC68" s="333">
        <v>85979</v>
      </c>
      <c r="AD68" s="333">
        <v>82983</v>
      </c>
      <c r="AE68" s="333">
        <v>83711</v>
      </c>
      <c r="AF68" s="333">
        <v>78618</v>
      </c>
      <c r="AG68" s="333">
        <v>74673</v>
      </c>
      <c r="AH68" s="333">
        <v>71115</v>
      </c>
      <c r="AI68" s="333">
        <v>66718</v>
      </c>
      <c r="AJ68" s="333">
        <v>63307</v>
      </c>
    </row>
    <row r="69" spans="2:36" ht="9.65" customHeight="1" x14ac:dyDescent="0.35"/>
    <row r="70" spans="2:36" ht="18" customHeight="1" x14ac:dyDescent="0.35">
      <c r="B70" s="317" t="s">
        <v>757</v>
      </c>
      <c r="C70" s="139"/>
      <c r="D70" s="449"/>
      <c r="E70" s="449"/>
      <c r="F70" s="449"/>
      <c r="G70" s="449"/>
      <c r="H70" s="449"/>
      <c r="I70" s="449"/>
      <c r="J70" s="449"/>
      <c r="K70" s="449"/>
      <c r="L70" s="449"/>
      <c r="M70" s="449"/>
      <c r="N70" s="449"/>
      <c r="O70" s="449"/>
      <c r="P70" s="449"/>
      <c r="Q70" s="449"/>
      <c r="R70" s="449"/>
      <c r="S70" s="449"/>
      <c r="T70" s="449"/>
      <c r="U70" s="449"/>
      <c r="V70" s="449"/>
      <c r="W70" s="449"/>
      <c r="X70" s="449"/>
      <c r="Y70" s="449"/>
      <c r="Z70" s="449"/>
      <c r="AA70" s="449"/>
      <c r="AB70" s="449"/>
      <c r="AC70" s="449"/>
      <c r="AD70" s="449"/>
      <c r="AE70" s="449"/>
      <c r="AF70" s="449"/>
      <c r="AG70" s="449"/>
      <c r="AH70" s="449"/>
      <c r="AI70" s="449"/>
      <c r="AJ70" s="449"/>
    </row>
    <row r="71" spans="2:36" ht="18" customHeight="1" outlineLevel="1" x14ac:dyDescent="0.35">
      <c r="B71" s="317" t="s">
        <v>256</v>
      </c>
      <c r="C71" s="139"/>
      <c r="D71" s="449"/>
      <c r="E71" s="449"/>
      <c r="F71" s="449"/>
      <c r="G71" s="449"/>
      <c r="H71" s="449"/>
      <c r="I71" s="449"/>
      <c r="J71" s="449"/>
      <c r="K71" s="449"/>
      <c r="L71" s="449"/>
      <c r="M71" s="449"/>
      <c r="N71" s="449"/>
      <c r="O71" s="449"/>
      <c r="P71" s="449"/>
      <c r="Q71" s="449"/>
      <c r="R71" s="449"/>
      <c r="S71" s="449"/>
      <c r="T71" s="449"/>
      <c r="U71" s="449"/>
      <c r="V71" s="449"/>
      <c r="W71" s="449"/>
      <c r="X71" s="449"/>
      <c r="Y71" s="449"/>
      <c r="Z71" s="449"/>
      <c r="AA71" s="449"/>
      <c r="AB71" s="449"/>
      <c r="AC71" s="449"/>
      <c r="AD71" s="449"/>
      <c r="AE71" s="449"/>
      <c r="AF71" s="449"/>
      <c r="AG71" s="449"/>
      <c r="AH71" s="449"/>
      <c r="AI71" s="449"/>
      <c r="AJ71" s="449"/>
    </row>
    <row r="72" spans="2:36" ht="9.5" customHeight="1" outlineLevel="1" x14ac:dyDescent="0.35">
      <c r="B72" s="535"/>
      <c r="C72" s="536"/>
      <c r="D72" s="537"/>
      <c r="E72" s="537"/>
      <c r="F72" s="537"/>
      <c r="G72" s="537"/>
      <c r="H72" s="537"/>
      <c r="I72" s="537"/>
      <c r="J72" s="537"/>
      <c r="K72" s="537"/>
      <c r="L72" s="537"/>
      <c r="M72" s="537"/>
      <c r="N72" s="537"/>
      <c r="O72" s="537"/>
      <c r="P72" s="537"/>
      <c r="Q72" s="537"/>
      <c r="R72" s="537"/>
      <c r="S72" s="537"/>
      <c r="T72" s="537"/>
      <c r="U72" s="537"/>
      <c r="V72" s="537"/>
      <c r="W72" s="537"/>
      <c r="X72" s="537"/>
      <c r="Y72" s="537"/>
      <c r="Z72" s="537"/>
      <c r="AA72" s="537"/>
      <c r="AB72" s="537"/>
      <c r="AC72" s="537"/>
      <c r="AD72" s="537"/>
      <c r="AE72" s="537"/>
      <c r="AF72" s="537"/>
      <c r="AG72" s="537"/>
      <c r="AH72" s="537"/>
      <c r="AI72" s="537"/>
      <c r="AJ72" s="537"/>
    </row>
    <row r="73" spans="2:36" ht="18" customHeight="1" outlineLevel="1" x14ac:dyDescent="0.35">
      <c r="B73" s="147" t="s">
        <v>261</v>
      </c>
      <c r="C73" s="333"/>
      <c r="D73" s="333">
        <v>1543.8140000000001</v>
      </c>
      <c r="E73" s="333">
        <v>2043.7499999999998</v>
      </c>
      <c r="F73" s="333">
        <v>2434.9630000000006</v>
      </c>
      <c r="G73" s="333">
        <v>2620.1949999999997</v>
      </c>
      <c r="H73" s="333">
        <v>2635.9620000000004</v>
      </c>
      <c r="I73" s="333">
        <v>2455.5299999999997</v>
      </c>
      <c r="J73" s="333">
        <v>2508.0240000000003</v>
      </c>
      <c r="K73" s="333">
        <v>2438.8760000000002</v>
      </c>
      <c r="L73" s="333">
        <v>2908.1379999999999</v>
      </c>
      <c r="M73" s="333">
        <v>3055.375</v>
      </c>
      <c r="N73" s="333">
        <v>3292.5200000000004</v>
      </c>
      <c r="O73" s="333">
        <v>2158.6799999999998</v>
      </c>
      <c r="P73" s="333">
        <v>2537.1820000000002</v>
      </c>
      <c r="Q73" s="333">
        <v>2625.6179999999995</v>
      </c>
      <c r="R73" s="333">
        <v>3454.2450000000003</v>
      </c>
      <c r="S73" s="333">
        <v>4173.0919999999996</v>
      </c>
      <c r="T73" s="333">
        <v>3966.0809999999997</v>
      </c>
      <c r="U73" s="333">
        <v>4311.7329999999993</v>
      </c>
      <c r="V73" s="333">
        <v>4218.6469999999999</v>
      </c>
      <c r="W73" s="333">
        <v>3685.029</v>
      </c>
      <c r="X73" s="333">
        <v>3469.7450000000003</v>
      </c>
      <c r="Y73" s="333">
        <v>3134.8649999999998</v>
      </c>
      <c r="Z73" s="333">
        <v>3018.3780000000002</v>
      </c>
      <c r="AA73" s="333">
        <v>3525</v>
      </c>
      <c r="AB73" s="333">
        <v>3862</v>
      </c>
      <c r="AC73" s="333">
        <v>3546</v>
      </c>
      <c r="AD73" s="333">
        <v>2936</v>
      </c>
      <c r="AE73" s="333">
        <v>3630</v>
      </c>
      <c r="AF73" s="333">
        <v>3405</v>
      </c>
      <c r="AG73" s="333">
        <v>2762</v>
      </c>
      <c r="AH73" s="333">
        <v>2549</v>
      </c>
      <c r="AI73" s="333">
        <v>3140</v>
      </c>
      <c r="AJ73" s="333">
        <v>2823</v>
      </c>
    </row>
    <row r="74" spans="2:36" ht="18" customHeight="1" outlineLevel="1" x14ac:dyDescent="0.35">
      <c r="B74" s="159" t="s">
        <v>262</v>
      </c>
      <c r="C74" s="334"/>
      <c r="D74" s="334">
        <v>439.07499999999999</v>
      </c>
      <c r="E74" s="334">
        <v>735.18399999999997</v>
      </c>
      <c r="F74" s="334">
        <v>875.71100000000001</v>
      </c>
      <c r="G74" s="334">
        <v>963.35699999999997</v>
      </c>
      <c r="H74" s="334">
        <v>1029.9169999999999</v>
      </c>
      <c r="I74" s="334">
        <v>1044.7929999999999</v>
      </c>
      <c r="J74" s="334">
        <v>1090.104</v>
      </c>
      <c r="K74" s="334">
        <v>1017.235</v>
      </c>
      <c r="L74" s="334">
        <v>1126.4849999999999</v>
      </c>
      <c r="M74" s="334">
        <v>1071.51</v>
      </c>
      <c r="N74" s="334">
        <v>1072.0630000000001</v>
      </c>
      <c r="O74" s="334">
        <v>904.43299999999999</v>
      </c>
      <c r="P74" s="334">
        <v>995.60900000000004</v>
      </c>
      <c r="Q74" s="334">
        <v>979.41</v>
      </c>
      <c r="R74" s="334">
        <v>1644.125</v>
      </c>
      <c r="S74" s="334">
        <v>1773.3309999999999</v>
      </c>
      <c r="T74" s="334">
        <v>1867.376</v>
      </c>
      <c r="U74" s="334">
        <v>2119.7910000000002</v>
      </c>
      <c r="V74" s="334">
        <v>2161.9960000000001</v>
      </c>
      <c r="W74" s="334">
        <v>2184.3319999999999</v>
      </c>
      <c r="X74" s="334">
        <v>1802.8869999999999</v>
      </c>
      <c r="Y74" s="334">
        <v>1478.481</v>
      </c>
      <c r="Z74" s="334">
        <v>1438.24</v>
      </c>
      <c r="AA74" s="334">
        <v>1562</v>
      </c>
      <c r="AB74" s="334">
        <v>1784</v>
      </c>
      <c r="AC74" s="334">
        <v>1717</v>
      </c>
      <c r="AD74" s="334">
        <v>1287</v>
      </c>
      <c r="AE74" s="334">
        <v>1720</v>
      </c>
      <c r="AF74" s="334">
        <v>1527</v>
      </c>
      <c r="AG74" s="334">
        <v>719</v>
      </c>
      <c r="AH74" s="334">
        <v>342</v>
      </c>
      <c r="AI74" s="334">
        <v>233</v>
      </c>
      <c r="AJ74" s="334">
        <v>230</v>
      </c>
    </row>
    <row r="75" spans="2:36" ht="18" customHeight="1" outlineLevel="1" x14ac:dyDescent="0.35">
      <c r="B75" s="159" t="s">
        <v>905</v>
      </c>
      <c r="C75" s="334"/>
      <c r="D75" s="334">
        <v>0</v>
      </c>
      <c r="E75" s="334">
        <v>0</v>
      </c>
      <c r="F75" s="334">
        <v>0</v>
      </c>
      <c r="G75" s="334">
        <v>0</v>
      </c>
      <c r="H75" s="334">
        <v>0</v>
      </c>
      <c r="I75" s="334">
        <v>0</v>
      </c>
      <c r="J75" s="334">
        <v>0</v>
      </c>
      <c r="K75" s="334">
        <v>0</v>
      </c>
      <c r="L75" s="334">
        <v>0</v>
      </c>
      <c r="M75" s="334">
        <v>0</v>
      </c>
      <c r="N75" s="334">
        <v>0</v>
      </c>
      <c r="O75" s="334">
        <v>0</v>
      </c>
      <c r="P75" s="334">
        <v>0</v>
      </c>
      <c r="Q75" s="334">
        <v>0</v>
      </c>
      <c r="R75" s="334">
        <v>0</v>
      </c>
      <c r="S75" s="334">
        <v>0</v>
      </c>
      <c r="T75" s="334">
        <v>0</v>
      </c>
      <c r="U75" s="334">
        <v>0</v>
      </c>
      <c r="V75" s="334">
        <v>0</v>
      </c>
      <c r="W75" s="334">
        <v>0</v>
      </c>
      <c r="X75" s="334">
        <v>0</v>
      </c>
      <c r="Y75" s="334">
        <v>0</v>
      </c>
      <c r="Z75" s="334">
        <v>0</v>
      </c>
      <c r="AA75" s="334">
        <v>0</v>
      </c>
      <c r="AB75" s="334">
        <v>0</v>
      </c>
      <c r="AC75" s="334">
        <v>0</v>
      </c>
      <c r="AD75" s="334">
        <v>0</v>
      </c>
      <c r="AE75" s="334">
        <v>0</v>
      </c>
      <c r="AF75" s="334">
        <v>0</v>
      </c>
      <c r="AG75" s="334">
        <v>0</v>
      </c>
      <c r="AH75" s="334">
        <v>0</v>
      </c>
      <c r="AI75" s="334">
        <v>0</v>
      </c>
      <c r="AJ75" s="334">
        <v>0</v>
      </c>
    </row>
    <row r="76" spans="2:36" ht="18" customHeight="1" outlineLevel="1" x14ac:dyDescent="0.35">
      <c r="B76" s="159" t="s">
        <v>333</v>
      </c>
      <c r="C76" s="334"/>
      <c r="D76" s="334">
        <v>606.92100000000005</v>
      </c>
      <c r="E76" s="334">
        <v>646.66800000000001</v>
      </c>
      <c r="F76" s="334">
        <v>784.36599999999999</v>
      </c>
      <c r="G76" s="334">
        <v>627.87900000000002</v>
      </c>
      <c r="H76" s="334">
        <v>454.41</v>
      </c>
      <c r="I76" s="334">
        <v>347.01900000000001</v>
      </c>
      <c r="J76" s="334">
        <v>345.45100000000002</v>
      </c>
      <c r="K76" s="334">
        <v>331.83800000000002</v>
      </c>
      <c r="L76" s="334">
        <v>554.97900000000004</v>
      </c>
      <c r="M76" s="334">
        <v>592.24400000000003</v>
      </c>
      <c r="N76" s="334">
        <v>651.31100000000004</v>
      </c>
      <c r="O76" s="334">
        <v>577.53</v>
      </c>
      <c r="P76" s="334">
        <v>748.93399999999997</v>
      </c>
      <c r="Q76" s="334">
        <v>1006.915</v>
      </c>
      <c r="R76" s="334">
        <v>1110.845</v>
      </c>
      <c r="S76" s="334">
        <v>1225.479</v>
      </c>
      <c r="T76" s="334">
        <v>1080.1500000000001</v>
      </c>
      <c r="U76" s="334">
        <v>954.28</v>
      </c>
      <c r="V76" s="334">
        <v>747.30700000000002</v>
      </c>
      <c r="W76" s="334">
        <v>73.194999999999993</v>
      </c>
      <c r="X76" s="334">
        <v>279.47399999999999</v>
      </c>
      <c r="Y76" s="334">
        <v>295.76100000000002</v>
      </c>
      <c r="Z76" s="334">
        <v>105.342</v>
      </c>
      <c r="AA76" s="334">
        <v>120</v>
      </c>
      <c r="AB76" s="334">
        <v>225</v>
      </c>
      <c r="AC76" s="334">
        <v>198</v>
      </c>
      <c r="AD76" s="334">
        <v>160</v>
      </c>
      <c r="AE76" s="334">
        <v>174</v>
      </c>
      <c r="AF76" s="334">
        <v>154</v>
      </c>
      <c r="AG76" s="334">
        <v>100</v>
      </c>
      <c r="AH76" s="334">
        <v>227</v>
      </c>
      <c r="AI76" s="334">
        <v>446</v>
      </c>
      <c r="AJ76" s="334">
        <v>442</v>
      </c>
    </row>
    <row r="77" spans="2:36" ht="18" customHeight="1" outlineLevel="1" x14ac:dyDescent="0.35">
      <c r="B77" s="159" t="s">
        <v>265</v>
      </c>
      <c r="C77" s="334"/>
      <c r="D77" s="334">
        <v>397.738</v>
      </c>
      <c r="E77" s="334">
        <v>522.41700000000003</v>
      </c>
      <c r="F77" s="334">
        <v>624.303</v>
      </c>
      <c r="G77" s="334">
        <v>579.14800000000002</v>
      </c>
      <c r="H77" s="334">
        <v>598.07600000000002</v>
      </c>
      <c r="I77" s="334">
        <v>574.90099999999995</v>
      </c>
      <c r="J77" s="334">
        <v>629.58900000000006</v>
      </c>
      <c r="K77" s="334">
        <v>596.44299999999998</v>
      </c>
      <c r="L77" s="334">
        <v>636.96699999999998</v>
      </c>
      <c r="M77" s="334">
        <v>687.27700000000004</v>
      </c>
      <c r="N77" s="334">
        <v>760.82399999999996</v>
      </c>
      <c r="O77" s="334">
        <v>507.16500000000002</v>
      </c>
      <c r="P77" s="334">
        <v>666.77700000000004</v>
      </c>
      <c r="Q77" s="334">
        <v>551.17200000000003</v>
      </c>
      <c r="R77" s="334">
        <v>663.61</v>
      </c>
      <c r="S77" s="334">
        <v>1010.1</v>
      </c>
      <c r="T77" s="334">
        <v>856.221</v>
      </c>
      <c r="U77" s="334">
        <v>1015.83</v>
      </c>
      <c r="V77" s="334">
        <v>1049.652</v>
      </c>
      <c r="W77" s="334">
        <v>1108.4469999999999</v>
      </c>
      <c r="X77" s="334">
        <v>1008.742</v>
      </c>
      <c r="Y77" s="334">
        <v>935.26099999999997</v>
      </c>
      <c r="Z77" s="334">
        <v>830.36599999999999</v>
      </c>
      <c r="AA77" s="334">
        <v>1055</v>
      </c>
      <c r="AB77" s="334">
        <v>1080</v>
      </c>
      <c r="AC77" s="334">
        <v>971</v>
      </c>
      <c r="AD77" s="334">
        <v>890</v>
      </c>
      <c r="AE77" s="334">
        <v>1004</v>
      </c>
      <c r="AF77" s="334">
        <v>1059</v>
      </c>
      <c r="AG77" s="334">
        <v>986</v>
      </c>
      <c r="AH77" s="334">
        <v>923</v>
      </c>
      <c r="AI77" s="334">
        <v>1094</v>
      </c>
      <c r="AJ77" s="334">
        <v>965</v>
      </c>
    </row>
    <row r="78" spans="2:36" ht="18" customHeight="1" outlineLevel="1" x14ac:dyDescent="0.35">
      <c r="B78" s="159" t="s">
        <v>278</v>
      </c>
      <c r="C78" s="334"/>
      <c r="D78" s="334">
        <v>46.896999999999998</v>
      </c>
      <c r="E78" s="334">
        <v>43.963000000000001</v>
      </c>
      <c r="F78" s="334">
        <v>51.482999999999997</v>
      </c>
      <c r="G78" s="334">
        <v>109.68899999999999</v>
      </c>
      <c r="H78" s="334">
        <v>114.32</v>
      </c>
      <c r="I78" s="334">
        <v>112.18300000000001</v>
      </c>
      <c r="J78" s="334">
        <v>119.07899999999999</v>
      </c>
      <c r="K78" s="334">
        <v>153.95599999999999</v>
      </c>
      <c r="L78" s="334">
        <v>215.03100000000001</v>
      </c>
      <c r="M78" s="334">
        <v>98.968000000000004</v>
      </c>
      <c r="N78" s="334">
        <v>86.152000000000001</v>
      </c>
      <c r="O78" s="334">
        <v>48.31</v>
      </c>
      <c r="P78" s="334">
        <v>12.996</v>
      </c>
      <c r="Q78" s="334">
        <v>-60.442999999999998</v>
      </c>
      <c r="R78" s="334">
        <v>-61.213999999999999</v>
      </c>
      <c r="S78" s="334">
        <v>26.558</v>
      </c>
      <c r="T78" s="334">
        <v>29.103999999999999</v>
      </c>
      <c r="U78" s="334">
        <v>79.923000000000002</v>
      </c>
      <c r="V78" s="334">
        <v>145.20400000000001</v>
      </c>
      <c r="W78" s="334">
        <v>250.511</v>
      </c>
      <c r="X78" s="334">
        <v>307.23500000000001</v>
      </c>
      <c r="Y78" s="334">
        <v>374.375</v>
      </c>
      <c r="Z78" s="334">
        <v>466.37</v>
      </c>
      <c r="AA78" s="334">
        <v>537</v>
      </c>
      <c r="AB78" s="334">
        <v>500</v>
      </c>
      <c r="AC78" s="334">
        <v>547</v>
      </c>
      <c r="AD78" s="334">
        <v>519</v>
      </c>
      <c r="AE78" s="334">
        <v>592</v>
      </c>
      <c r="AF78" s="334">
        <v>579</v>
      </c>
      <c r="AG78" s="334">
        <v>685</v>
      </c>
      <c r="AH78" s="334">
        <v>662</v>
      </c>
      <c r="AI78" s="334">
        <v>742</v>
      </c>
      <c r="AJ78" s="334">
        <v>729</v>
      </c>
    </row>
    <row r="79" spans="2:36" ht="18" customHeight="1" outlineLevel="1" x14ac:dyDescent="0.35">
      <c r="B79" s="159" t="s">
        <v>269</v>
      </c>
      <c r="C79" s="334"/>
      <c r="D79" s="178">
        <v>0</v>
      </c>
      <c r="E79" s="178">
        <v>0</v>
      </c>
      <c r="F79" s="178">
        <v>0</v>
      </c>
      <c r="G79" s="178">
        <v>0</v>
      </c>
      <c r="H79" s="334">
        <v>0</v>
      </c>
      <c r="I79" s="334">
        <v>0</v>
      </c>
      <c r="J79" s="334">
        <v>0</v>
      </c>
      <c r="K79" s="334">
        <v>0</v>
      </c>
      <c r="L79" s="334">
        <v>0</v>
      </c>
      <c r="M79" s="334">
        <v>0</v>
      </c>
      <c r="N79" s="334">
        <v>0</v>
      </c>
      <c r="O79" s="334">
        <v>0</v>
      </c>
      <c r="P79" s="334">
        <v>0</v>
      </c>
      <c r="Q79" s="334">
        <v>0</v>
      </c>
      <c r="R79" s="334">
        <v>0</v>
      </c>
      <c r="S79" s="334">
        <v>0</v>
      </c>
      <c r="T79" s="334">
        <v>0</v>
      </c>
      <c r="U79" s="334">
        <v>0</v>
      </c>
      <c r="V79" s="334">
        <v>0</v>
      </c>
      <c r="W79" s="334">
        <v>0</v>
      </c>
      <c r="X79" s="334">
        <v>0</v>
      </c>
      <c r="Y79" s="334">
        <v>0</v>
      </c>
      <c r="Z79" s="334">
        <v>0</v>
      </c>
      <c r="AA79" s="334">
        <v>0</v>
      </c>
      <c r="AB79" s="334">
        <v>0</v>
      </c>
      <c r="AC79" s="334">
        <v>0</v>
      </c>
      <c r="AD79" s="334">
        <v>0</v>
      </c>
      <c r="AE79" s="334">
        <v>0</v>
      </c>
      <c r="AF79" s="334">
        <v>0</v>
      </c>
      <c r="AG79" s="334">
        <v>0</v>
      </c>
      <c r="AH79" s="334">
        <v>0</v>
      </c>
      <c r="AI79" s="334">
        <v>0</v>
      </c>
      <c r="AJ79" s="334">
        <v>0</v>
      </c>
    </row>
    <row r="80" spans="2:36" ht="18" customHeight="1" outlineLevel="1" x14ac:dyDescent="0.35">
      <c r="B80" s="159" t="s">
        <v>764</v>
      </c>
      <c r="C80" s="334"/>
      <c r="D80" s="334">
        <v>6.7919999999999998</v>
      </c>
      <c r="E80" s="334">
        <v>16.224</v>
      </c>
      <c r="F80" s="334">
        <v>20.606000000000002</v>
      </c>
      <c r="G80" s="334">
        <v>21</v>
      </c>
      <c r="H80" s="334">
        <v>16.111999999999998</v>
      </c>
      <c r="I80" s="334">
        <v>6.585</v>
      </c>
      <c r="J80" s="334">
        <v>1.758</v>
      </c>
      <c r="K80" s="334">
        <v>0</v>
      </c>
      <c r="L80" s="334">
        <v>0</v>
      </c>
      <c r="M80" s="334">
        <v>0</v>
      </c>
      <c r="N80" s="334">
        <v>0</v>
      </c>
      <c r="O80" s="334">
        <v>0</v>
      </c>
      <c r="P80" s="334">
        <v>0</v>
      </c>
      <c r="Q80" s="334">
        <v>0</v>
      </c>
      <c r="R80" s="334">
        <v>0</v>
      </c>
      <c r="S80" s="334">
        <v>0</v>
      </c>
      <c r="T80" s="334">
        <v>0</v>
      </c>
      <c r="U80" s="334">
        <v>0</v>
      </c>
      <c r="V80" s="334">
        <v>0</v>
      </c>
      <c r="W80" s="334">
        <v>0</v>
      </c>
      <c r="X80" s="334">
        <v>0</v>
      </c>
      <c r="Y80" s="334">
        <v>0</v>
      </c>
      <c r="Z80" s="334">
        <v>0</v>
      </c>
      <c r="AA80" s="334">
        <v>5</v>
      </c>
      <c r="AB80" s="334">
        <v>4</v>
      </c>
      <c r="AC80" s="334">
        <v>0</v>
      </c>
      <c r="AD80" s="334">
        <v>0</v>
      </c>
      <c r="AE80" s="334">
        <v>0</v>
      </c>
      <c r="AF80" s="334">
        <v>0</v>
      </c>
      <c r="AG80" s="334">
        <v>0</v>
      </c>
      <c r="AH80" s="334">
        <v>0</v>
      </c>
      <c r="AI80" s="334">
        <v>0</v>
      </c>
      <c r="AJ80" s="334">
        <v>0</v>
      </c>
    </row>
    <row r="81" spans="2:36" ht="18" customHeight="1" outlineLevel="1" x14ac:dyDescent="0.35">
      <c r="B81" s="159" t="s">
        <v>273</v>
      </c>
      <c r="C81" s="334"/>
      <c r="D81" s="334">
        <v>46.390999999999998</v>
      </c>
      <c r="E81" s="334">
        <v>79.293999999999997</v>
      </c>
      <c r="F81" s="334">
        <v>78.494</v>
      </c>
      <c r="G81" s="334">
        <v>319.12200000000001</v>
      </c>
      <c r="H81" s="334">
        <v>423.12700000000001</v>
      </c>
      <c r="I81" s="334">
        <v>370.04899999999998</v>
      </c>
      <c r="J81" s="334">
        <v>322.04300000000001</v>
      </c>
      <c r="K81" s="334">
        <v>339.404</v>
      </c>
      <c r="L81" s="334">
        <v>374.67599999999999</v>
      </c>
      <c r="M81" s="334">
        <v>605.37599999999998</v>
      </c>
      <c r="N81" s="334">
        <v>722.17</v>
      </c>
      <c r="O81" s="334">
        <v>121.242</v>
      </c>
      <c r="P81" s="334">
        <v>112.866</v>
      </c>
      <c r="Q81" s="334">
        <v>148.56399999999999</v>
      </c>
      <c r="R81" s="334">
        <v>96.879000000000005</v>
      </c>
      <c r="S81" s="334">
        <v>137.624</v>
      </c>
      <c r="T81" s="334">
        <v>133.22999999999999</v>
      </c>
      <c r="U81" s="334">
        <v>141.90899999999999</v>
      </c>
      <c r="V81" s="334">
        <v>114.488</v>
      </c>
      <c r="W81" s="334">
        <v>68.543999999999997</v>
      </c>
      <c r="X81" s="334">
        <v>71.406999999999996</v>
      </c>
      <c r="Y81" s="334">
        <v>50.987000000000002</v>
      </c>
      <c r="Z81" s="334">
        <v>178.06</v>
      </c>
      <c r="AA81" s="334">
        <v>246</v>
      </c>
      <c r="AB81" s="334">
        <v>269</v>
      </c>
      <c r="AC81" s="334">
        <v>113</v>
      </c>
      <c r="AD81" s="334">
        <v>80</v>
      </c>
      <c r="AE81" s="334">
        <v>140</v>
      </c>
      <c r="AF81" s="334">
        <v>86</v>
      </c>
      <c r="AG81" s="334">
        <v>272</v>
      </c>
      <c r="AH81" s="334">
        <v>395</v>
      </c>
      <c r="AI81" s="334">
        <v>625</v>
      </c>
      <c r="AJ81" s="334">
        <v>457</v>
      </c>
    </row>
    <row r="82" spans="2:36" ht="18" customHeight="1" outlineLevel="1" x14ac:dyDescent="0.35">
      <c r="B82" s="159" t="s">
        <v>826</v>
      </c>
      <c r="C82" s="291"/>
      <c r="D82" s="178">
        <v>0</v>
      </c>
      <c r="E82" s="178">
        <v>0</v>
      </c>
      <c r="F82" s="178">
        <v>0</v>
      </c>
      <c r="G82" s="178">
        <v>0</v>
      </c>
      <c r="H82" s="178">
        <v>0</v>
      </c>
      <c r="I82" s="178">
        <v>0</v>
      </c>
      <c r="J82" s="178">
        <v>0</v>
      </c>
      <c r="K82" s="178">
        <v>0</v>
      </c>
      <c r="L82" s="178">
        <v>0</v>
      </c>
      <c r="M82" s="178">
        <v>0</v>
      </c>
      <c r="N82" s="178">
        <v>0</v>
      </c>
      <c r="O82" s="178">
        <v>0</v>
      </c>
      <c r="P82" s="178">
        <v>0</v>
      </c>
      <c r="Q82" s="178">
        <v>0</v>
      </c>
      <c r="R82" s="178">
        <v>0</v>
      </c>
      <c r="S82" s="178">
        <v>0</v>
      </c>
      <c r="T82" s="178">
        <v>0</v>
      </c>
      <c r="U82" s="178">
        <v>0</v>
      </c>
      <c r="V82" s="178">
        <v>0</v>
      </c>
      <c r="W82" s="178">
        <v>0</v>
      </c>
      <c r="X82" s="178">
        <v>0</v>
      </c>
      <c r="Y82" s="178">
        <v>0</v>
      </c>
      <c r="Z82" s="178">
        <v>0</v>
      </c>
      <c r="AA82" s="178">
        <v>0</v>
      </c>
      <c r="AB82" s="178">
        <v>0</v>
      </c>
      <c r="AC82" s="178">
        <v>0</v>
      </c>
      <c r="AD82" s="178">
        <v>0</v>
      </c>
      <c r="AE82" s="178">
        <v>0</v>
      </c>
      <c r="AF82" s="178">
        <v>0</v>
      </c>
      <c r="AG82" s="178">
        <v>0</v>
      </c>
      <c r="AH82" s="178">
        <v>0</v>
      </c>
      <c r="AI82" s="178">
        <v>0</v>
      </c>
      <c r="AJ82" s="178">
        <v>0</v>
      </c>
    </row>
    <row r="83" spans="2:36" ht="18" customHeight="1" outlineLevel="1" x14ac:dyDescent="0.35">
      <c r="B83" s="147" t="s">
        <v>275</v>
      </c>
      <c r="C83" s="333"/>
      <c r="D83" s="333">
        <v>12927.748</v>
      </c>
      <c r="E83" s="333">
        <v>14135.3</v>
      </c>
      <c r="F83" s="333">
        <v>14993.427000000001</v>
      </c>
      <c r="G83" s="333">
        <v>13580.759</v>
      </c>
      <c r="H83" s="333">
        <v>13881.990000000002</v>
      </c>
      <c r="I83" s="333">
        <v>13529.567999999999</v>
      </c>
      <c r="J83" s="333">
        <v>14128.445</v>
      </c>
      <c r="K83" s="333">
        <v>13976.833999999999</v>
      </c>
      <c r="L83" s="333">
        <v>15814.535</v>
      </c>
      <c r="M83" s="333">
        <v>16563.395</v>
      </c>
      <c r="N83" s="333">
        <v>17555.990999999998</v>
      </c>
      <c r="O83" s="333">
        <v>17203.126</v>
      </c>
      <c r="P83" s="333">
        <v>18462.628999999997</v>
      </c>
      <c r="Q83" s="333">
        <v>16025.374</v>
      </c>
      <c r="R83" s="333">
        <v>16777.573999999997</v>
      </c>
      <c r="S83" s="333">
        <v>17209.724999999999</v>
      </c>
      <c r="T83" s="333">
        <v>14570.044</v>
      </c>
      <c r="U83" s="333">
        <v>16077.283000000001</v>
      </c>
      <c r="V83" s="333">
        <v>16011.233</v>
      </c>
      <c r="W83" s="333">
        <v>16107.512000000001</v>
      </c>
      <c r="X83" s="333">
        <v>16411.945</v>
      </c>
      <c r="Y83" s="333">
        <v>15962.981999999998</v>
      </c>
      <c r="Z83" s="333">
        <v>17241.364000000001</v>
      </c>
      <c r="AA83" s="333">
        <v>16477</v>
      </c>
      <c r="AB83" s="333">
        <v>17247</v>
      </c>
      <c r="AC83" s="333">
        <v>18791</v>
      </c>
      <c r="AD83" s="333">
        <v>17754</v>
      </c>
      <c r="AE83" s="333">
        <v>19605</v>
      </c>
      <c r="AF83" s="333">
        <v>19067</v>
      </c>
      <c r="AG83" s="333">
        <v>19385</v>
      </c>
      <c r="AH83" s="333">
        <v>19914</v>
      </c>
      <c r="AI83" s="333">
        <v>18720</v>
      </c>
      <c r="AJ83" s="333">
        <v>17670</v>
      </c>
    </row>
    <row r="84" spans="2:36" ht="18" customHeight="1" outlineLevel="1" x14ac:dyDescent="0.35">
      <c r="B84" s="159" t="s">
        <v>278</v>
      </c>
      <c r="C84" s="178"/>
      <c r="D84" s="178">
        <v>5.6000000000000001E-2</v>
      </c>
      <c r="E84" s="178">
        <v>6.0999999999999999E-2</v>
      </c>
      <c r="F84" s="178">
        <v>6.6000000000000003E-2</v>
      </c>
      <c r="G84" s="178">
        <v>6.0999999999999999E-2</v>
      </c>
      <c r="H84" s="178">
        <v>6.2E-2</v>
      </c>
      <c r="I84" s="178">
        <v>6.2E-2</v>
      </c>
      <c r="J84" s="178">
        <v>6.5000000000000002E-2</v>
      </c>
      <c r="K84" s="178">
        <v>6.6000000000000003E-2</v>
      </c>
      <c r="L84" s="178">
        <v>6.8000000000000005E-2</v>
      </c>
      <c r="M84" s="178">
        <v>146.994</v>
      </c>
      <c r="N84" s="178">
        <v>194.03399999999999</v>
      </c>
      <c r="O84" s="178">
        <v>225.33799999999999</v>
      </c>
      <c r="P84" s="178">
        <v>254.869</v>
      </c>
      <c r="Q84" s="178">
        <v>226.369</v>
      </c>
      <c r="R84" s="178">
        <v>250.57</v>
      </c>
      <c r="S84" s="178">
        <v>268.40300000000002</v>
      </c>
      <c r="T84" s="178">
        <v>231.893</v>
      </c>
      <c r="U84" s="178">
        <v>281.65600000000001</v>
      </c>
      <c r="V84" s="178">
        <v>298.262</v>
      </c>
      <c r="W84" s="178">
        <v>288.97399999999999</v>
      </c>
      <c r="X84" s="178">
        <v>292.75299999999999</v>
      </c>
      <c r="Y84" s="178">
        <v>281.92399999999998</v>
      </c>
      <c r="Z84" s="178">
        <v>302.81400000000002</v>
      </c>
      <c r="AA84" s="178">
        <v>225</v>
      </c>
      <c r="AB84" s="178">
        <v>240</v>
      </c>
      <c r="AC84" s="178">
        <v>271</v>
      </c>
      <c r="AD84" s="178">
        <v>268</v>
      </c>
      <c r="AE84" s="178">
        <v>298</v>
      </c>
      <c r="AF84" s="178">
        <v>283</v>
      </c>
      <c r="AG84" s="178">
        <v>270</v>
      </c>
      <c r="AH84" s="178">
        <v>243</v>
      </c>
      <c r="AI84" s="178">
        <v>251</v>
      </c>
      <c r="AJ84" s="178">
        <v>238</v>
      </c>
    </row>
    <row r="85" spans="2:36" ht="18" customHeight="1" outlineLevel="1" x14ac:dyDescent="0.35">
      <c r="B85" s="159" t="s">
        <v>279</v>
      </c>
      <c r="C85" s="178"/>
      <c r="D85" s="178">
        <v>0</v>
      </c>
      <c r="E85" s="178">
        <v>0</v>
      </c>
      <c r="F85" s="178">
        <v>0</v>
      </c>
      <c r="G85" s="178">
        <v>0</v>
      </c>
      <c r="H85" s="178">
        <v>0</v>
      </c>
      <c r="I85" s="178">
        <v>0</v>
      </c>
      <c r="J85" s="178">
        <v>0</v>
      </c>
      <c r="K85" s="178">
        <v>0</v>
      </c>
      <c r="L85" s="178">
        <v>0</v>
      </c>
      <c r="M85" s="178">
        <v>0</v>
      </c>
      <c r="N85" s="178">
        <v>0</v>
      </c>
      <c r="O85" s="178">
        <v>0</v>
      </c>
      <c r="P85" s="178">
        <v>0</v>
      </c>
      <c r="Q85" s="178">
        <v>0</v>
      </c>
      <c r="R85" s="178">
        <v>0</v>
      </c>
      <c r="S85" s="178">
        <v>0</v>
      </c>
      <c r="T85" s="178">
        <v>0</v>
      </c>
      <c r="U85" s="178">
        <v>0</v>
      </c>
      <c r="V85" s="178">
        <v>0</v>
      </c>
      <c r="W85" s="178">
        <v>0</v>
      </c>
      <c r="X85" s="178">
        <v>0</v>
      </c>
      <c r="Y85" s="178">
        <v>0</v>
      </c>
      <c r="Z85" s="178">
        <v>0</v>
      </c>
      <c r="AA85" s="178">
        <v>0</v>
      </c>
      <c r="AB85" s="178">
        <v>0</v>
      </c>
      <c r="AC85" s="178">
        <v>0</v>
      </c>
      <c r="AD85" s="178">
        <v>0</v>
      </c>
      <c r="AE85" s="178">
        <v>0</v>
      </c>
      <c r="AF85" s="178">
        <v>0</v>
      </c>
      <c r="AG85" s="178">
        <v>0</v>
      </c>
      <c r="AH85" s="178">
        <v>0</v>
      </c>
      <c r="AI85" s="178">
        <v>0</v>
      </c>
      <c r="AJ85" s="178">
        <v>0</v>
      </c>
    </row>
    <row r="86" spans="2:36" ht="18" customHeight="1" outlineLevel="1" x14ac:dyDescent="0.35">
      <c r="B86" s="159" t="s">
        <v>762</v>
      </c>
      <c r="C86" s="178"/>
      <c r="D86" s="178">
        <v>725.49099999999999</v>
      </c>
      <c r="E86" s="178">
        <v>1186.412</v>
      </c>
      <c r="F86" s="178">
        <v>1087.335</v>
      </c>
      <c r="G86" s="178">
        <v>990.15800000000002</v>
      </c>
      <c r="H86" s="178">
        <v>985.25599999999997</v>
      </c>
      <c r="I86" s="178">
        <v>959.048</v>
      </c>
      <c r="J86" s="178">
        <v>1056.269</v>
      </c>
      <c r="K86" s="178">
        <v>948.75900000000001</v>
      </c>
      <c r="L86" s="178">
        <v>2515.5219999999999</v>
      </c>
      <c r="M86" s="178">
        <v>2419.1999999999998</v>
      </c>
      <c r="N86" s="178">
        <v>2549.5700000000002</v>
      </c>
      <c r="O86" s="178">
        <v>1871.6959999999999</v>
      </c>
      <c r="P86" s="178">
        <v>2250.29</v>
      </c>
      <c r="Q86" s="178">
        <v>1593.3589999999999</v>
      </c>
      <c r="R86" s="178">
        <v>1692.068</v>
      </c>
      <c r="S86" s="178">
        <v>1775.61</v>
      </c>
      <c r="T86" s="178">
        <v>1268.17</v>
      </c>
      <c r="U86" s="178">
        <v>1364.8330000000001</v>
      </c>
      <c r="V86" s="178">
        <v>698.05399999999997</v>
      </c>
      <c r="W86" s="178">
        <v>488.11599999999999</v>
      </c>
      <c r="X86" s="178">
        <v>167.684</v>
      </c>
      <c r="Y86" s="178">
        <v>-144.303</v>
      </c>
      <c r="Z86" s="178">
        <v>563.18100000000004</v>
      </c>
      <c r="AA86" s="178">
        <v>82</v>
      </c>
      <c r="AB86" s="178">
        <v>76</v>
      </c>
      <c r="AC86" s="178">
        <v>1162</v>
      </c>
      <c r="AD86" s="178">
        <v>1587</v>
      </c>
      <c r="AE86" s="178">
        <v>1841</v>
      </c>
      <c r="AF86" s="178">
        <v>1911</v>
      </c>
      <c r="AG86" s="178">
        <v>1668</v>
      </c>
      <c r="AH86" s="178">
        <v>1986</v>
      </c>
      <c r="AI86" s="178">
        <v>2356</v>
      </c>
      <c r="AJ86" s="178">
        <v>2450</v>
      </c>
    </row>
    <row r="87" spans="2:36" ht="18" customHeight="1" outlineLevel="1" x14ac:dyDescent="0.35">
      <c r="B87" s="159" t="s">
        <v>763</v>
      </c>
      <c r="C87" s="178"/>
      <c r="D87" s="178">
        <v>0</v>
      </c>
      <c r="E87" s="178">
        <v>0</v>
      </c>
      <c r="F87" s="178">
        <v>0</v>
      </c>
      <c r="G87" s="178">
        <v>0</v>
      </c>
      <c r="H87" s="178">
        <v>0</v>
      </c>
      <c r="I87" s="178">
        <v>0</v>
      </c>
      <c r="J87" s="178">
        <v>0</v>
      </c>
      <c r="K87" s="178">
        <v>0</v>
      </c>
      <c r="L87" s="178">
        <v>0</v>
      </c>
      <c r="M87" s="178">
        <v>0</v>
      </c>
      <c r="N87" s="178">
        <v>0</v>
      </c>
      <c r="O87" s="178">
        <v>0</v>
      </c>
      <c r="P87" s="178">
        <v>0</v>
      </c>
      <c r="Q87" s="178">
        <v>0</v>
      </c>
      <c r="R87" s="178">
        <v>0</v>
      </c>
      <c r="S87" s="178">
        <v>0</v>
      </c>
      <c r="T87" s="178">
        <v>0</v>
      </c>
      <c r="U87" s="178">
        <v>0</v>
      </c>
      <c r="V87" s="178">
        <v>0</v>
      </c>
      <c r="W87" s="178">
        <v>0</v>
      </c>
      <c r="X87" s="178">
        <v>0</v>
      </c>
      <c r="Y87" s="178">
        <v>0</v>
      </c>
      <c r="Z87" s="178">
        <v>0</v>
      </c>
      <c r="AA87" s="178">
        <v>0</v>
      </c>
      <c r="AB87" s="178">
        <v>0</v>
      </c>
      <c r="AC87" s="178">
        <v>0</v>
      </c>
      <c r="AD87" s="178">
        <v>0</v>
      </c>
      <c r="AE87" s="178">
        <v>0</v>
      </c>
      <c r="AF87" s="178">
        <v>0</v>
      </c>
      <c r="AG87" s="178">
        <v>0</v>
      </c>
      <c r="AH87" s="178">
        <v>0</v>
      </c>
      <c r="AI87" s="178">
        <v>0</v>
      </c>
      <c r="AJ87" s="178">
        <v>0</v>
      </c>
    </row>
    <row r="88" spans="2:36" ht="18" customHeight="1" outlineLevel="1" x14ac:dyDescent="0.35">
      <c r="B88" s="159" t="s">
        <v>764</v>
      </c>
      <c r="C88" s="178"/>
      <c r="D88" s="178">
        <v>0</v>
      </c>
      <c r="E88" s="178">
        <v>0</v>
      </c>
      <c r="F88" s="178">
        <v>0</v>
      </c>
      <c r="G88" s="178">
        <v>0</v>
      </c>
      <c r="H88" s="178">
        <v>0</v>
      </c>
      <c r="I88" s="178">
        <v>3.2000000000000001E-2</v>
      </c>
      <c r="J88" s="178">
        <v>0</v>
      </c>
      <c r="K88" s="178">
        <v>0</v>
      </c>
      <c r="L88" s="178">
        <v>0</v>
      </c>
      <c r="M88" s="178">
        <v>0</v>
      </c>
      <c r="N88" s="178">
        <v>0</v>
      </c>
      <c r="O88" s="178">
        <v>0</v>
      </c>
      <c r="P88" s="178">
        <v>7.0000000000000001E-3</v>
      </c>
      <c r="Q88" s="178">
        <v>0</v>
      </c>
      <c r="R88" s="178">
        <v>0</v>
      </c>
      <c r="S88" s="178">
        <v>0</v>
      </c>
      <c r="T88" s="178">
        <v>0</v>
      </c>
      <c r="U88" s="178">
        <v>0</v>
      </c>
      <c r="V88" s="178">
        <v>0</v>
      </c>
      <c r="W88" s="178">
        <v>0</v>
      </c>
      <c r="X88" s="178">
        <v>0</v>
      </c>
      <c r="Y88" s="178">
        <v>0</v>
      </c>
      <c r="Z88" s="178">
        <v>0</v>
      </c>
      <c r="AA88" s="178">
        <v>0</v>
      </c>
      <c r="AB88" s="178">
        <v>0</v>
      </c>
      <c r="AC88" s="178">
        <v>0</v>
      </c>
      <c r="AD88" s="178">
        <v>0</v>
      </c>
      <c r="AE88" s="178">
        <v>0</v>
      </c>
      <c r="AF88" s="178">
        <v>0</v>
      </c>
      <c r="AG88" s="178">
        <v>0</v>
      </c>
      <c r="AH88" s="178">
        <v>0</v>
      </c>
      <c r="AI88" s="178">
        <v>0</v>
      </c>
      <c r="AJ88" s="178">
        <v>0</v>
      </c>
    </row>
    <row r="89" spans="2:36" ht="18" customHeight="1" outlineLevel="1" x14ac:dyDescent="0.35">
      <c r="B89" s="159" t="s">
        <v>765</v>
      </c>
      <c r="C89" s="178"/>
      <c r="D89" s="178">
        <v>0</v>
      </c>
      <c r="E89" s="178">
        <v>0</v>
      </c>
      <c r="F89" s="178">
        <v>0</v>
      </c>
      <c r="G89" s="178">
        <v>0</v>
      </c>
      <c r="H89" s="178">
        <v>0</v>
      </c>
      <c r="I89" s="178">
        <v>0</v>
      </c>
      <c r="J89" s="178">
        <v>0</v>
      </c>
      <c r="K89" s="178">
        <v>0</v>
      </c>
      <c r="L89" s="178">
        <v>0</v>
      </c>
      <c r="M89" s="178">
        <v>0</v>
      </c>
      <c r="N89" s="178">
        <v>0</v>
      </c>
      <c r="O89" s="178">
        <v>0</v>
      </c>
      <c r="P89" s="178">
        <v>0</v>
      </c>
      <c r="Q89" s="178">
        <v>0</v>
      </c>
      <c r="R89" s="178">
        <v>0</v>
      </c>
      <c r="S89" s="178">
        <v>0</v>
      </c>
      <c r="T89" s="178">
        <v>0</v>
      </c>
      <c r="U89" s="178">
        <v>0</v>
      </c>
      <c r="V89" s="178">
        <v>0</v>
      </c>
      <c r="W89" s="178">
        <v>0</v>
      </c>
      <c r="X89" s="178">
        <v>0</v>
      </c>
      <c r="Y89" s="178">
        <v>0</v>
      </c>
      <c r="Z89" s="178">
        <v>0</v>
      </c>
      <c r="AA89" s="178">
        <v>0</v>
      </c>
      <c r="AB89" s="178">
        <v>0</v>
      </c>
      <c r="AC89" s="178">
        <v>0</v>
      </c>
      <c r="AD89" s="178">
        <v>0</v>
      </c>
      <c r="AE89" s="178">
        <v>0</v>
      </c>
      <c r="AF89" s="178">
        <v>0</v>
      </c>
      <c r="AG89" s="178">
        <v>0</v>
      </c>
      <c r="AH89" s="178">
        <v>0</v>
      </c>
      <c r="AI89" s="178">
        <v>0</v>
      </c>
      <c r="AJ89" s="178">
        <v>0</v>
      </c>
    </row>
    <row r="90" spans="2:36" ht="18" customHeight="1" outlineLevel="1" x14ac:dyDescent="0.35">
      <c r="B90" s="159" t="s">
        <v>766</v>
      </c>
      <c r="C90" s="178"/>
      <c r="D90" s="178">
        <v>69.418999999999997</v>
      </c>
      <c r="E90" s="178">
        <v>93.867999999999995</v>
      </c>
      <c r="F90" s="178">
        <v>107.845</v>
      </c>
      <c r="G90" s="178">
        <v>47.216999999999999</v>
      </c>
      <c r="H90" s="178">
        <v>18.727</v>
      </c>
      <c r="I90" s="178">
        <v>0.499</v>
      </c>
      <c r="J90" s="178">
        <v>0.53100000000000003</v>
      </c>
      <c r="K90" s="178">
        <v>0.505</v>
      </c>
      <c r="L90" s="178">
        <v>0.63800000000000001</v>
      </c>
      <c r="M90" s="178">
        <v>0.58399999999999996</v>
      </c>
      <c r="N90" s="178">
        <v>0.59499999999999997</v>
      </c>
      <c r="O90" s="178">
        <v>17.347000000000001</v>
      </c>
      <c r="P90" s="178">
        <v>38.981000000000002</v>
      </c>
      <c r="Q90" s="178">
        <v>41.261000000000003</v>
      </c>
      <c r="R90" s="178">
        <v>33.661999999999999</v>
      </c>
      <c r="S90" s="178">
        <v>24.963999999999999</v>
      </c>
      <c r="T90" s="178">
        <v>21.739000000000001</v>
      </c>
      <c r="U90" s="178">
        <v>147.875</v>
      </c>
      <c r="V90" s="178">
        <v>128.679</v>
      </c>
      <c r="W90" s="178">
        <v>0.56299999999999994</v>
      </c>
      <c r="X90" s="178">
        <v>0.55500000000000005</v>
      </c>
      <c r="Y90" s="178">
        <v>0.52</v>
      </c>
      <c r="Z90" s="178">
        <v>38.826999999999998</v>
      </c>
      <c r="AA90" s="178">
        <v>73</v>
      </c>
      <c r="AB90" s="178">
        <v>65</v>
      </c>
      <c r="AC90" s="178">
        <v>55</v>
      </c>
      <c r="AD90" s="178">
        <v>29</v>
      </c>
      <c r="AE90" s="178">
        <v>2</v>
      </c>
      <c r="AF90" s="178">
        <v>0</v>
      </c>
      <c r="AG90" s="178">
        <v>29</v>
      </c>
      <c r="AH90" s="178">
        <v>29</v>
      </c>
      <c r="AI90" s="178">
        <v>40</v>
      </c>
      <c r="AJ90" s="178">
        <v>43</v>
      </c>
    </row>
    <row r="91" spans="2:36" ht="18" customHeight="1" outlineLevel="1" x14ac:dyDescent="0.35">
      <c r="B91" s="159" t="s">
        <v>283</v>
      </c>
      <c r="C91" s="178"/>
      <c r="D91" s="178">
        <v>0</v>
      </c>
      <c r="E91" s="178">
        <v>0</v>
      </c>
      <c r="F91" s="178">
        <v>0</v>
      </c>
      <c r="G91" s="178">
        <v>0</v>
      </c>
      <c r="H91" s="178">
        <v>0</v>
      </c>
      <c r="I91" s="178">
        <v>0</v>
      </c>
      <c r="J91" s="178">
        <v>0</v>
      </c>
      <c r="K91" s="178">
        <v>0</v>
      </c>
      <c r="L91" s="178">
        <v>0</v>
      </c>
      <c r="M91" s="178">
        <v>0</v>
      </c>
      <c r="N91" s="178">
        <v>0</v>
      </c>
      <c r="O91" s="178">
        <v>0</v>
      </c>
      <c r="P91" s="178">
        <v>0</v>
      </c>
      <c r="Q91" s="178">
        <v>0</v>
      </c>
      <c r="R91" s="178">
        <v>0</v>
      </c>
      <c r="S91" s="178">
        <v>0</v>
      </c>
      <c r="T91" s="178">
        <v>0</v>
      </c>
      <c r="U91" s="178">
        <v>0</v>
      </c>
      <c r="V91" s="178">
        <v>0</v>
      </c>
      <c r="W91" s="178">
        <v>0</v>
      </c>
      <c r="X91" s="178">
        <v>0</v>
      </c>
      <c r="Y91" s="178">
        <v>0</v>
      </c>
      <c r="Z91" s="178">
        <v>0</v>
      </c>
      <c r="AA91" s="178">
        <v>0</v>
      </c>
      <c r="AB91" s="178">
        <v>0</v>
      </c>
      <c r="AC91" s="178">
        <v>0</v>
      </c>
      <c r="AD91" s="178">
        <v>0</v>
      </c>
      <c r="AE91" s="178">
        <v>0</v>
      </c>
      <c r="AF91" s="178">
        <v>0</v>
      </c>
      <c r="AG91" s="178">
        <v>0</v>
      </c>
      <c r="AH91" s="178">
        <v>0</v>
      </c>
      <c r="AI91" s="178">
        <v>0</v>
      </c>
      <c r="AJ91" s="178">
        <v>0</v>
      </c>
    </row>
    <row r="92" spans="2:36" ht="18" customHeight="1" outlineLevel="1" x14ac:dyDescent="0.35">
      <c r="B92" s="159" t="s">
        <v>284</v>
      </c>
      <c r="C92" s="178"/>
      <c r="D92" s="178">
        <v>11969.545</v>
      </c>
      <c r="E92" s="178">
        <v>12676.585999999999</v>
      </c>
      <c r="F92" s="178">
        <v>13604.186</v>
      </c>
      <c r="G92" s="178">
        <v>12365.063</v>
      </c>
      <c r="H92" s="178">
        <v>12383.022000000001</v>
      </c>
      <c r="I92" s="178">
        <v>12091.499</v>
      </c>
      <c r="J92" s="178">
        <v>12573.837</v>
      </c>
      <c r="K92" s="178">
        <v>12537.615</v>
      </c>
      <c r="L92" s="178">
        <v>12804.342000000001</v>
      </c>
      <c r="M92" s="178">
        <v>13480.254999999999</v>
      </c>
      <c r="N92" s="178">
        <v>14202.862999999999</v>
      </c>
      <c r="O92" s="178">
        <v>14436.012000000001</v>
      </c>
      <c r="P92" s="178">
        <v>15238.565000000001</v>
      </c>
      <c r="Q92" s="178">
        <v>13566.022000000001</v>
      </c>
      <c r="R92" s="178">
        <v>14175.212</v>
      </c>
      <c r="S92" s="178">
        <v>14483.72</v>
      </c>
      <c r="T92" s="178">
        <v>12486.605</v>
      </c>
      <c r="U92" s="178">
        <v>13682.235000000001</v>
      </c>
      <c r="V92" s="178">
        <v>14284.838</v>
      </c>
      <c r="W92" s="178">
        <v>14126.939</v>
      </c>
      <c r="X92" s="178">
        <v>14806.144</v>
      </c>
      <c r="Y92" s="178">
        <v>14698.782999999999</v>
      </c>
      <c r="Z92" s="178">
        <v>15136.065000000001</v>
      </c>
      <c r="AA92" s="178">
        <v>14956</v>
      </c>
      <c r="AB92" s="178">
        <v>15757</v>
      </c>
      <c r="AC92" s="178">
        <v>16142</v>
      </c>
      <c r="AD92" s="178">
        <v>14876</v>
      </c>
      <c r="AE92" s="178">
        <v>16274</v>
      </c>
      <c r="AF92" s="178">
        <v>15303</v>
      </c>
      <c r="AG92" s="178">
        <v>15863</v>
      </c>
      <c r="AH92" s="178">
        <v>15675</v>
      </c>
      <c r="AI92" s="178">
        <v>14341</v>
      </c>
      <c r="AJ92" s="178">
        <v>13356</v>
      </c>
    </row>
    <row r="93" spans="2:36" ht="18" customHeight="1" outlineLevel="1" x14ac:dyDescent="0.35">
      <c r="B93" s="159" t="s">
        <v>767</v>
      </c>
      <c r="C93" s="178"/>
      <c r="D93" s="178">
        <v>163.23699999999999</v>
      </c>
      <c r="E93" s="178">
        <v>178.37299999999999</v>
      </c>
      <c r="F93" s="178">
        <v>193.995</v>
      </c>
      <c r="G93" s="178">
        <v>178.26</v>
      </c>
      <c r="H93" s="178">
        <v>181.482</v>
      </c>
      <c r="I93" s="178">
        <v>179.67500000000001</v>
      </c>
      <c r="J93" s="178">
        <v>192.24799999999999</v>
      </c>
      <c r="K93" s="178">
        <v>193.74100000000001</v>
      </c>
      <c r="L93" s="178">
        <v>200.81800000000001</v>
      </c>
      <c r="M93" s="178">
        <v>215.149</v>
      </c>
      <c r="N93" s="178">
        <v>251.482</v>
      </c>
      <c r="O93" s="178">
        <v>259.822</v>
      </c>
      <c r="P93" s="178">
        <v>275.548</v>
      </c>
      <c r="Q93" s="178">
        <v>247.60499999999999</v>
      </c>
      <c r="R93" s="178">
        <v>269.995</v>
      </c>
      <c r="S93" s="178">
        <v>304.62400000000002</v>
      </c>
      <c r="T93" s="178">
        <v>267.40300000000002</v>
      </c>
      <c r="U93" s="178">
        <v>292.60000000000002</v>
      </c>
      <c r="V93" s="178">
        <v>297.68799999999999</v>
      </c>
      <c r="W93" s="178">
        <v>292.02</v>
      </c>
      <c r="X93" s="178">
        <v>307.59500000000003</v>
      </c>
      <c r="Y93" s="178">
        <v>302.57799999999997</v>
      </c>
      <c r="Z93" s="178">
        <v>313.99200000000002</v>
      </c>
      <c r="AA93" s="178">
        <v>305</v>
      </c>
      <c r="AB93" s="178">
        <v>315</v>
      </c>
      <c r="AC93" s="178">
        <v>444</v>
      </c>
      <c r="AD93" s="178">
        <v>412</v>
      </c>
      <c r="AE93" s="178">
        <v>566</v>
      </c>
      <c r="AF93" s="178">
        <v>525</v>
      </c>
      <c r="AG93" s="178">
        <v>535</v>
      </c>
      <c r="AH93" s="178">
        <v>535</v>
      </c>
      <c r="AI93" s="178">
        <v>569</v>
      </c>
      <c r="AJ93" s="178">
        <v>530</v>
      </c>
    </row>
    <row r="94" spans="2:36" ht="18" customHeight="1" outlineLevel="1" x14ac:dyDescent="0.35">
      <c r="B94" s="159" t="s">
        <v>286</v>
      </c>
      <c r="C94" s="291"/>
      <c r="D94" s="178">
        <v>0</v>
      </c>
      <c r="E94" s="178">
        <v>0</v>
      </c>
      <c r="F94" s="178">
        <v>0</v>
      </c>
      <c r="G94" s="178">
        <v>0</v>
      </c>
      <c r="H94" s="178">
        <v>313.44099999999997</v>
      </c>
      <c r="I94" s="178">
        <v>298.75299999999999</v>
      </c>
      <c r="J94" s="178">
        <v>305.495</v>
      </c>
      <c r="K94" s="178">
        <v>296.14800000000002</v>
      </c>
      <c r="L94" s="178">
        <v>293.14699999999999</v>
      </c>
      <c r="M94" s="178">
        <v>301.21300000000002</v>
      </c>
      <c r="N94" s="178">
        <v>357.447</v>
      </c>
      <c r="O94" s="178">
        <v>392.911</v>
      </c>
      <c r="P94" s="178">
        <v>404.36900000000003</v>
      </c>
      <c r="Q94" s="178">
        <v>350.75799999999998</v>
      </c>
      <c r="R94" s="178">
        <v>356.06700000000001</v>
      </c>
      <c r="S94" s="178">
        <v>352.404</v>
      </c>
      <c r="T94" s="178">
        <v>294.23399999999998</v>
      </c>
      <c r="U94" s="178">
        <v>308.084</v>
      </c>
      <c r="V94" s="178">
        <v>303.71199999999999</v>
      </c>
      <c r="W94" s="178">
        <v>910.9</v>
      </c>
      <c r="X94" s="178">
        <v>837.21400000000006</v>
      </c>
      <c r="Y94" s="178">
        <v>823.48</v>
      </c>
      <c r="Z94" s="178">
        <v>886.48500000000001</v>
      </c>
      <c r="AA94" s="178">
        <v>836</v>
      </c>
      <c r="AB94" s="178">
        <v>794</v>
      </c>
      <c r="AC94" s="178">
        <v>717</v>
      </c>
      <c r="AD94" s="178">
        <v>582</v>
      </c>
      <c r="AE94" s="178">
        <v>624</v>
      </c>
      <c r="AF94" s="178">
        <v>1045</v>
      </c>
      <c r="AG94" s="178">
        <v>1020</v>
      </c>
      <c r="AH94" s="178">
        <v>1446</v>
      </c>
      <c r="AI94" s="178">
        <v>1163</v>
      </c>
      <c r="AJ94" s="178">
        <v>1053</v>
      </c>
    </row>
    <row r="95" spans="2:36" ht="18" customHeight="1" outlineLevel="1" x14ac:dyDescent="0.35">
      <c r="B95" s="147" t="s">
        <v>287</v>
      </c>
      <c r="C95" s="333"/>
      <c r="D95" s="333">
        <v>14471.562</v>
      </c>
      <c r="E95" s="333">
        <v>16179.05</v>
      </c>
      <c r="F95" s="333">
        <v>17428.390000000003</v>
      </c>
      <c r="G95" s="333">
        <v>16200.954</v>
      </c>
      <c r="H95" s="333">
        <v>16517.952000000001</v>
      </c>
      <c r="I95" s="333">
        <v>15985.097999999998</v>
      </c>
      <c r="J95" s="333">
        <v>16636.469000000001</v>
      </c>
      <c r="K95" s="333">
        <v>16415.71</v>
      </c>
      <c r="L95" s="333">
        <v>18722.672999999999</v>
      </c>
      <c r="M95" s="333">
        <v>19618.77</v>
      </c>
      <c r="N95" s="333">
        <v>20848.510999999999</v>
      </c>
      <c r="O95" s="333">
        <v>19361.806</v>
      </c>
      <c r="P95" s="333">
        <v>20999.810999999998</v>
      </c>
      <c r="Q95" s="333">
        <v>18650.991999999998</v>
      </c>
      <c r="R95" s="333">
        <v>20231.818999999996</v>
      </c>
      <c r="S95" s="333">
        <v>21382.816999999999</v>
      </c>
      <c r="T95" s="333">
        <v>18536.125</v>
      </c>
      <c r="U95" s="333">
        <v>20389.016</v>
      </c>
      <c r="V95" s="333">
        <v>20229.88</v>
      </c>
      <c r="W95" s="333">
        <v>19792.541000000001</v>
      </c>
      <c r="X95" s="333">
        <v>19881.689999999999</v>
      </c>
      <c r="Y95" s="333">
        <v>19097.846999999998</v>
      </c>
      <c r="Z95" s="333">
        <v>20259.742000000002</v>
      </c>
      <c r="AA95" s="333">
        <v>20002</v>
      </c>
      <c r="AB95" s="333">
        <v>21109</v>
      </c>
      <c r="AC95" s="333">
        <v>22337</v>
      </c>
      <c r="AD95" s="333">
        <v>20690</v>
      </c>
      <c r="AE95" s="333">
        <v>23235</v>
      </c>
      <c r="AF95" s="333">
        <v>22472</v>
      </c>
      <c r="AG95" s="333">
        <v>22147</v>
      </c>
      <c r="AH95" s="333">
        <v>22463</v>
      </c>
      <c r="AI95" s="333">
        <v>21860</v>
      </c>
      <c r="AJ95" s="333">
        <v>20493</v>
      </c>
    </row>
    <row r="96" spans="2:36" ht="18" customHeight="1" outlineLevel="1" x14ac:dyDescent="0.35">
      <c r="B96" s="112"/>
    </row>
    <row r="97" spans="2:36" ht="18" customHeight="1" outlineLevel="1" x14ac:dyDescent="0.35">
      <c r="B97" s="317" t="s">
        <v>768</v>
      </c>
      <c r="C97" s="139"/>
      <c r="D97" s="449"/>
      <c r="E97" s="449"/>
      <c r="F97" s="449"/>
      <c r="G97" s="449"/>
      <c r="H97" s="449"/>
      <c r="I97" s="449"/>
      <c r="J97" s="449"/>
      <c r="K97" s="449"/>
      <c r="L97" s="449"/>
      <c r="M97" s="449"/>
      <c r="N97" s="449"/>
      <c r="O97" s="449"/>
      <c r="P97" s="449"/>
      <c r="Q97" s="449"/>
      <c r="R97" s="449"/>
      <c r="S97" s="449"/>
      <c r="T97" s="449"/>
      <c r="U97" s="449"/>
      <c r="V97" s="449"/>
      <c r="W97" s="449"/>
      <c r="X97" s="449"/>
      <c r="Y97" s="449"/>
      <c r="Z97" s="449"/>
      <c r="AA97" s="449"/>
      <c r="AB97" s="449"/>
      <c r="AC97" s="449"/>
      <c r="AD97" s="449"/>
      <c r="AE97" s="449"/>
      <c r="AF97" s="449"/>
      <c r="AG97" s="449"/>
      <c r="AH97" s="449"/>
      <c r="AI97" s="449"/>
      <c r="AJ97" s="449"/>
    </row>
    <row r="98" spans="2:36" ht="9.5" customHeight="1" outlineLevel="1" x14ac:dyDescent="0.35">
      <c r="B98" s="535"/>
      <c r="C98" s="536"/>
      <c r="D98" s="537"/>
      <c r="E98" s="537"/>
      <c r="F98" s="537"/>
      <c r="G98" s="537"/>
      <c r="H98" s="537"/>
      <c r="I98" s="537"/>
      <c r="J98" s="537"/>
      <c r="K98" s="537"/>
      <c r="L98" s="537"/>
      <c r="M98" s="537"/>
      <c r="N98" s="537"/>
      <c r="O98" s="537"/>
      <c r="P98" s="537"/>
      <c r="Q98" s="537"/>
      <c r="R98" s="537"/>
      <c r="S98" s="537"/>
      <c r="T98" s="537"/>
      <c r="U98" s="537"/>
      <c r="V98" s="537"/>
      <c r="W98" s="537"/>
      <c r="X98" s="537"/>
      <c r="Y98" s="537"/>
      <c r="Z98" s="537"/>
      <c r="AA98" s="537"/>
      <c r="AB98" s="537"/>
      <c r="AC98" s="537"/>
      <c r="AD98" s="537"/>
      <c r="AE98" s="537"/>
      <c r="AF98" s="537"/>
      <c r="AG98" s="537"/>
      <c r="AH98" s="537"/>
      <c r="AI98" s="537"/>
      <c r="AJ98" s="537"/>
    </row>
    <row r="99" spans="2:36" ht="18" customHeight="1" outlineLevel="1" x14ac:dyDescent="0.35">
      <c r="B99" s="147" t="s">
        <v>261</v>
      </c>
      <c r="C99" s="333"/>
      <c r="D99" s="333">
        <v>9816.7119999999995</v>
      </c>
      <c r="E99" s="333">
        <v>11268.956999999999</v>
      </c>
      <c r="F99" s="333">
        <v>11499.056999999999</v>
      </c>
      <c r="G99" s="333">
        <v>10990.508</v>
      </c>
      <c r="H99" s="333">
        <v>10858.655000000001</v>
      </c>
      <c r="I99" s="333">
        <v>10338.640999999998</v>
      </c>
      <c r="J99" s="333">
        <v>10895.122999999998</v>
      </c>
      <c r="K99" s="333">
        <v>1185.9570000000001</v>
      </c>
      <c r="L99" s="333">
        <v>1638.1690000000003</v>
      </c>
      <c r="M99" s="333">
        <v>1835.6309999999996</v>
      </c>
      <c r="N99" s="333">
        <v>2013.018</v>
      </c>
      <c r="O99" s="333">
        <v>8385.9239999999991</v>
      </c>
      <c r="P99" s="333">
        <v>9174.9480000000003</v>
      </c>
      <c r="Q99" s="333">
        <v>7529.4129999999996</v>
      </c>
      <c r="R99" s="333">
        <v>8089.5089999999991</v>
      </c>
      <c r="S99" s="333">
        <v>1365.2190000000003</v>
      </c>
      <c r="T99" s="333">
        <v>1131.5810000000001</v>
      </c>
      <c r="U99" s="333">
        <v>1387.3350000000003</v>
      </c>
      <c r="V99" s="333">
        <v>1605.32</v>
      </c>
      <c r="W99" s="333">
        <v>2427.4900000000002</v>
      </c>
      <c r="X99" s="333">
        <v>2200.0509999999999</v>
      </c>
      <c r="Y99" s="333">
        <v>1777.181</v>
      </c>
      <c r="Z99" s="333">
        <v>2063.1769999999997</v>
      </c>
      <c r="AA99" s="333">
        <v>2138</v>
      </c>
      <c r="AB99" s="333">
        <v>2366</v>
      </c>
      <c r="AC99" s="333">
        <v>2230</v>
      </c>
      <c r="AD99" s="333">
        <v>1920</v>
      </c>
      <c r="AE99" s="333">
        <v>2966</v>
      </c>
      <c r="AF99" s="333">
        <v>2773</v>
      </c>
      <c r="AG99" s="333">
        <v>2178</v>
      </c>
      <c r="AH99" s="333">
        <v>2691</v>
      </c>
      <c r="AI99" s="333">
        <v>15152</v>
      </c>
      <c r="AJ99" s="333">
        <v>14632</v>
      </c>
    </row>
    <row r="100" spans="2:36" ht="18" customHeight="1" outlineLevel="1" x14ac:dyDescent="0.35">
      <c r="B100" s="159" t="s">
        <v>290</v>
      </c>
      <c r="C100" s="178"/>
      <c r="D100" s="178">
        <v>146.66</v>
      </c>
      <c r="E100" s="178">
        <v>183.239</v>
      </c>
      <c r="F100" s="178">
        <v>256.31900000000002</v>
      </c>
      <c r="G100" s="178">
        <v>368.94900000000001</v>
      </c>
      <c r="H100" s="178">
        <v>389.447</v>
      </c>
      <c r="I100" s="178">
        <v>279.05799999999999</v>
      </c>
      <c r="J100" s="178">
        <v>187.55</v>
      </c>
      <c r="K100" s="178">
        <v>233.32300000000001</v>
      </c>
      <c r="L100" s="178">
        <v>294.59399999999999</v>
      </c>
      <c r="M100" s="178">
        <v>452.65899999999999</v>
      </c>
      <c r="N100" s="178">
        <v>419.41800000000001</v>
      </c>
      <c r="O100" s="178">
        <v>424.92899999999997</v>
      </c>
      <c r="P100" s="178">
        <v>563.822</v>
      </c>
      <c r="Q100" s="178">
        <v>467.315</v>
      </c>
      <c r="R100" s="178">
        <v>521.36</v>
      </c>
      <c r="S100" s="178">
        <v>871.37900000000002</v>
      </c>
      <c r="T100" s="178">
        <v>699.39800000000002</v>
      </c>
      <c r="U100" s="178">
        <v>963.34699999999998</v>
      </c>
      <c r="V100" s="178">
        <v>1266.895</v>
      </c>
      <c r="W100" s="178">
        <v>1291.347</v>
      </c>
      <c r="X100" s="178">
        <v>1146.0329999999999</v>
      </c>
      <c r="Y100" s="178">
        <v>929.95399999999995</v>
      </c>
      <c r="Z100" s="178">
        <v>918.67200000000003</v>
      </c>
      <c r="AA100" s="178">
        <v>1121</v>
      </c>
      <c r="AB100" s="178">
        <v>1006</v>
      </c>
      <c r="AC100" s="178">
        <v>1121</v>
      </c>
      <c r="AD100" s="178">
        <v>988</v>
      </c>
      <c r="AE100" s="178">
        <v>1219</v>
      </c>
      <c r="AF100" s="178">
        <v>1135</v>
      </c>
      <c r="AG100" s="178">
        <v>1048</v>
      </c>
      <c r="AH100" s="178">
        <v>1207</v>
      </c>
      <c r="AI100" s="178">
        <v>1603</v>
      </c>
      <c r="AJ100" s="178">
        <v>1488</v>
      </c>
    </row>
    <row r="101" spans="2:36" ht="18" customHeight="1" outlineLevel="1" x14ac:dyDescent="0.35">
      <c r="B101" s="159" t="s">
        <v>291</v>
      </c>
      <c r="C101" s="178"/>
      <c r="D101" s="178">
        <v>0</v>
      </c>
      <c r="E101" s="178">
        <v>0</v>
      </c>
      <c r="F101" s="178">
        <v>0</v>
      </c>
      <c r="G101" s="178">
        <v>0</v>
      </c>
      <c r="H101" s="178">
        <v>0</v>
      </c>
      <c r="I101" s="178">
        <v>0</v>
      </c>
      <c r="J101" s="178">
        <v>0</v>
      </c>
      <c r="K101" s="178">
        <v>0</v>
      </c>
      <c r="L101" s="178">
        <v>0</v>
      </c>
      <c r="M101" s="178">
        <v>0</v>
      </c>
      <c r="N101" s="178">
        <v>0</v>
      </c>
      <c r="O101" s="178">
        <v>0</v>
      </c>
      <c r="P101" s="178">
        <v>0</v>
      </c>
      <c r="Q101" s="178">
        <v>0</v>
      </c>
      <c r="R101" s="178">
        <v>0</v>
      </c>
      <c r="S101" s="178">
        <v>0</v>
      </c>
      <c r="T101" s="178">
        <v>0</v>
      </c>
      <c r="U101" s="178">
        <v>0</v>
      </c>
      <c r="V101" s="178">
        <v>0</v>
      </c>
      <c r="W101" s="178">
        <v>0</v>
      </c>
      <c r="X101" s="178">
        <v>0</v>
      </c>
      <c r="Y101" s="178">
        <v>0</v>
      </c>
      <c r="Z101" s="178">
        <v>0</v>
      </c>
      <c r="AA101" s="178">
        <v>0</v>
      </c>
      <c r="AB101" s="178">
        <v>0</v>
      </c>
      <c r="AC101" s="178">
        <v>0</v>
      </c>
      <c r="AD101" s="178">
        <v>0</v>
      </c>
      <c r="AE101" s="178">
        <v>0</v>
      </c>
      <c r="AF101" s="178">
        <v>0</v>
      </c>
      <c r="AG101" s="178">
        <v>0</v>
      </c>
      <c r="AH101" s="178">
        <v>0</v>
      </c>
      <c r="AI101" s="178">
        <v>0</v>
      </c>
      <c r="AJ101" s="178">
        <v>0</v>
      </c>
    </row>
    <row r="102" spans="2:36" ht="18" customHeight="1" outlineLevel="1" x14ac:dyDescent="0.35">
      <c r="B102" s="159" t="s">
        <v>293</v>
      </c>
      <c r="C102" s="178"/>
      <c r="D102" s="178">
        <v>0</v>
      </c>
      <c r="E102" s="178">
        <v>0</v>
      </c>
      <c r="F102" s="178">
        <v>0</v>
      </c>
      <c r="G102" s="178">
        <v>0</v>
      </c>
      <c r="H102" s="178">
        <v>0</v>
      </c>
      <c r="I102" s="178">
        <v>0</v>
      </c>
      <c r="J102" s="178">
        <v>0</v>
      </c>
      <c r="K102" s="178">
        <v>0</v>
      </c>
      <c r="L102" s="178">
        <v>0</v>
      </c>
      <c r="M102" s="178">
        <v>0</v>
      </c>
      <c r="N102" s="178">
        <v>0</v>
      </c>
      <c r="O102" s="178">
        <v>0</v>
      </c>
      <c r="P102" s="178">
        <v>0</v>
      </c>
      <c r="Q102" s="178">
        <v>0</v>
      </c>
      <c r="R102" s="178">
        <v>0</v>
      </c>
      <c r="S102" s="178">
        <v>0</v>
      </c>
      <c r="T102" s="178">
        <v>0</v>
      </c>
      <c r="U102" s="178">
        <v>0</v>
      </c>
      <c r="V102" s="178">
        <v>0</v>
      </c>
      <c r="W102" s="178">
        <v>0</v>
      </c>
      <c r="X102" s="178">
        <v>0</v>
      </c>
      <c r="Y102" s="178">
        <v>0</v>
      </c>
      <c r="Z102" s="178">
        <v>0</v>
      </c>
      <c r="AA102" s="178">
        <v>0</v>
      </c>
      <c r="AB102" s="178">
        <v>0</v>
      </c>
      <c r="AC102" s="178">
        <v>0</v>
      </c>
      <c r="AD102" s="178">
        <v>0</v>
      </c>
      <c r="AE102" s="178">
        <v>0</v>
      </c>
      <c r="AF102" s="178">
        <v>0</v>
      </c>
      <c r="AG102" s="178">
        <v>0</v>
      </c>
      <c r="AH102" s="178">
        <v>0</v>
      </c>
      <c r="AI102" s="178">
        <v>0</v>
      </c>
      <c r="AJ102" s="178">
        <v>0</v>
      </c>
    </row>
    <row r="103" spans="2:36" ht="18" customHeight="1" outlineLevel="1" x14ac:dyDescent="0.35">
      <c r="B103" s="159" t="s">
        <v>808</v>
      </c>
      <c r="C103" s="178"/>
      <c r="D103" s="178">
        <v>9582.6530000000002</v>
      </c>
      <c r="E103" s="178">
        <v>10979.179</v>
      </c>
      <c r="F103" s="178">
        <v>11110.656999999999</v>
      </c>
      <c r="G103" s="178">
        <v>10504.592000000001</v>
      </c>
      <c r="H103" s="178">
        <v>10317.987999999999</v>
      </c>
      <c r="I103" s="178">
        <v>9923.0509999999995</v>
      </c>
      <c r="J103" s="178">
        <v>10512.755999999999</v>
      </c>
      <c r="K103" s="178">
        <v>744.40800000000002</v>
      </c>
      <c r="L103" s="178">
        <v>1092.8910000000001</v>
      </c>
      <c r="M103" s="178">
        <v>1106.7149999999999</v>
      </c>
      <c r="N103" s="178">
        <v>1286.5889999999999</v>
      </c>
      <c r="O103" s="178">
        <v>7660.1279999999997</v>
      </c>
      <c r="P103" s="178">
        <v>8275.8580000000002</v>
      </c>
      <c r="Q103" s="178">
        <v>6825.83</v>
      </c>
      <c r="R103" s="178">
        <v>7182.4160000000002</v>
      </c>
      <c r="S103" s="178">
        <v>86.765000000000001</v>
      </c>
      <c r="T103" s="178">
        <v>118.464</v>
      </c>
      <c r="U103" s="178">
        <v>152.64599999999999</v>
      </c>
      <c r="V103" s="178">
        <v>140.69</v>
      </c>
      <c r="W103" s="178">
        <v>868.63499999999999</v>
      </c>
      <c r="X103" s="178">
        <v>768.11199999999997</v>
      </c>
      <c r="Y103" s="178">
        <v>740.49300000000005</v>
      </c>
      <c r="Z103" s="178">
        <v>843.63499999999999</v>
      </c>
      <c r="AA103" s="178">
        <v>739</v>
      </c>
      <c r="AB103" s="178">
        <v>748</v>
      </c>
      <c r="AC103" s="178">
        <v>808</v>
      </c>
      <c r="AD103" s="178">
        <v>771</v>
      </c>
      <c r="AE103" s="178">
        <v>857</v>
      </c>
      <c r="AF103" s="178">
        <v>818</v>
      </c>
      <c r="AG103" s="178">
        <v>262</v>
      </c>
      <c r="AH103" s="178">
        <v>259</v>
      </c>
      <c r="AI103" s="178">
        <v>12504</v>
      </c>
      <c r="AJ103" s="178">
        <v>12118</v>
      </c>
    </row>
    <row r="104" spans="2:36" ht="18" customHeight="1" outlineLevel="1" x14ac:dyDescent="0.35">
      <c r="B104" s="159" t="s">
        <v>294</v>
      </c>
      <c r="C104" s="178"/>
      <c r="D104" s="178">
        <v>14.827</v>
      </c>
      <c r="E104" s="178">
        <v>19.364000000000001</v>
      </c>
      <c r="F104" s="178">
        <v>26.648</v>
      </c>
      <c r="G104" s="178">
        <v>28.317</v>
      </c>
      <c r="H104" s="178">
        <v>15.342000000000001</v>
      </c>
      <c r="I104" s="178">
        <v>15.577</v>
      </c>
      <c r="J104" s="178">
        <v>22.141999999999999</v>
      </c>
      <c r="K104" s="178">
        <v>25.576000000000001</v>
      </c>
      <c r="L104" s="178">
        <v>21.390999999999998</v>
      </c>
      <c r="M104" s="178">
        <v>21.675999999999998</v>
      </c>
      <c r="N104" s="178">
        <v>28.466000000000001</v>
      </c>
      <c r="O104" s="178">
        <v>38.432000000000002</v>
      </c>
      <c r="P104" s="178">
        <v>29.488</v>
      </c>
      <c r="Q104" s="178">
        <v>24.734999999999999</v>
      </c>
      <c r="R104" s="178">
        <v>43.4</v>
      </c>
      <c r="S104" s="178">
        <v>75.305999999999997</v>
      </c>
      <c r="T104" s="178">
        <v>71.284999999999997</v>
      </c>
      <c r="U104" s="178">
        <v>26.957000000000001</v>
      </c>
      <c r="V104" s="178">
        <v>33.389000000000003</v>
      </c>
      <c r="W104" s="178">
        <v>38.384999999999998</v>
      </c>
      <c r="X104" s="178">
        <v>48.972999999999999</v>
      </c>
      <c r="Y104" s="178">
        <v>22.606000000000002</v>
      </c>
      <c r="Z104" s="178">
        <v>25.966000000000001</v>
      </c>
      <c r="AA104" s="178">
        <v>30</v>
      </c>
      <c r="AB104" s="178">
        <v>40</v>
      </c>
      <c r="AC104" s="178">
        <v>28</v>
      </c>
      <c r="AD104" s="178">
        <v>32</v>
      </c>
      <c r="AE104" s="178">
        <v>44</v>
      </c>
      <c r="AF104" s="178">
        <v>46</v>
      </c>
      <c r="AG104" s="178">
        <v>29</v>
      </c>
      <c r="AH104" s="178">
        <v>37</v>
      </c>
      <c r="AI104" s="178">
        <v>34</v>
      </c>
      <c r="AJ104" s="178">
        <v>36</v>
      </c>
    </row>
    <row r="105" spans="2:36" ht="18" customHeight="1" outlineLevel="1" x14ac:dyDescent="0.35">
      <c r="B105" s="159" t="s">
        <v>295</v>
      </c>
      <c r="C105" s="178"/>
      <c r="D105" s="178">
        <v>13.782999999999999</v>
      </c>
      <c r="E105" s="178">
        <v>12.291</v>
      </c>
      <c r="F105" s="178">
        <v>15.289</v>
      </c>
      <c r="G105" s="178">
        <v>12.801</v>
      </c>
      <c r="H105" s="178">
        <v>18.001999999999999</v>
      </c>
      <c r="I105" s="178">
        <v>10.112</v>
      </c>
      <c r="J105" s="178">
        <v>14.509</v>
      </c>
      <c r="K105" s="178">
        <v>16.433</v>
      </c>
      <c r="L105" s="178">
        <v>17.300999999999998</v>
      </c>
      <c r="M105" s="178">
        <v>15.792999999999999</v>
      </c>
      <c r="N105" s="178">
        <v>18.977</v>
      </c>
      <c r="O105" s="178">
        <v>25.65</v>
      </c>
      <c r="P105" s="178">
        <v>25.422000000000001</v>
      </c>
      <c r="Q105" s="178">
        <v>8.968</v>
      </c>
      <c r="R105" s="178">
        <v>4.165</v>
      </c>
      <c r="S105" s="178">
        <v>8.3030000000000008</v>
      </c>
      <c r="T105" s="178">
        <v>8.1579999999999995</v>
      </c>
      <c r="U105" s="178">
        <v>42.939</v>
      </c>
      <c r="V105" s="178">
        <v>7.4710000000000001</v>
      </c>
      <c r="W105" s="178">
        <v>9.3219999999999992</v>
      </c>
      <c r="X105" s="178">
        <v>6.9139999999999997</v>
      </c>
      <c r="Y105" s="178">
        <v>4.9260000000000002</v>
      </c>
      <c r="Z105" s="178">
        <v>7.694</v>
      </c>
      <c r="AA105" s="178">
        <v>9</v>
      </c>
      <c r="AB105" s="178">
        <v>9</v>
      </c>
      <c r="AC105" s="178">
        <v>10</v>
      </c>
      <c r="AD105" s="178">
        <v>9</v>
      </c>
      <c r="AE105" s="178">
        <v>14</v>
      </c>
      <c r="AF105" s="178">
        <v>35</v>
      </c>
      <c r="AG105" s="178">
        <v>48</v>
      </c>
      <c r="AH105" s="178">
        <v>8</v>
      </c>
      <c r="AI105" s="178">
        <v>31</v>
      </c>
      <c r="AJ105" s="178">
        <v>41</v>
      </c>
    </row>
    <row r="106" spans="2:36" ht="18" customHeight="1" outlineLevel="1" x14ac:dyDescent="0.35">
      <c r="B106" s="159" t="s">
        <v>279</v>
      </c>
      <c r="C106" s="178"/>
      <c r="D106" s="178">
        <v>0</v>
      </c>
      <c r="E106" s="178">
        <v>0</v>
      </c>
      <c r="F106" s="178">
        <v>0</v>
      </c>
      <c r="G106" s="178">
        <v>0</v>
      </c>
      <c r="H106" s="178">
        <v>0</v>
      </c>
      <c r="I106" s="178">
        <v>0</v>
      </c>
      <c r="J106" s="178">
        <v>0</v>
      </c>
      <c r="K106" s="178">
        <v>0</v>
      </c>
      <c r="L106" s="178">
        <v>0</v>
      </c>
      <c r="M106" s="178">
        <v>0</v>
      </c>
      <c r="N106" s="178">
        <v>0</v>
      </c>
      <c r="O106" s="178">
        <v>0</v>
      </c>
      <c r="P106" s="178">
        <v>0</v>
      </c>
      <c r="Q106" s="178">
        <v>0</v>
      </c>
      <c r="R106" s="178">
        <v>0</v>
      </c>
      <c r="S106" s="178">
        <v>0</v>
      </c>
      <c r="T106" s="178">
        <v>0</v>
      </c>
      <c r="U106" s="178">
        <v>0</v>
      </c>
      <c r="V106" s="178">
        <v>0</v>
      </c>
      <c r="W106" s="178">
        <v>0</v>
      </c>
      <c r="X106" s="178">
        <v>0</v>
      </c>
      <c r="Y106" s="178">
        <v>0</v>
      </c>
      <c r="Z106" s="178">
        <v>0</v>
      </c>
      <c r="AA106" s="178">
        <v>0</v>
      </c>
      <c r="AB106" s="178">
        <v>0</v>
      </c>
      <c r="AC106" s="178">
        <v>0</v>
      </c>
      <c r="AD106" s="178">
        <v>0</v>
      </c>
      <c r="AE106" s="178">
        <v>0</v>
      </c>
      <c r="AF106" s="178">
        <v>0</v>
      </c>
      <c r="AG106" s="178">
        <v>0</v>
      </c>
      <c r="AH106" s="178">
        <v>0</v>
      </c>
      <c r="AI106" s="178">
        <v>0</v>
      </c>
      <c r="AJ106" s="178">
        <v>0</v>
      </c>
    </row>
    <row r="107" spans="2:36" ht="18" customHeight="1" outlineLevel="1" x14ac:dyDescent="0.35">
      <c r="B107" s="159" t="s">
        <v>302</v>
      </c>
      <c r="C107" s="178"/>
      <c r="D107" s="178">
        <v>0</v>
      </c>
      <c r="E107" s="178">
        <v>0</v>
      </c>
      <c r="F107" s="178">
        <v>0</v>
      </c>
      <c r="G107" s="178">
        <v>0</v>
      </c>
      <c r="H107" s="178">
        <v>34.704000000000001</v>
      </c>
      <c r="I107" s="178">
        <v>22.632999999999999</v>
      </c>
      <c r="J107" s="178">
        <v>59.929000000000002</v>
      </c>
      <c r="K107" s="178">
        <v>57.073999999999998</v>
      </c>
      <c r="L107" s="178">
        <v>72.475999999999999</v>
      </c>
      <c r="M107" s="178">
        <v>74.510000000000005</v>
      </c>
      <c r="N107" s="178">
        <v>85.762</v>
      </c>
      <c r="O107" s="178">
        <v>73.414000000000001</v>
      </c>
      <c r="P107" s="178">
        <v>80.981999999999999</v>
      </c>
      <c r="Q107" s="178">
        <v>68.631</v>
      </c>
      <c r="R107" s="178">
        <v>74.290000000000006</v>
      </c>
      <c r="S107" s="178">
        <v>76.843000000000004</v>
      </c>
      <c r="T107" s="178">
        <v>61.945</v>
      </c>
      <c r="U107" s="178">
        <v>65.736999999999995</v>
      </c>
      <c r="V107" s="178">
        <v>68.841999999999999</v>
      </c>
      <c r="W107" s="178">
        <v>195.518</v>
      </c>
      <c r="X107" s="178">
        <v>221.90899999999999</v>
      </c>
      <c r="Y107" s="178">
        <v>209.56100000000001</v>
      </c>
      <c r="Z107" s="178">
        <v>273.661</v>
      </c>
      <c r="AA107" s="178">
        <v>247</v>
      </c>
      <c r="AB107" s="178">
        <v>194</v>
      </c>
      <c r="AC107" s="178">
        <v>161</v>
      </c>
      <c r="AD107" s="178">
        <v>184</v>
      </c>
      <c r="AE107" s="178">
        <v>158</v>
      </c>
      <c r="AF107" s="178">
        <v>235</v>
      </c>
      <c r="AG107" s="178">
        <v>184</v>
      </c>
      <c r="AH107" s="178">
        <v>165</v>
      </c>
      <c r="AI107" s="178">
        <v>122</v>
      </c>
      <c r="AJ107" s="178">
        <v>123</v>
      </c>
    </row>
    <row r="108" spans="2:36" ht="18" customHeight="1" outlineLevel="1" x14ac:dyDescent="0.35">
      <c r="B108" s="159" t="s">
        <v>772</v>
      </c>
      <c r="C108" s="178"/>
      <c r="D108" s="178">
        <v>0</v>
      </c>
      <c r="E108" s="178">
        <v>0</v>
      </c>
      <c r="F108" s="178">
        <v>0</v>
      </c>
      <c r="G108" s="178">
        <v>0</v>
      </c>
      <c r="H108" s="178">
        <v>0</v>
      </c>
      <c r="I108" s="178">
        <v>0</v>
      </c>
      <c r="J108" s="178">
        <v>0</v>
      </c>
      <c r="K108" s="178">
        <v>0</v>
      </c>
      <c r="L108" s="178">
        <v>0</v>
      </c>
      <c r="M108" s="178">
        <v>0</v>
      </c>
      <c r="N108" s="178">
        <v>0</v>
      </c>
      <c r="O108" s="178">
        <v>0</v>
      </c>
      <c r="P108" s="178">
        <v>0</v>
      </c>
      <c r="Q108" s="178">
        <v>0</v>
      </c>
      <c r="R108" s="178">
        <v>0</v>
      </c>
      <c r="S108" s="178">
        <v>0</v>
      </c>
      <c r="T108" s="178">
        <v>0</v>
      </c>
      <c r="U108" s="178">
        <v>0</v>
      </c>
      <c r="V108" s="178">
        <v>0</v>
      </c>
      <c r="W108" s="178">
        <v>0</v>
      </c>
      <c r="X108" s="178">
        <v>0</v>
      </c>
      <c r="Y108" s="178">
        <v>0</v>
      </c>
      <c r="Z108" s="178">
        <v>0</v>
      </c>
      <c r="AA108" s="178">
        <v>0</v>
      </c>
      <c r="AB108" s="178">
        <v>0</v>
      </c>
      <c r="AC108" s="178">
        <v>0</v>
      </c>
      <c r="AD108" s="178">
        <v>0</v>
      </c>
      <c r="AE108" s="178">
        <v>0</v>
      </c>
      <c r="AF108" s="178">
        <v>0</v>
      </c>
      <c r="AG108" s="178">
        <v>0</v>
      </c>
      <c r="AH108" s="178">
        <v>0</v>
      </c>
      <c r="AI108" s="178">
        <v>0</v>
      </c>
      <c r="AJ108" s="178">
        <v>0</v>
      </c>
    </row>
    <row r="109" spans="2:36" ht="18" customHeight="1" outlineLevel="1" x14ac:dyDescent="0.35">
      <c r="B109" s="159" t="s">
        <v>771</v>
      </c>
      <c r="C109" s="291"/>
      <c r="D109" s="178">
        <v>58.789000000000001</v>
      </c>
      <c r="E109" s="178">
        <v>74.884</v>
      </c>
      <c r="F109" s="178">
        <v>90.144000000000005</v>
      </c>
      <c r="G109" s="178">
        <v>75.849000000000004</v>
      </c>
      <c r="H109" s="178">
        <v>83.171999999999997</v>
      </c>
      <c r="I109" s="178">
        <v>88.21</v>
      </c>
      <c r="J109" s="178">
        <v>98.236999999999995</v>
      </c>
      <c r="K109" s="178">
        <v>109.143</v>
      </c>
      <c r="L109" s="178">
        <v>139.51599999999999</v>
      </c>
      <c r="M109" s="178">
        <v>164.27799999999999</v>
      </c>
      <c r="N109" s="178">
        <v>173.80600000000001</v>
      </c>
      <c r="O109" s="178">
        <v>163.37100000000001</v>
      </c>
      <c r="P109" s="178">
        <v>199.376</v>
      </c>
      <c r="Q109" s="178">
        <v>133.934</v>
      </c>
      <c r="R109" s="178">
        <v>263.87799999999999</v>
      </c>
      <c r="S109" s="178">
        <v>246.62299999999999</v>
      </c>
      <c r="T109" s="178">
        <v>172.33099999999999</v>
      </c>
      <c r="U109" s="178">
        <v>135.709</v>
      </c>
      <c r="V109" s="178">
        <v>88.033000000000001</v>
      </c>
      <c r="W109" s="178">
        <v>24.283000000000001</v>
      </c>
      <c r="X109" s="178">
        <v>8.11</v>
      </c>
      <c r="Y109" s="178">
        <v>-130.35900000000001</v>
      </c>
      <c r="Z109" s="178">
        <v>-6.4509999999999996</v>
      </c>
      <c r="AA109" s="178">
        <v>-8</v>
      </c>
      <c r="AB109" s="178">
        <v>369</v>
      </c>
      <c r="AC109" s="178">
        <v>102</v>
      </c>
      <c r="AD109" s="178">
        <v>-64</v>
      </c>
      <c r="AE109" s="178">
        <v>674</v>
      </c>
      <c r="AF109" s="178">
        <v>504</v>
      </c>
      <c r="AG109" s="178">
        <v>607</v>
      </c>
      <c r="AH109" s="178">
        <v>1015</v>
      </c>
      <c r="AI109" s="178">
        <v>858</v>
      </c>
      <c r="AJ109" s="178">
        <v>826</v>
      </c>
    </row>
    <row r="110" spans="2:36" ht="18" customHeight="1" outlineLevel="1" x14ac:dyDescent="0.35">
      <c r="B110" s="159" t="s">
        <v>825</v>
      </c>
      <c r="C110" s="178"/>
      <c r="D110" s="178">
        <v>0</v>
      </c>
      <c r="E110" s="178">
        <v>0</v>
      </c>
      <c r="F110" s="178">
        <v>0</v>
      </c>
      <c r="G110" s="178">
        <v>0</v>
      </c>
      <c r="H110" s="178">
        <v>0</v>
      </c>
      <c r="I110" s="178">
        <v>0</v>
      </c>
      <c r="J110" s="178">
        <v>0</v>
      </c>
      <c r="K110" s="178">
        <v>0</v>
      </c>
      <c r="L110" s="178">
        <v>0</v>
      </c>
      <c r="M110" s="178">
        <v>0</v>
      </c>
      <c r="N110" s="178">
        <v>0</v>
      </c>
      <c r="O110" s="178">
        <v>0</v>
      </c>
      <c r="P110" s="178">
        <v>0</v>
      </c>
      <c r="Q110" s="178">
        <v>0</v>
      </c>
      <c r="R110" s="178">
        <v>0</v>
      </c>
      <c r="S110" s="178">
        <v>0</v>
      </c>
      <c r="T110" s="178">
        <v>0</v>
      </c>
      <c r="U110" s="178">
        <v>0</v>
      </c>
      <c r="V110" s="178">
        <v>0</v>
      </c>
      <c r="W110" s="178">
        <v>0</v>
      </c>
      <c r="X110" s="178">
        <v>0</v>
      </c>
      <c r="Y110" s="178">
        <v>0</v>
      </c>
      <c r="Z110" s="178">
        <v>0</v>
      </c>
      <c r="AA110" s="178">
        <v>0</v>
      </c>
      <c r="AB110" s="178">
        <v>0</v>
      </c>
      <c r="AC110" s="178">
        <v>0</v>
      </c>
      <c r="AD110" s="178">
        <v>0</v>
      </c>
      <c r="AE110" s="178">
        <v>0</v>
      </c>
      <c r="AF110" s="178">
        <v>0</v>
      </c>
      <c r="AG110" s="178">
        <v>0</v>
      </c>
      <c r="AH110" s="178">
        <v>0</v>
      </c>
      <c r="AI110" s="178">
        <v>0</v>
      </c>
      <c r="AJ110" s="178">
        <v>0</v>
      </c>
    </row>
    <row r="111" spans="2:36" ht="18" customHeight="1" outlineLevel="1" x14ac:dyDescent="0.35">
      <c r="B111" s="147" t="s">
        <v>275</v>
      </c>
      <c r="C111" s="333"/>
      <c r="D111" s="333">
        <v>6883.8809999999994</v>
      </c>
      <c r="E111" s="333">
        <v>8145.9079999999994</v>
      </c>
      <c r="F111" s="333">
        <v>8536.8409999999985</v>
      </c>
      <c r="G111" s="333">
        <v>8341.9459999999999</v>
      </c>
      <c r="H111" s="333">
        <v>8756.9699999999993</v>
      </c>
      <c r="I111" s="333">
        <v>8433.7969999999987</v>
      </c>
      <c r="J111" s="333">
        <v>9566.018</v>
      </c>
      <c r="K111" s="333">
        <v>18613.817999999999</v>
      </c>
      <c r="L111" s="333">
        <v>24211.455999999998</v>
      </c>
      <c r="M111" s="333">
        <v>25197.884000000002</v>
      </c>
      <c r="N111" s="333">
        <v>26383.856999999996</v>
      </c>
      <c r="O111" s="333">
        <v>17234.966</v>
      </c>
      <c r="P111" s="333">
        <v>19145.647000000001</v>
      </c>
      <c r="Q111" s="333">
        <v>16711.578000000001</v>
      </c>
      <c r="R111" s="333">
        <v>18209.281000000003</v>
      </c>
      <c r="S111" s="333">
        <v>26364.608</v>
      </c>
      <c r="T111" s="333">
        <v>22444.138000000003</v>
      </c>
      <c r="U111" s="333">
        <v>24602.62</v>
      </c>
      <c r="V111" s="333">
        <v>25972.080999999998</v>
      </c>
      <c r="W111" s="333">
        <v>22069.528000000002</v>
      </c>
      <c r="X111" s="333">
        <v>21611.19</v>
      </c>
      <c r="Y111" s="333">
        <v>20805.983</v>
      </c>
      <c r="Z111" s="333">
        <v>22544.738000000001</v>
      </c>
      <c r="AA111" s="333">
        <v>22276</v>
      </c>
      <c r="AB111" s="333">
        <v>23527</v>
      </c>
      <c r="AC111" s="333">
        <v>26548</v>
      </c>
      <c r="AD111" s="333">
        <v>26001</v>
      </c>
      <c r="AE111" s="333">
        <v>19772</v>
      </c>
      <c r="AF111" s="333">
        <v>19468</v>
      </c>
      <c r="AG111" s="333">
        <v>19312</v>
      </c>
      <c r="AH111" s="333">
        <v>19470</v>
      </c>
      <c r="AI111" s="333">
        <v>9519</v>
      </c>
      <c r="AJ111" s="333">
        <v>9047</v>
      </c>
    </row>
    <row r="112" spans="2:36" ht="18" customHeight="1" outlineLevel="1" x14ac:dyDescent="0.35">
      <c r="B112" s="159" t="s">
        <v>769</v>
      </c>
      <c r="C112" s="178"/>
      <c r="D112" s="178">
        <v>0</v>
      </c>
      <c r="E112" s="178">
        <v>0</v>
      </c>
      <c r="F112" s="178">
        <v>0</v>
      </c>
      <c r="G112" s="178">
        <v>0</v>
      </c>
      <c r="H112" s="178">
        <v>0</v>
      </c>
      <c r="I112" s="178">
        <v>0</v>
      </c>
      <c r="J112" s="178">
        <v>0</v>
      </c>
      <c r="K112" s="178">
        <v>0</v>
      </c>
      <c r="L112" s="178">
        <v>0</v>
      </c>
      <c r="M112" s="178">
        <v>0</v>
      </c>
      <c r="N112" s="178">
        <v>0</v>
      </c>
      <c r="O112" s="178">
        <v>0</v>
      </c>
      <c r="P112" s="178">
        <v>0</v>
      </c>
      <c r="Q112" s="178">
        <v>0</v>
      </c>
      <c r="R112" s="178">
        <v>0</v>
      </c>
      <c r="S112" s="178">
        <v>0</v>
      </c>
      <c r="T112" s="178">
        <v>0</v>
      </c>
      <c r="U112" s="178">
        <v>0</v>
      </c>
      <c r="V112" s="178">
        <v>0</v>
      </c>
      <c r="W112" s="178">
        <v>0</v>
      </c>
      <c r="X112" s="178">
        <v>0</v>
      </c>
      <c r="Y112" s="178">
        <v>0</v>
      </c>
      <c r="Z112" s="178">
        <v>0</v>
      </c>
      <c r="AA112" s="178">
        <v>0</v>
      </c>
      <c r="AB112" s="178">
        <v>0</v>
      </c>
      <c r="AC112" s="178">
        <v>0</v>
      </c>
      <c r="AD112" s="178">
        <v>0</v>
      </c>
      <c r="AE112" s="178">
        <v>0</v>
      </c>
      <c r="AF112" s="178">
        <v>0</v>
      </c>
      <c r="AG112" s="178">
        <v>0</v>
      </c>
      <c r="AH112" s="178">
        <v>0</v>
      </c>
      <c r="AI112" s="178">
        <v>0</v>
      </c>
      <c r="AJ112" s="178">
        <v>0</v>
      </c>
    </row>
    <row r="113" spans="2:36" ht="18" customHeight="1" outlineLevel="1" x14ac:dyDescent="0.35">
      <c r="B113" s="159" t="s">
        <v>808</v>
      </c>
      <c r="C113" s="178"/>
      <c r="D113" s="178">
        <v>0</v>
      </c>
      <c r="E113" s="178">
        <v>0</v>
      </c>
      <c r="F113" s="178">
        <v>0</v>
      </c>
      <c r="G113" s="178">
        <v>0</v>
      </c>
      <c r="H113" s="178">
        <v>0</v>
      </c>
      <c r="I113" s="178">
        <v>0</v>
      </c>
      <c r="J113" s="178">
        <v>0</v>
      </c>
      <c r="K113" s="178">
        <v>9237.3179999999993</v>
      </c>
      <c r="L113" s="178">
        <v>11810.32</v>
      </c>
      <c r="M113" s="178">
        <v>12074.612999999999</v>
      </c>
      <c r="N113" s="178">
        <v>12395.144</v>
      </c>
      <c r="O113" s="178">
        <v>4399.1099999999997</v>
      </c>
      <c r="P113" s="178">
        <v>4871.6570000000002</v>
      </c>
      <c r="Q113" s="178">
        <v>4218.3609999999999</v>
      </c>
      <c r="R113" s="178">
        <v>4572.424</v>
      </c>
      <c r="S113" s="178">
        <v>12224.77</v>
      </c>
      <c r="T113" s="178">
        <v>10350.418</v>
      </c>
      <c r="U113" s="178">
        <v>11286.567999999999</v>
      </c>
      <c r="V113" s="178">
        <v>11858.406999999999</v>
      </c>
      <c r="W113" s="178">
        <v>10501.683000000001</v>
      </c>
      <c r="X113" s="178">
        <v>10370.266</v>
      </c>
      <c r="Y113" s="178">
        <v>9744.6679999999997</v>
      </c>
      <c r="Z113" s="178">
        <v>10325.484</v>
      </c>
      <c r="AA113" s="178">
        <v>10511</v>
      </c>
      <c r="AB113" s="178">
        <v>11183</v>
      </c>
      <c r="AC113" s="178">
        <v>12705</v>
      </c>
      <c r="AD113" s="178">
        <v>12361</v>
      </c>
      <c r="AE113" s="178">
        <v>14277</v>
      </c>
      <c r="AF113" s="178">
        <v>13699</v>
      </c>
      <c r="AG113" s="178">
        <v>13626</v>
      </c>
      <c r="AH113" s="178">
        <v>13248</v>
      </c>
      <c r="AI113" s="178">
        <v>1803</v>
      </c>
      <c r="AJ113" s="178">
        <v>1694</v>
      </c>
    </row>
    <row r="114" spans="2:36" ht="18" customHeight="1" outlineLevel="1" x14ac:dyDescent="0.35">
      <c r="B114" s="159" t="s">
        <v>293</v>
      </c>
      <c r="C114" s="178"/>
      <c r="D114" s="178">
        <v>0</v>
      </c>
      <c r="E114" s="178">
        <v>0</v>
      </c>
      <c r="F114" s="178">
        <v>0</v>
      </c>
      <c r="G114" s="178">
        <v>0</v>
      </c>
      <c r="H114" s="178">
        <v>0</v>
      </c>
      <c r="I114" s="178">
        <v>0</v>
      </c>
      <c r="J114" s="178">
        <v>0</v>
      </c>
      <c r="K114" s="178">
        <v>0</v>
      </c>
      <c r="L114" s="178">
        <v>0</v>
      </c>
      <c r="M114" s="178">
        <v>0</v>
      </c>
      <c r="N114" s="178">
        <v>0</v>
      </c>
      <c r="O114" s="178">
        <v>0</v>
      </c>
      <c r="P114" s="178">
        <v>0</v>
      </c>
      <c r="Q114" s="178">
        <v>0</v>
      </c>
      <c r="R114" s="178">
        <v>0</v>
      </c>
      <c r="S114" s="178">
        <v>0</v>
      </c>
      <c r="T114" s="178">
        <v>0</v>
      </c>
      <c r="U114" s="178">
        <v>0</v>
      </c>
      <c r="V114" s="178">
        <v>0</v>
      </c>
      <c r="W114" s="178">
        <v>0</v>
      </c>
      <c r="X114" s="178">
        <v>0</v>
      </c>
      <c r="Y114" s="178">
        <v>0</v>
      </c>
      <c r="Z114" s="178">
        <v>0</v>
      </c>
      <c r="AA114" s="178">
        <v>0</v>
      </c>
      <c r="AB114" s="178">
        <v>0</v>
      </c>
      <c r="AC114" s="178">
        <v>0</v>
      </c>
      <c r="AD114" s="178">
        <v>0</v>
      </c>
      <c r="AE114" s="178">
        <v>0</v>
      </c>
      <c r="AF114" s="178">
        <v>0</v>
      </c>
      <c r="AG114" s="178">
        <v>0</v>
      </c>
      <c r="AH114" s="178">
        <v>0</v>
      </c>
      <c r="AI114" s="178">
        <v>0</v>
      </c>
      <c r="AJ114" s="178">
        <v>0</v>
      </c>
    </row>
    <row r="115" spans="2:36" ht="18" customHeight="1" outlineLevel="1" x14ac:dyDescent="0.35">
      <c r="B115" s="159" t="s">
        <v>305</v>
      </c>
      <c r="C115" s="178"/>
      <c r="D115" s="178">
        <v>5078.1369999999997</v>
      </c>
      <c r="E115" s="178">
        <v>6004.3239999999996</v>
      </c>
      <c r="F115" s="178">
        <v>6289.38</v>
      </c>
      <c r="G115" s="178">
        <v>6147.768</v>
      </c>
      <c r="H115" s="178">
        <v>6248.7629999999999</v>
      </c>
      <c r="I115" s="178">
        <v>6219.4089999999997</v>
      </c>
      <c r="J115" s="178">
        <v>6827.9319999999998</v>
      </c>
      <c r="K115" s="178">
        <v>6714.2359999999999</v>
      </c>
      <c r="L115" s="178">
        <v>8814.1769999999997</v>
      </c>
      <c r="M115" s="178">
        <v>9337.8089999999993</v>
      </c>
      <c r="N115" s="178">
        <v>9940.92</v>
      </c>
      <c r="O115" s="178">
        <v>9140.0640000000003</v>
      </c>
      <c r="P115" s="178">
        <v>10202.177</v>
      </c>
      <c r="Q115" s="178">
        <v>8943.8469999999998</v>
      </c>
      <c r="R115" s="178">
        <v>9776.4230000000007</v>
      </c>
      <c r="S115" s="178">
        <v>10134.287</v>
      </c>
      <c r="T115" s="178">
        <v>8676.8040000000001</v>
      </c>
      <c r="U115" s="178">
        <v>9601.7000000000007</v>
      </c>
      <c r="V115" s="178">
        <v>10186.028</v>
      </c>
      <c r="W115" s="178">
        <v>7175.8370000000004</v>
      </c>
      <c r="X115" s="178">
        <v>6977.9620000000004</v>
      </c>
      <c r="Y115" s="178">
        <v>6943.2250000000004</v>
      </c>
      <c r="Z115" s="178">
        <v>7616.04</v>
      </c>
      <c r="AA115" s="178">
        <v>7339</v>
      </c>
      <c r="AB115" s="178">
        <v>7770</v>
      </c>
      <c r="AC115" s="178">
        <v>8889</v>
      </c>
      <c r="AD115" s="178">
        <v>8838</v>
      </c>
      <c r="AE115" s="178">
        <v>2535</v>
      </c>
      <c r="AF115" s="178">
        <v>2453</v>
      </c>
      <c r="AG115" s="178">
        <v>2424</v>
      </c>
      <c r="AH115" s="178">
        <v>2427</v>
      </c>
      <c r="AI115" s="178">
        <v>2575</v>
      </c>
      <c r="AJ115" s="178">
        <v>2512</v>
      </c>
    </row>
    <row r="116" spans="2:36" ht="18" customHeight="1" outlineLevel="1" x14ac:dyDescent="0.35">
      <c r="B116" s="159" t="s">
        <v>306</v>
      </c>
      <c r="C116" s="178"/>
      <c r="D116" s="178">
        <v>1797.058</v>
      </c>
      <c r="E116" s="178">
        <v>2127.5830000000001</v>
      </c>
      <c r="F116" s="178">
        <v>2231.4009999999998</v>
      </c>
      <c r="G116" s="178">
        <v>2183.83</v>
      </c>
      <c r="H116" s="178">
        <v>2222.2930000000001</v>
      </c>
      <c r="I116" s="178">
        <v>2214.3879999999999</v>
      </c>
      <c r="J116" s="178">
        <v>2433.7890000000002</v>
      </c>
      <c r="K116" s="178">
        <v>2395.8870000000002</v>
      </c>
      <c r="L116" s="178">
        <v>3148.5459999999998</v>
      </c>
      <c r="M116" s="178">
        <v>3339.0250000000001</v>
      </c>
      <c r="N116" s="178">
        <v>3558.288</v>
      </c>
      <c r="O116" s="178">
        <v>3222.4929999999999</v>
      </c>
      <c r="P116" s="178">
        <v>3600.2759999999998</v>
      </c>
      <c r="Q116" s="178">
        <v>3159.0909999999999</v>
      </c>
      <c r="R116" s="178">
        <v>3456.2649999999999</v>
      </c>
      <c r="S116" s="178">
        <v>3646.538</v>
      </c>
      <c r="T116" s="178">
        <v>3124.7359999999999</v>
      </c>
      <c r="U116" s="178">
        <v>3405.57</v>
      </c>
      <c r="V116" s="178">
        <v>3615.7350000000001</v>
      </c>
      <c r="W116" s="178">
        <v>2498.0929999999998</v>
      </c>
      <c r="X116" s="178">
        <v>2440.58</v>
      </c>
      <c r="Y116" s="178">
        <v>2356.31</v>
      </c>
      <c r="Z116" s="178">
        <v>2563.7440000000001</v>
      </c>
      <c r="AA116" s="178">
        <v>2490</v>
      </c>
      <c r="AB116" s="178">
        <v>2646</v>
      </c>
      <c r="AC116" s="178">
        <v>3027</v>
      </c>
      <c r="AD116" s="178">
        <v>3011</v>
      </c>
      <c r="AE116" s="178">
        <v>1050</v>
      </c>
      <c r="AF116" s="178">
        <v>1010</v>
      </c>
      <c r="AG116" s="178">
        <v>989</v>
      </c>
      <c r="AH116" s="178">
        <v>984</v>
      </c>
      <c r="AI116" s="178">
        <v>1037</v>
      </c>
      <c r="AJ116" s="178">
        <v>1008</v>
      </c>
    </row>
    <row r="117" spans="2:36" ht="18" customHeight="1" outlineLevel="1" x14ac:dyDescent="0.35">
      <c r="B117" s="159" t="s">
        <v>758</v>
      </c>
      <c r="C117" s="178"/>
      <c r="D117" s="178">
        <v>0</v>
      </c>
      <c r="E117" s="178">
        <v>0</v>
      </c>
      <c r="F117" s="178">
        <v>0</v>
      </c>
      <c r="G117" s="178">
        <v>0</v>
      </c>
      <c r="H117" s="178">
        <v>0</v>
      </c>
      <c r="I117" s="178">
        <v>0</v>
      </c>
      <c r="J117" s="178">
        <v>0</v>
      </c>
      <c r="K117" s="178">
        <v>0</v>
      </c>
      <c r="L117" s="178">
        <v>0</v>
      </c>
      <c r="M117" s="178">
        <v>0</v>
      </c>
      <c r="N117" s="178">
        <v>0</v>
      </c>
      <c r="O117" s="178">
        <v>0</v>
      </c>
      <c r="P117" s="178">
        <v>0</v>
      </c>
      <c r="Q117" s="178">
        <v>0</v>
      </c>
      <c r="R117" s="178">
        <v>0</v>
      </c>
      <c r="S117" s="178">
        <v>0</v>
      </c>
      <c r="T117" s="178">
        <v>0</v>
      </c>
      <c r="U117" s="178">
        <v>0</v>
      </c>
      <c r="V117" s="178">
        <v>0</v>
      </c>
      <c r="W117" s="178">
        <v>0</v>
      </c>
      <c r="X117" s="178">
        <v>0</v>
      </c>
      <c r="Y117" s="178">
        <v>0</v>
      </c>
      <c r="Z117" s="178">
        <v>0</v>
      </c>
      <c r="AA117" s="178">
        <v>0</v>
      </c>
      <c r="AB117" s="178">
        <v>0</v>
      </c>
      <c r="AC117" s="178">
        <v>0</v>
      </c>
      <c r="AD117" s="178">
        <v>0</v>
      </c>
      <c r="AE117" s="178">
        <v>0</v>
      </c>
      <c r="AF117" s="178">
        <v>0</v>
      </c>
      <c r="AG117" s="178">
        <v>0</v>
      </c>
      <c r="AH117" s="178">
        <v>0</v>
      </c>
      <c r="AI117" s="178">
        <v>0</v>
      </c>
      <c r="AJ117" s="178">
        <v>0</v>
      </c>
    </row>
    <row r="118" spans="2:36" ht="18" customHeight="1" outlineLevel="1" x14ac:dyDescent="0.35">
      <c r="B118" s="159" t="s">
        <v>307</v>
      </c>
      <c r="C118" s="178"/>
      <c r="D118" s="178">
        <v>0</v>
      </c>
      <c r="E118" s="178">
        <v>0</v>
      </c>
      <c r="F118" s="178">
        <v>0</v>
      </c>
      <c r="G118" s="178">
        <v>0</v>
      </c>
      <c r="H118" s="178">
        <v>0</v>
      </c>
      <c r="I118" s="178">
        <v>0</v>
      </c>
      <c r="J118" s="178">
        <v>0</v>
      </c>
      <c r="K118" s="178">
        <v>0</v>
      </c>
      <c r="L118" s="178">
        <v>0</v>
      </c>
      <c r="M118" s="178">
        <v>0</v>
      </c>
      <c r="N118" s="178">
        <v>0</v>
      </c>
      <c r="O118" s="178">
        <v>0</v>
      </c>
      <c r="P118" s="178">
        <v>0</v>
      </c>
      <c r="Q118" s="178">
        <v>0</v>
      </c>
      <c r="R118" s="178">
        <v>0</v>
      </c>
      <c r="S118" s="178">
        <v>0</v>
      </c>
      <c r="T118" s="178">
        <v>0</v>
      </c>
      <c r="U118" s="178">
        <v>0</v>
      </c>
      <c r="V118" s="178">
        <v>0</v>
      </c>
      <c r="W118" s="178">
        <v>1049.9670000000001</v>
      </c>
      <c r="X118" s="178">
        <v>1098.279</v>
      </c>
      <c r="Y118" s="178">
        <v>1078.779</v>
      </c>
      <c r="Z118" s="178">
        <v>1357.4570000000001</v>
      </c>
      <c r="AA118" s="178">
        <v>1304</v>
      </c>
      <c r="AB118" s="178">
        <v>1316</v>
      </c>
      <c r="AC118" s="178">
        <v>1278</v>
      </c>
      <c r="AD118" s="178">
        <v>1194</v>
      </c>
      <c r="AE118" s="178">
        <v>1261</v>
      </c>
      <c r="AF118" s="178">
        <v>1257</v>
      </c>
      <c r="AG118" s="178">
        <v>1255</v>
      </c>
      <c r="AH118" s="178">
        <v>1396</v>
      </c>
      <c r="AI118" s="178">
        <v>2753</v>
      </c>
      <c r="AJ118" s="178">
        <v>2596</v>
      </c>
    </row>
    <row r="119" spans="2:36" ht="18" customHeight="1" outlineLevel="1" x14ac:dyDescent="0.35">
      <c r="B119" s="159" t="s">
        <v>770</v>
      </c>
      <c r="C119" s="178"/>
      <c r="D119" s="178">
        <v>0</v>
      </c>
      <c r="E119" s="178">
        <v>0</v>
      </c>
      <c r="F119" s="178">
        <v>0</v>
      </c>
      <c r="G119" s="178">
        <v>0</v>
      </c>
      <c r="H119" s="178">
        <v>0</v>
      </c>
      <c r="I119" s="178">
        <v>0</v>
      </c>
      <c r="J119" s="178">
        <v>0</v>
      </c>
      <c r="K119" s="178">
        <v>0</v>
      </c>
      <c r="L119" s="178">
        <v>0</v>
      </c>
      <c r="M119" s="178">
        <v>0</v>
      </c>
      <c r="N119" s="178">
        <v>0</v>
      </c>
      <c r="O119" s="178">
        <v>0</v>
      </c>
      <c r="P119" s="178">
        <v>0</v>
      </c>
      <c r="Q119" s="178">
        <v>0</v>
      </c>
      <c r="R119" s="178">
        <v>0</v>
      </c>
      <c r="S119" s="178">
        <v>0</v>
      </c>
      <c r="T119" s="178">
        <v>0</v>
      </c>
      <c r="U119" s="178">
        <v>0</v>
      </c>
      <c r="V119" s="178">
        <v>0</v>
      </c>
      <c r="W119" s="178">
        <v>0</v>
      </c>
      <c r="X119" s="178">
        <v>0</v>
      </c>
      <c r="Y119" s="178">
        <v>0</v>
      </c>
      <c r="Z119" s="178">
        <v>0</v>
      </c>
      <c r="AA119" s="178">
        <v>0</v>
      </c>
      <c r="AB119" s="178">
        <v>0</v>
      </c>
      <c r="AC119" s="178">
        <v>0</v>
      </c>
      <c r="AD119" s="178">
        <v>0</v>
      </c>
      <c r="AE119" s="178">
        <v>0</v>
      </c>
      <c r="AF119" s="178">
        <v>0</v>
      </c>
      <c r="AG119" s="178">
        <v>0</v>
      </c>
      <c r="AH119" s="178">
        <v>0</v>
      </c>
      <c r="AI119" s="178">
        <v>0</v>
      </c>
      <c r="AJ119" s="178">
        <v>0</v>
      </c>
    </row>
    <row r="120" spans="2:36" ht="18" customHeight="1" outlineLevel="1" x14ac:dyDescent="0.35">
      <c r="B120" s="159" t="s">
        <v>302</v>
      </c>
      <c r="C120" s="178"/>
      <c r="D120" s="178">
        <v>0</v>
      </c>
      <c r="E120" s="178">
        <v>0</v>
      </c>
      <c r="F120" s="178">
        <v>0</v>
      </c>
      <c r="G120" s="178">
        <v>0</v>
      </c>
      <c r="H120" s="178">
        <v>275.96300000000002</v>
      </c>
      <c r="I120" s="178">
        <v>0</v>
      </c>
      <c r="J120" s="178">
        <v>250.316</v>
      </c>
      <c r="K120" s="178">
        <v>233.291</v>
      </c>
      <c r="L120" s="178">
        <v>295.85199999999998</v>
      </c>
      <c r="M120" s="178">
        <v>293.952</v>
      </c>
      <c r="N120" s="178">
        <v>344.83300000000003</v>
      </c>
      <c r="O120" s="178">
        <v>350.54199999999997</v>
      </c>
      <c r="P120" s="178">
        <v>377.40699999999998</v>
      </c>
      <c r="Q120" s="178">
        <v>312.86099999999999</v>
      </c>
      <c r="R120" s="178">
        <v>329.608</v>
      </c>
      <c r="S120" s="178">
        <v>333.303</v>
      </c>
      <c r="T120" s="178">
        <v>270.14800000000002</v>
      </c>
      <c r="U120" s="178">
        <v>284.303</v>
      </c>
      <c r="V120" s="178">
        <v>286.46199999999999</v>
      </c>
      <c r="W120" s="178">
        <v>746.28499999999997</v>
      </c>
      <c r="X120" s="178">
        <v>541.29200000000003</v>
      </c>
      <c r="Y120" s="178">
        <v>499.57400000000001</v>
      </c>
      <c r="Z120" s="178">
        <v>492.75700000000001</v>
      </c>
      <c r="AA120" s="178">
        <v>534</v>
      </c>
      <c r="AB120" s="178">
        <v>542</v>
      </c>
      <c r="AC120" s="178">
        <v>595</v>
      </c>
      <c r="AD120" s="178">
        <v>488</v>
      </c>
      <c r="AE120" s="178">
        <v>591</v>
      </c>
      <c r="AF120" s="178">
        <v>920</v>
      </c>
      <c r="AG120" s="178">
        <v>863</v>
      </c>
      <c r="AH120" s="178">
        <v>1259</v>
      </c>
      <c r="AI120" s="178">
        <v>955</v>
      </c>
      <c r="AJ120" s="178">
        <v>879</v>
      </c>
    </row>
    <row r="121" spans="2:36" ht="18" customHeight="1" outlineLevel="1" x14ac:dyDescent="0.35">
      <c r="B121" s="159" t="s">
        <v>772</v>
      </c>
      <c r="C121" s="291"/>
      <c r="D121" s="178">
        <v>0</v>
      </c>
      <c r="E121" s="178">
        <v>0</v>
      </c>
      <c r="F121" s="178">
        <v>0</v>
      </c>
      <c r="G121" s="178">
        <v>0</v>
      </c>
      <c r="H121" s="178">
        <v>0</v>
      </c>
      <c r="I121" s="178">
        <v>0</v>
      </c>
      <c r="J121" s="178">
        <v>0</v>
      </c>
      <c r="K121" s="178">
        <v>0</v>
      </c>
      <c r="L121" s="178">
        <v>0</v>
      </c>
      <c r="M121" s="178">
        <v>0</v>
      </c>
      <c r="N121" s="178">
        <v>0</v>
      </c>
      <c r="O121" s="178">
        <v>0</v>
      </c>
      <c r="P121" s="178">
        <v>0</v>
      </c>
      <c r="Q121" s="178">
        <v>0</v>
      </c>
      <c r="R121" s="178">
        <v>0</v>
      </c>
      <c r="S121" s="178">
        <v>0</v>
      </c>
      <c r="T121" s="178">
        <v>0</v>
      </c>
      <c r="U121" s="178">
        <v>0</v>
      </c>
      <c r="V121" s="178">
        <v>0</v>
      </c>
      <c r="W121" s="178">
        <v>0</v>
      </c>
      <c r="X121" s="178">
        <v>0</v>
      </c>
      <c r="Y121" s="178">
        <v>0</v>
      </c>
      <c r="Z121" s="178">
        <v>0</v>
      </c>
      <c r="AA121" s="178">
        <v>0</v>
      </c>
      <c r="AB121" s="178">
        <v>0</v>
      </c>
      <c r="AC121" s="178">
        <v>0</v>
      </c>
      <c r="AD121" s="178">
        <v>0</v>
      </c>
      <c r="AE121" s="178">
        <v>0</v>
      </c>
      <c r="AF121" s="178">
        <v>0</v>
      </c>
      <c r="AG121" s="178">
        <v>0</v>
      </c>
      <c r="AH121" s="178">
        <v>0</v>
      </c>
      <c r="AI121" s="178">
        <v>0</v>
      </c>
      <c r="AJ121" s="178">
        <v>0</v>
      </c>
    </row>
    <row r="122" spans="2:36" ht="18" customHeight="1" outlineLevel="1" x14ac:dyDescent="0.35">
      <c r="B122" s="159" t="s">
        <v>771</v>
      </c>
      <c r="C122" s="178"/>
      <c r="D122" s="178">
        <v>8.6859999999999999</v>
      </c>
      <c r="E122" s="178">
        <v>14.000999999999999</v>
      </c>
      <c r="F122" s="178">
        <v>16.059999999999999</v>
      </c>
      <c r="G122" s="178">
        <v>10.348000000000001</v>
      </c>
      <c r="H122" s="178">
        <v>9.9510000000000005</v>
      </c>
      <c r="I122" s="178">
        <v>0</v>
      </c>
      <c r="J122" s="178">
        <v>53.981000000000002</v>
      </c>
      <c r="K122" s="178">
        <v>33.085999999999999</v>
      </c>
      <c r="L122" s="178">
        <v>142.56100000000001</v>
      </c>
      <c r="M122" s="178">
        <v>152.48500000000001</v>
      </c>
      <c r="N122" s="178">
        <v>144.672</v>
      </c>
      <c r="O122" s="178">
        <v>122.75700000000001</v>
      </c>
      <c r="P122" s="178">
        <v>94.13</v>
      </c>
      <c r="Q122" s="178">
        <v>77.418000000000006</v>
      </c>
      <c r="R122" s="178">
        <v>74.561000000000007</v>
      </c>
      <c r="S122" s="178">
        <v>25.71</v>
      </c>
      <c r="T122" s="178">
        <v>22.032</v>
      </c>
      <c r="U122" s="178">
        <v>24.478999999999999</v>
      </c>
      <c r="V122" s="178">
        <v>25.449000000000002</v>
      </c>
      <c r="W122" s="178">
        <v>97.662999999999997</v>
      </c>
      <c r="X122" s="178">
        <v>182.81100000000001</v>
      </c>
      <c r="Y122" s="178">
        <v>183.42699999999999</v>
      </c>
      <c r="Z122" s="178">
        <v>189.256</v>
      </c>
      <c r="AA122" s="178">
        <v>98</v>
      </c>
      <c r="AB122" s="178">
        <v>70</v>
      </c>
      <c r="AC122" s="178">
        <v>54</v>
      </c>
      <c r="AD122" s="178">
        <v>109</v>
      </c>
      <c r="AE122" s="178">
        <v>58</v>
      </c>
      <c r="AF122" s="178">
        <v>129</v>
      </c>
      <c r="AG122" s="178">
        <v>155</v>
      </c>
      <c r="AH122" s="178">
        <v>156</v>
      </c>
      <c r="AI122" s="178">
        <v>396</v>
      </c>
      <c r="AJ122" s="178">
        <v>358</v>
      </c>
    </row>
    <row r="123" spans="2:36" ht="18" customHeight="1" outlineLevel="1" x14ac:dyDescent="0.35">
      <c r="B123" s="147" t="s">
        <v>310</v>
      </c>
      <c r="C123" s="333"/>
      <c r="D123" s="333">
        <v>-2229.0309999999999</v>
      </c>
      <c r="E123" s="333">
        <v>-3235.8150000000001</v>
      </c>
      <c r="F123" s="333">
        <v>-2607.5079999999998</v>
      </c>
      <c r="G123" s="333">
        <v>-3131.5</v>
      </c>
      <c r="H123" s="333">
        <v>-3097.6729999999998</v>
      </c>
      <c r="I123" s="333">
        <v>0</v>
      </c>
      <c r="J123" s="333">
        <v>-3824.672</v>
      </c>
      <c r="K123" s="333">
        <v>-3384.0650000000001</v>
      </c>
      <c r="L123" s="333">
        <v>-7126.9520000000002</v>
      </c>
      <c r="M123" s="333">
        <v>-7414.7449999999999</v>
      </c>
      <c r="N123" s="333">
        <v>-7548.3639999999996</v>
      </c>
      <c r="O123" s="333">
        <v>-6259.0839999999998</v>
      </c>
      <c r="P123" s="333">
        <v>-7320.7839999999997</v>
      </c>
      <c r="Q123" s="333">
        <v>-5589.9989999999998</v>
      </c>
      <c r="R123" s="333">
        <v>-6066.9709999999995</v>
      </c>
      <c r="S123" s="333">
        <v>-6347.01</v>
      </c>
      <c r="T123" s="333">
        <v>-5039.5940000000001</v>
      </c>
      <c r="U123" s="333">
        <v>-5600.9390000000003</v>
      </c>
      <c r="V123" s="333">
        <v>-7347.5209999999997</v>
      </c>
      <c r="W123" s="333">
        <v>-4704.4769999999999</v>
      </c>
      <c r="X123" s="333">
        <v>-3929.5509999999999</v>
      </c>
      <c r="Y123" s="333">
        <v>-3485.317</v>
      </c>
      <c r="Z123" s="333">
        <v>-4348.1729999999998</v>
      </c>
      <c r="AA123" s="333">
        <v>-4412</v>
      </c>
      <c r="AB123" s="333">
        <v>-4784</v>
      </c>
      <c r="AC123" s="333">
        <v>-6441</v>
      </c>
      <c r="AD123" s="333">
        <v>-7231</v>
      </c>
      <c r="AE123" s="333">
        <v>497</v>
      </c>
      <c r="AF123" s="333">
        <v>231</v>
      </c>
      <c r="AG123" s="333">
        <v>657</v>
      </c>
      <c r="AH123" s="333">
        <v>302</v>
      </c>
      <c r="AI123" s="333">
        <v>-2811</v>
      </c>
      <c r="AJ123" s="333">
        <v>-3186</v>
      </c>
    </row>
    <row r="124" spans="2:36" ht="18" customHeight="1" outlineLevel="1" x14ac:dyDescent="0.35">
      <c r="B124" s="159" t="s">
        <v>773</v>
      </c>
      <c r="C124" s="178"/>
      <c r="D124" s="178">
        <v>-2229.0309999999999</v>
      </c>
      <c r="E124" s="178">
        <v>-3235.8150000000001</v>
      </c>
      <c r="F124" s="178">
        <v>-2607.5079999999998</v>
      </c>
      <c r="G124" s="178">
        <v>-3131.5</v>
      </c>
      <c r="H124" s="178">
        <v>-3097.6729999999998</v>
      </c>
      <c r="I124" s="178">
        <v>0</v>
      </c>
      <c r="J124" s="178">
        <v>-3824.672</v>
      </c>
      <c r="K124" s="178">
        <v>-3384.0650000000001</v>
      </c>
      <c r="L124" s="178">
        <v>-7126.9520000000002</v>
      </c>
      <c r="M124" s="178">
        <v>-7414.7449999999999</v>
      </c>
      <c r="N124" s="178">
        <v>-7548.3639999999996</v>
      </c>
      <c r="O124" s="178">
        <v>-6259.0839999999998</v>
      </c>
      <c r="P124" s="178">
        <v>-7320.7839999999997</v>
      </c>
      <c r="Q124" s="178">
        <v>-5589.9989999999998</v>
      </c>
      <c r="R124" s="178">
        <v>-6066.9709999999995</v>
      </c>
      <c r="S124" s="178">
        <v>-6347.01</v>
      </c>
      <c r="T124" s="178">
        <v>-5039.5940000000001</v>
      </c>
      <c r="U124" s="178">
        <v>-5600.9390000000003</v>
      </c>
      <c r="V124" s="178">
        <v>-7347.5209999999997</v>
      </c>
      <c r="W124" s="178">
        <v>-4704.4769999999999</v>
      </c>
      <c r="X124" s="178">
        <v>-4276.7979999999998</v>
      </c>
      <c r="Y124" s="178">
        <v>-3922.0810000000001</v>
      </c>
      <c r="Z124" s="178">
        <v>-4834.3469999999998</v>
      </c>
      <c r="AA124" s="178">
        <v>-4859</v>
      </c>
      <c r="AB124" s="178">
        <v>-5309</v>
      </c>
      <c r="AC124" s="178">
        <v>-6995</v>
      </c>
      <c r="AD124" s="178">
        <v>-7714</v>
      </c>
      <c r="AE124" s="178">
        <v>-68</v>
      </c>
      <c r="AF124" s="178">
        <v>-297</v>
      </c>
      <c r="AG124" s="178">
        <v>112</v>
      </c>
      <c r="AH124" s="178">
        <v>-122</v>
      </c>
      <c r="AI124" s="178">
        <v>-3254</v>
      </c>
      <c r="AJ124" s="178">
        <v>-3611</v>
      </c>
    </row>
    <row r="125" spans="2:36" ht="18" customHeight="1" outlineLevel="1" x14ac:dyDescent="0.35">
      <c r="B125" s="159" t="s">
        <v>318</v>
      </c>
      <c r="C125" s="178"/>
      <c r="D125" s="178">
        <v>0</v>
      </c>
      <c r="E125" s="178">
        <v>0</v>
      </c>
      <c r="F125" s="178">
        <v>0</v>
      </c>
      <c r="G125" s="178">
        <v>0</v>
      </c>
      <c r="H125" s="178">
        <v>0</v>
      </c>
      <c r="I125" s="178">
        <v>0</v>
      </c>
      <c r="J125" s="178">
        <v>0</v>
      </c>
      <c r="K125" s="178">
        <v>0</v>
      </c>
      <c r="L125" s="178">
        <v>0</v>
      </c>
      <c r="M125" s="178">
        <v>0</v>
      </c>
      <c r="N125" s="178">
        <v>0</v>
      </c>
      <c r="O125" s="178">
        <v>0</v>
      </c>
      <c r="P125" s="178">
        <v>0</v>
      </c>
      <c r="Q125" s="178">
        <v>0</v>
      </c>
      <c r="R125" s="178">
        <v>0</v>
      </c>
      <c r="S125" s="178">
        <v>0</v>
      </c>
      <c r="T125" s="178">
        <v>0</v>
      </c>
      <c r="U125" s="178">
        <v>0</v>
      </c>
      <c r="V125" s="178">
        <v>0</v>
      </c>
      <c r="W125" s="178">
        <v>0</v>
      </c>
      <c r="X125" s="178">
        <v>347.24700000000001</v>
      </c>
      <c r="Y125" s="178">
        <v>436.76400000000001</v>
      </c>
      <c r="Z125" s="178">
        <v>486.17399999999998</v>
      </c>
      <c r="AA125" s="178">
        <v>447</v>
      </c>
      <c r="AB125" s="178">
        <v>525</v>
      </c>
      <c r="AC125" s="178">
        <v>554</v>
      </c>
      <c r="AD125" s="178">
        <v>483</v>
      </c>
      <c r="AE125" s="178">
        <v>565</v>
      </c>
      <c r="AF125" s="178">
        <v>528</v>
      </c>
      <c r="AG125" s="178">
        <v>545</v>
      </c>
      <c r="AH125" s="178">
        <v>424</v>
      </c>
      <c r="AI125" s="178">
        <v>443</v>
      </c>
      <c r="AJ125" s="178">
        <v>425</v>
      </c>
    </row>
    <row r="126" spans="2:36" ht="18" customHeight="1" outlineLevel="1" x14ac:dyDescent="0.35">
      <c r="B126" s="147" t="s">
        <v>319</v>
      </c>
      <c r="C126" s="333"/>
      <c r="D126" s="333">
        <v>14471.562000000002</v>
      </c>
      <c r="E126" s="333">
        <v>16179.049999999997</v>
      </c>
      <c r="F126" s="333">
        <v>17428.39</v>
      </c>
      <c r="G126" s="333">
        <v>16200.953999999998</v>
      </c>
      <c r="H126" s="333">
        <v>16517.952000000001</v>
      </c>
      <c r="I126" s="333">
        <v>18772.437999999995</v>
      </c>
      <c r="J126" s="333">
        <v>16636.468999999997</v>
      </c>
      <c r="K126" s="333">
        <v>16415.71</v>
      </c>
      <c r="L126" s="333">
        <v>18722.672999999999</v>
      </c>
      <c r="M126" s="333">
        <v>19618.770000000004</v>
      </c>
      <c r="N126" s="333">
        <v>20848.510999999999</v>
      </c>
      <c r="O126" s="333">
        <v>19361.806</v>
      </c>
      <c r="P126" s="333">
        <v>20999.811000000002</v>
      </c>
      <c r="Q126" s="333">
        <v>18650.992000000002</v>
      </c>
      <c r="R126" s="333">
        <v>20231.819000000003</v>
      </c>
      <c r="S126" s="333">
        <v>21382.817000000003</v>
      </c>
      <c r="T126" s="333">
        <v>18536.125000000004</v>
      </c>
      <c r="U126" s="333">
        <v>20389.015999999996</v>
      </c>
      <c r="V126" s="333">
        <v>20229.879999999997</v>
      </c>
      <c r="W126" s="333">
        <v>19792.541000000005</v>
      </c>
      <c r="X126" s="333">
        <v>19881.689999999999</v>
      </c>
      <c r="Y126" s="333">
        <v>19097.847000000002</v>
      </c>
      <c r="Z126" s="333">
        <v>20259.742000000002</v>
      </c>
      <c r="AA126" s="333">
        <v>20002</v>
      </c>
      <c r="AB126" s="333">
        <v>21109</v>
      </c>
      <c r="AC126" s="333">
        <v>22337</v>
      </c>
      <c r="AD126" s="333">
        <v>20690</v>
      </c>
      <c r="AE126" s="333">
        <v>23235</v>
      </c>
      <c r="AF126" s="333">
        <v>22472</v>
      </c>
      <c r="AG126" s="333">
        <v>22147</v>
      </c>
      <c r="AH126" s="333">
        <v>22463</v>
      </c>
      <c r="AI126" s="333">
        <v>21860</v>
      </c>
      <c r="AJ126" s="333">
        <v>20493</v>
      </c>
    </row>
    <row r="127" spans="2:36" ht="9.65" customHeight="1" x14ac:dyDescent="0.35">
      <c r="B127" s="112"/>
      <c r="C127" s="291"/>
      <c r="D127" s="291"/>
      <c r="E127" s="291"/>
      <c r="F127" s="291"/>
      <c r="G127" s="291"/>
      <c r="H127" s="291"/>
      <c r="I127" s="291"/>
      <c r="J127" s="291"/>
      <c r="K127" s="291"/>
      <c r="L127" s="291"/>
      <c r="M127" s="291"/>
      <c r="N127" s="291"/>
      <c r="O127" s="291"/>
      <c r="P127" s="291"/>
      <c r="Q127" s="291"/>
      <c r="R127" s="291"/>
      <c r="S127" s="291"/>
      <c r="T127" s="291"/>
      <c r="U127" s="291"/>
      <c r="V127" s="291"/>
      <c r="W127" s="291"/>
      <c r="X127" s="291"/>
      <c r="Y127" s="291"/>
      <c r="Z127" s="291"/>
      <c r="AA127" s="291"/>
      <c r="AB127" s="291"/>
      <c r="AC127" s="291"/>
      <c r="AD127" s="291"/>
      <c r="AE127" s="291"/>
      <c r="AF127" s="291"/>
      <c r="AG127" s="291"/>
      <c r="AH127" s="291"/>
      <c r="AI127" s="291"/>
      <c r="AJ127" s="291"/>
    </row>
    <row r="128" spans="2:36" ht="18" customHeight="1" x14ac:dyDescent="0.35">
      <c r="B128" s="317" t="s">
        <v>756</v>
      </c>
      <c r="C128" s="139"/>
      <c r="D128" s="449"/>
      <c r="E128" s="449"/>
      <c r="F128" s="449"/>
      <c r="G128" s="449"/>
      <c r="H128" s="449"/>
      <c r="I128" s="449"/>
      <c r="J128" s="449"/>
      <c r="K128" s="449"/>
      <c r="L128" s="449"/>
      <c r="M128" s="449"/>
      <c r="N128" s="449"/>
      <c r="O128" s="449"/>
      <c r="P128" s="449"/>
      <c r="Q128" s="449"/>
      <c r="R128" s="449"/>
      <c r="S128" s="449"/>
      <c r="T128" s="449"/>
      <c r="U128" s="449"/>
      <c r="V128" s="449"/>
      <c r="W128" s="449"/>
      <c r="X128" s="449"/>
      <c r="Y128" s="449"/>
      <c r="Z128" s="449"/>
      <c r="AA128" s="449"/>
      <c r="AB128" s="449"/>
      <c r="AC128" s="449"/>
      <c r="AD128" s="449"/>
      <c r="AE128" s="449"/>
      <c r="AF128" s="449"/>
      <c r="AG128" s="449"/>
      <c r="AH128" s="449"/>
      <c r="AI128" s="449"/>
      <c r="AJ128" s="449"/>
    </row>
    <row r="129" spans="2:36" ht="18" customHeight="1" outlineLevel="1" x14ac:dyDescent="0.35">
      <c r="B129" s="317" t="s">
        <v>256</v>
      </c>
      <c r="C129" s="139"/>
      <c r="D129" s="449"/>
      <c r="E129" s="449"/>
      <c r="F129" s="449"/>
      <c r="G129" s="449"/>
      <c r="H129" s="449"/>
      <c r="I129" s="449"/>
      <c r="J129" s="449"/>
      <c r="K129" s="449"/>
      <c r="L129" s="449"/>
      <c r="M129" s="449"/>
      <c r="N129" s="449"/>
      <c r="O129" s="449"/>
      <c r="P129" s="449"/>
      <c r="Q129" s="449"/>
      <c r="R129" s="449"/>
      <c r="S129" s="449"/>
      <c r="T129" s="449"/>
      <c r="U129" s="449"/>
      <c r="V129" s="449"/>
      <c r="W129" s="449"/>
      <c r="X129" s="449"/>
      <c r="Y129" s="449"/>
      <c r="Z129" s="449"/>
      <c r="AA129" s="449"/>
      <c r="AB129" s="449"/>
      <c r="AC129" s="449"/>
      <c r="AD129" s="449"/>
      <c r="AE129" s="449"/>
      <c r="AF129" s="449"/>
      <c r="AG129" s="449"/>
      <c r="AH129" s="449"/>
      <c r="AI129" s="449"/>
      <c r="AJ129" s="449"/>
    </row>
    <row r="130" spans="2:36" ht="10" customHeight="1" outlineLevel="1" x14ac:dyDescent="0.35">
      <c r="B130" s="535"/>
      <c r="C130" s="536"/>
      <c r="D130" s="537"/>
      <c r="E130" s="537"/>
      <c r="F130" s="537"/>
      <c r="G130" s="537"/>
      <c r="H130" s="537"/>
      <c r="I130" s="537"/>
      <c r="J130" s="537"/>
      <c r="K130" s="537"/>
      <c r="L130" s="537"/>
      <c r="M130" s="537"/>
      <c r="N130" s="537"/>
      <c r="O130" s="537"/>
      <c r="P130" s="537"/>
      <c r="Q130" s="537"/>
      <c r="R130" s="537"/>
      <c r="S130" s="537"/>
      <c r="T130" s="537"/>
      <c r="U130" s="537"/>
      <c r="V130" s="537"/>
      <c r="W130" s="537"/>
      <c r="X130" s="537"/>
      <c r="Y130" s="537"/>
      <c r="Z130" s="537"/>
      <c r="AA130" s="537"/>
      <c r="AB130" s="537"/>
      <c r="AC130" s="537"/>
      <c r="AD130" s="537"/>
      <c r="AE130" s="537"/>
      <c r="AF130" s="537"/>
      <c r="AG130" s="537"/>
      <c r="AH130" s="537"/>
      <c r="AI130" s="537"/>
      <c r="AJ130" s="537"/>
    </row>
    <row r="131" spans="2:36" ht="18" customHeight="1" outlineLevel="1" x14ac:dyDescent="0.35">
      <c r="B131" s="147" t="s">
        <v>261</v>
      </c>
      <c r="C131" s="333"/>
      <c r="D131" s="333">
        <v>-96.863</v>
      </c>
      <c r="E131" s="333">
        <v>-71.64</v>
      </c>
      <c r="F131" s="333">
        <v>-209.34200000000001</v>
      </c>
      <c r="G131" s="333">
        <v>-127.452</v>
      </c>
      <c r="H131" s="333">
        <v>-4.4660000000000002</v>
      </c>
      <c r="I131" s="333">
        <v>0.56499999999999995</v>
      </c>
      <c r="J131" s="333">
        <v>33.863</v>
      </c>
      <c r="K131" s="333">
        <v>-19.501999999999999</v>
      </c>
      <c r="L131" s="333">
        <v>-126.98399999999999</v>
      </c>
      <c r="M131" s="333">
        <v>-220.78299999999999</v>
      </c>
      <c r="N131" s="333">
        <v>-239.404</v>
      </c>
      <c r="O131" s="333">
        <v>-232.376</v>
      </c>
      <c r="P131" s="333">
        <v>-302.01499999999999</v>
      </c>
      <c r="Q131" s="333">
        <v>-300.012</v>
      </c>
      <c r="R131" s="333">
        <v>-416.601</v>
      </c>
      <c r="S131" s="333">
        <v>-679.67600000000004</v>
      </c>
      <c r="T131" s="333">
        <v>-524.43499999999995</v>
      </c>
      <c r="U131" s="333">
        <v>-702.55100000000004</v>
      </c>
      <c r="V131" s="333">
        <v>-595.423</v>
      </c>
      <c r="W131" s="333">
        <v>-432.22300000000001</v>
      </c>
      <c r="X131" s="333">
        <v>-564.48399999999992</v>
      </c>
      <c r="Y131" s="333">
        <v>-299.92700000000002</v>
      </c>
      <c r="Z131" s="333">
        <v>-397.48500000000001</v>
      </c>
      <c r="AA131" s="333">
        <v>-510</v>
      </c>
      <c r="AB131" s="333">
        <v>-625</v>
      </c>
      <c r="AC131" s="333">
        <v>-907</v>
      </c>
      <c r="AD131" s="333">
        <v>-757</v>
      </c>
      <c r="AE131" s="333">
        <v>-969</v>
      </c>
      <c r="AF131" s="333">
        <v>-1007</v>
      </c>
      <c r="AG131" s="333">
        <v>-938</v>
      </c>
      <c r="AH131" s="333">
        <v>-1169</v>
      </c>
      <c r="AI131" s="333">
        <v>-1283</v>
      </c>
      <c r="AJ131" s="333">
        <v>-1132</v>
      </c>
    </row>
    <row r="132" spans="2:36" ht="18" customHeight="1" outlineLevel="1" x14ac:dyDescent="0.35">
      <c r="B132" s="159" t="s">
        <v>262</v>
      </c>
      <c r="C132" s="334"/>
      <c r="D132" s="334">
        <v>0</v>
      </c>
      <c r="E132" s="334">
        <v>0</v>
      </c>
      <c r="F132" s="334">
        <v>0</v>
      </c>
      <c r="G132" s="334">
        <v>0</v>
      </c>
      <c r="H132" s="334">
        <v>0</v>
      </c>
      <c r="I132" s="334">
        <v>0</v>
      </c>
      <c r="J132" s="334">
        <v>0</v>
      </c>
      <c r="K132" s="334">
        <v>0</v>
      </c>
      <c r="L132" s="334">
        <v>0</v>
      </c>
      <c r="M132" s="334">
        <v>0</v>
      </c>
      <c r="N132" s="334">
        <v>0</v>
      </c>
      <c r="O132" s="334">
        <v>0</v>
      </c>
      <c r="P132" s="334">
        <v>0</v>
      </c>
      <c r="Q132" s="334">
        <v>0</v>
      </c>
      <c r="R132" s="334">
        <v>0</v>
      </c>
      <c r="S132" s="334">
        <v>0</v>
      </c>
      <c r="T132" s="334">
        <v>0</v>
      </c>
      <c r="U132" s="334">
        <v>0</v>
      </c>
      <c r="V132" s="334">
        <v>0</v>
      </c>
      <c r="W132" s="334">
        <v>0</v>
      </c>
      <c r="X132" s="334">
        <v>0</v>
      </c>
      <c r="Y132" s="334">
        <v>0</v>
      </c>
      <c r="Z132" s="334">
        <v>0</v>
      </c>
      <c r="AA132" s="334">
        <v>0</v>
      </c>
      <c r="AB132" s="334">
        <v>0</v>
      </c>
      <c r="AC132" s="334">
        <v>0</v>
      </c>
      <c r="AD132" s="334">
        <v>0</v>
      </c>
      <c r="AE132" s="334">
        <v>0</v>
      </c>
      <c r="AF132" s="334">
        <v>0</v>
      </c>
      <c r="AG132" s="334">
        <v>0</v>
      </c>
      <c r="AH132" s="334">
        <v>0</v>
      </c>
      <c r="AI132" s="334">
        <v>0</v>
      </c>
      <c r="AJ132" s="334">
        <v>0</v>
      </c>
    </row>
    <row r="133" spans="2:36" ht="18" customHeight="1" outlineLevel="1" x14ac:dyDescent="0.35">
      <c r="B133" s="159" t="s">
        <v>905</v>
      </c>
      <c r="C133" s="334"/>
      <c r="D133" s="334">
        <v>0</v>
      </c>
      <c r="E133" s="334">
        <v>0</v>
      </c>
      <c r="F133" s="334">
        <v>0</v>
      </c>
      <c r="G133" s="334">
        <v>0</v>
      </c>
      <c r="H133" s="334">
        <v>0</v>
      </c>
      <c r="I133" s="334">
        <v>0</v>
      </c>
      <c r="J133" s="334">
        <v>0</v>
      </c>
      <c r="K133" s="334">
        <v>0</v>
      </c>
      <c r="L133" s="334">
        <v>0</v>
      </c>
      <c r="M133" s="334">
        <v>0</v>
      </c>
      <c r="N133" s="334">
        <v>0</v>
      </c>
      <c r="O133" s="334">
        <v>0</v>
      </c>
      <c r="P133" s="334">
        <v>0</v>
      </c>
      <c r="Q133" s="334">
        <v>0</v>
      </c>
      <c r="R133" s="334">
        <v>0</v>
      </c>
      <c r="S133" s="334">
        <v>0</v>
      </c>
      <c r="T133" s="334">
        <v>0</v>
      </c>
      <c r="U133" s="334">
        <v>0</v>
      </c>
      <c r="V133" s="334">
        <v>0</v>
      </c>
      <c r="W133" s="334">
        <v>0</v>
      </c>
      <c r="X133" s="334">
        <v>0</v>
      </c>
      <c r="Y133" s="334">
        <v>0</v>
      </c>
      <c r="Z133" s="334">
        <v>0</v>
      </c>
      <c r="AA133" s="334">
        <v>0</v>
      </c>
      <c r="AB133" s="334">
        <v>0</v>
      </c>
      <c r="AC133" s="334">
        <v>0</v>
      </c>
      <c r="AD133" s="334">
        <v>0</v>
      </c>
      <c r="AE133" s="334">
        <v>0</v>
      </c>
      <c r="AF133" s="334">
        <v>0</v>
      </c>
      <c r="AG133" s="334">
        <v>0</v>
      </c>
      <c r="AH133" s="334">
        <v>0</v>
      </c>
      <c r="AI133" s="334">
        <v>0</v>
      </c>
      <c r="AJ133" s="334">
        <v>0</v>
      </c>
    </row>
    <row r="134" spans="2:36" ht="18" customHeight="1" outlineLevel="1" x14ac:dyDescent="0.35">
      <c r="B134" s="159" t="s">
        <v>333</v>
      </c>
      <c r="C134" s="334"/>
      <c r="D134" s="334">
        <v>-96.863</v>
      </c>
      <c r="E134" s="334">
        <v>-71.64</v>
      </c>
      <c r="F134" s="334">
        <v>-209.34200000000001</v>
      </c>
      <c r="G134" s="334">
        <v>-127.452</v>
      </c>
      <c r="H134" s="334">
        <v>-4.4660000000000002</v>
      </c>
      <c r="I134" s="334">
        <v>0.56499999999999995</v>
      </c>
      <c r="J134" s="334">
        <v>33.863</v>
      </c>
      <c r="K134" s="334">
        <v>-19.501999999999999</v>
      </c>
      <c r="L134" s="334">
        <v>-126.98399999999999</v>
      </c>
      <c r="M134" s="334">
        <v>-220.78299999999999</v>
      </c>
      <c r="N134" s="334">
        <v>-239.404</v>
      </c>
      <c r="O134" s="334">
        <v>-232.376</v>
      </c>
      <c r="P134" s="334">
        <v>-302.01499999999999</v>
      </c>
      <c r="Q134" s="334">
        <v>-300.012</v>
      </c>
      <c r="R134" s="334">
        <v>-416.601</v>
      </c>
      <c r="S134" s="334">
        <v>-679.67600000000004</v>
      </c>
      <c r="T134" s="334">
        <v>-524.43499999999995</v>
      </c>
      <c r="U134" s="334">
        <v>-702.55100000000004</v>
      </c>
      <c r="V134" s="334">
        <v>-595.423</v>
      </c>
      <c r="W134" s="334">
        <v>-462.596</v>
      </c>
      <c r="X134" s="334">
        <v>-599.83399999999995</v>
      </c>
      <c r="Y134" s="334">
        <v>-483.358</v>
      </c>
      <c r="Z134" s="334">
        <v>-598.93799999999999</v>
      </c>
      <c r="AA134" s="334">
        <v>-712</v>
      </c>
      <c r="AB134" s="334">
        <v>-591</v>
      </c>
      <c r="AC134" s="334">
        <v>-650</v>
      </c>
      <c r="AD134" s="334">
        <v>-582</v>
      </c>
      <c r="AE134" s="334">
        <v>-969</v>
      </c>
      <c r="AF134" s="334">
        <v>-802</v>
      </c>
      <c r="AG134" s="334">
        <v>-660</v>
      </c>
      <c r="AH134" s="334">
        <v>-666</v>
      </c>
      <c r="AI134" s="334">
        <v>-780</v>
      </c>
      <c r="AJ134" s="334">
        <v>-629</v>
      </c>
    </row>
    <row r="135" spans="2:36" ht="18" customHeight="1" outlineLevel="1" x14ac:dyDescent="0.35">
      <c r="B135" s="159" t="s">
        <v>265</v>
      </c>
      <c r="C135" s="334"/>
      <c r="D135" s="334">
        <v>0</v>
      </c>
      <c r="E135" s="334">
        <v>0</v>
      </c>
      <c r="F135" s="334">
        <v>0</v>
      </c>
      <c r="G135" s="334">
        <v>0</v>
      </c>
      <c r="H135" s="334">
        <v>0</v>
      </c>
      <c r="I135" s="334">
        <v>0</v>
      </c>
      <c r="J135" s="334">
        <v>0</v>
      </c>
      <c r="K135" s="334">
        <v>0</v>
      </c>
      <c r="L135" s="334">
        <v>0</v>
      </c>
      <c r="M135" s="334">
        <v>0</v>
      </c>
      <c r="N135" s="334">
        <v>0</v>
      </c>
      <c r="O135" s="334">
        <v>0</v>
      </c>
      <c r="P135" s="334">
        <v>0</v>
      </c>
      <c r="Q135" s="334">
        <v>0</v>
      </c>
      <c r="R135" s="334">
        <v>0</v>
      </c>
      <c r="S135" s="334">
        <v>0</v>
      </c>
      <c r="T135" s="334">
        <v>0</v>
      </c>
      <c r="U135" s="334">
        <v>0</v>
      </c>
      <c r="V135" s="334">
        <v>0</v>
      </c>
      <c r="W135" s="334">
        <v>0</v>
      </c>
      <c r="X135" s="334">
        <v>0</v>
      </c>
      <c r="Y135" s="334">
        <v>0</v>
      </c>
      <c r="Z135" s="334">
        <v>0</v>
      </c>
      <c r="AA135" s="334">
        <v>0</v>
      </c>
      <c r="AB135" s="334">
        <v>-251</v>
      </c>
      <c r="AC135" s="334">
        <v>-257</v>
      </c>
      <c r="AD135" s="334">
        <v>-175</v>
      </c>
      <c r="AE135" s="334">
        <v>0</v>
      </c>
      <c r="AF135" s="334">
        <v>-205</v>
      </c>
      <c r="AG135" s="334">
        <v>-278</v>
      </c>
      <c r="AH135" s="334">
        <v>-503</v>
      </c>
      <c r="AI135" s="334">
        <v>-503</v>
      </c>
      <c r="AJ135" s="334">
        <v>-503</v>
      </c>
    </row>
    <row r="136" spans="2:36" ht="18" customHeight="1" outlineLevel="1" x14ac:dyDescent="0.35">
      <c r="B136" s="159" t="s">
        <v>278</v>
      </c>
      <c r="C136" s="334"/>
      <c r="D136" s="334">
        <v>0</v>
      </c>
      <c r="E136" s="334">
        <v>0</v>
      </c>
      <c r="F136" s="334">
        <v>0</v>
      </c>
      <c r="G136" s="334">
        <v>0</v>
      </c>
      <c r="H136" s="334">
        <v>0</v>
      </c>
      <c r="I136" s="334">
        <v>0</v>
      </c>
      <c r="J136" s="334">
        <v>0</v>
      </c>
      <c r="K136" s="334">
        <v>0</v>
      </c>
      <c r="L136" s="334">
        <v>0</v>
      </c>
      <c r="M136" s="334">
        <v>0</v>
      </c>
      <c r="N136" s="334">
        <v>0</v>
      </c>
      <c r="O136" s="334">
        <v>0</v>
      </c>
      <c r="P136" s="334">
        <v>0</v>
      </c>
      <c r="Q136" s="334">
        <v>0</v>
      </c>
      <c r="R136" s="334">
        <v>0</v>
      </c>
      <c r="S136" s="334">
        <v>0</v>
      </c>
      <c r="T136" s="334">
        <v>0</v>
      </c>
      <c r="U136" s="334">
        <v>0</v>
      </c>
      <c r="V136" s="334">
        <v>0</v>
      </c>
      <c r="W136" s="334">
        <v>0</v>
      </c>
      <c r="X136" s="334">
        <v>0</v>
      </c>
      <c r="Y136" s="334">
        <v>0</v>
      </c>
      <c r="Z136" s="334">
        <v>0</v>
      </c>
      <c r="AA136" s="334">
        <v>0</v>
      </c>
      <c r="AB136" s="334">
        <v>0</v>
      </c>
      <c r="AC136" s="334">
        <v>0</v>
      </c>
      <c r="AD136" s="334">
        <v>0</v>
      </c>
      <c r="AE136" s="334">
        <v>0</v>
      </c>
      <c r="AF136" s="334">
        <v>0</v>
      </c>
      <c r="AG136" s="334">
        <v>0</v>
      </c>
      <c r="AH136" s="334">
        <v>0</v>
      </c>
      <c r="AI136" s="334">
        <v>0</v>
      </c>
      <c r="AJ136" s="334">
        <v>0</v>
      </c>
    </row>
    <row r="137" spans="2:36" ht="18" customHeight="1" outlineLevel="1" x14ac:dyDescent="0.35">
      <c r="B137" s="159" t="s">
        <v>269</v>
      </c>
      <c r="C137" s="334"/>
      <c r="D137" s="178">
        <v>0</v>
      </c>
      <c r="E137" s="178">
        <v>0</v>
      </c>
      <c r="F137" s="178">
        <v>0</v>
      </c>
      <c r="G137" s="334">
        <v>0</v>
      </c>
      <c r="H137" s="334">
        <v>0</v>
      </c>
      <c r="I137" s="334">
        <v>0</v>
      </c>
      <c r="J137" s="334">
        <v>0</v>
      </c>
      <c r="K137" s="334">
        <v>0</v>
      </c>
      <c r="L137" s="334">
        <v>0</v>
      </c>
      <c r="M137" s="334">
        <v>0</v>
      </c>
      <c r="N137" s="334">
        <v>0</v>
      </c>
      <c r="O137" s="334">
        <v>0</v>
      </c>
      <c r="P137" s="334">
        <v>0</v>
      </c>
      <c r="Q137" s="334">
        <v>0</v>
      </c>
      <c r="R137" s="334">
        <v>0</v>
      </c>
      <c r="S137" s="334">
        <v>0</v>
      </c>
      <c r="T137" s="334">
        <v>0</v>
      </c>
      <c r="U137" s="334">
        <v>0</v>
      </c>
      <c r="V137" s="334">
        <v>0</v>
      </c>
      <c r="W137" s="334">
        <v>0</v>
      </c>
      <c r="X137" s="334">
        <v>0</v>
      </c>
      <c r="Y137" s="334">
        <v>0</v>
      </c>
      <c r="Z137" s="334">
        <v>0</v>
      </c>
      <c r="AA137" s="334">
        <v>0</v>
      </c>
      <c r="AB137" s="334">
        <v>0</v>
      </c>
      <c r="AC137" s="334">
        <v>0</v>
      </c>
      <c r="AD137" s="334">
        <v>0</v>
      </c>
      <c r="AE137" s="334">
        <v>0</v>
      </c>
      <c r="AF137" s="334">
        <v>0</v>
      </c>
      <c r="AG137" s="334">
        <v>0</v>
      </c>
      <c r="AH137" s="334">
        <v>0</v>
      </c>
      <c r="AI137" s="334">
        <v>0</v>
      </c>
      <c r="AJ137" s="334">
        <v>0</v>
      </c>
    </row>
    <row r="138" spans="2:36" ht="18" customHeight="1" outlineLevel="1" x14ac:dyDescent="0.35">
      <c r="B138" s="159" t="s">
        <v>764</v>
      </c>
      <c r="C138" s="334"/>
      <c r="D138" s="334">
        <v>0</v>
      </c>
      <c r="E138" s="334">
        <v>0</v>
      </c>
      <c r="F138" s="334">
        <v>0</v>
      </c>
      <c r="G138" s="334">
        <v>0</v>
      </c>
      <c r="H138" s="334">
        <v>0</v>
      </c>
      <c r="I138" s="334">
        <v>0</v>
      </c>
      <c r="J138" s="334">
        <v>0</v>
      </c>
      <c r="K138" s="334">
        <v>0</v>
      </c>
      <c r="L138" s="334">
        <v>0</v>
      </c>
      <c r="M138" s="334">
        <v>0</v>
      </c>
      <c r="N138" s="334">
        <v>0</v>
      </c>
      <c r="O138" s="334">
        <v>0</v>
      </c>
      <c r="P138" s="334">
        <v>0</v>
      </c>
      <c r="Q138" s="334">
        <v>0</v>
      </c>
      <c r="R138" s="334">
        <v>0</v>
      </c>
      <c r="S138" s="334">
        <v>0</v>
      </c>
      <c r="T138" s="334">
        <v>0</v>
      </c>
      <c r="U138" s="334">
        <v>0</v>
      </c>
      <c r="V138" s="334">
        <v>0</v>
      </c>
      <c r="W138" s="334">
        <v>0</v>
      </c>
      <c r="X138" s="334">
        <v>0</v>
      </c>
      <c r="Y138" s="334">
        <v>0</v>
      </c>
      <c r="Z138" s="334">
        <v>0</v>
      </c>
      <c r="AA138" s="334">
        <v>0</v>
      </c>
      <c r="AB138" s="334">
        <v>0</v>
      </c>
      <c r="AC138" s="334">
        <v>0</v>
      </c>
      <c r="AD138" s="334">
        <v>0</v>
      </c>
      <c r="AE138" s="334">
        <v>0</v>
      </c>
      <c r="AF138" s="334">
        <v>0</v>
      </c>
      <c r="AG138" s="334">
        <v>0</v>
      </c>
      <c r="AH138" s="334">
        <v>0</v>
      </c>
      <c r="AI138" s="334">
        <v>0</v>
      </c>
      <c r="AJ138" s="334">
        <v>0</v>
      </c>
    </row>
    <row r="139" spans="2:36" ht="18" customHeight="1" outlineLevel="1" x14ac:dyDescent="0.35">
      <c r="B139" s="159" t="s">
        <v>273</v>
      </c>
      <c r="C139" s="334"/>
      <c r="D139" s="334">
        <v>0</v>
      </c>
      <c r="E139" s="334">
        <v>0</v>
      </c>
      <c r="F139" s="334">
        <v>0</v>
      </c>
      <c r="G139" s="334">
        <v>0</v>
      </c>
      <c r="H139" s="334">
        <v>0</v>
      </c>
      <c r="I139" s="334">
        <v>0</v>
      </c>
      <c r="J139" s="334">
        <v>0</v>
      </c>
      <c r="K139" s="334">
        <v>0</v>
      </c>
      <c r="L139" s="334">
        <v>0</v>
      </c>
      <c r="M139" s="334">
        <v>0</v>
      </c>
      <c r="N139" s="334">
        <v>0</v>
      </c>
      <c r="O139" s="334">
        <v>0</v>
      </c>
      <c r="P139" s="334">
        <v>0</v>
      </c>
      <c r="Q139" s="334">
        <v>0</v>
      </c>
      <c r="R139" s="334">
        <v>0</v>
      </c>
      <c r="S139" s="334">
        <v>0</v>
      </c>
      <c r="T139" s="334">
        <v>0</v>
      </c>
      <c r="U139" s="334">
        <v>0</v>
      </c>
      <c r="V139" s="334">
        <v>0</v>
      </c>
      <c r="W139" s="334">
        <v>30.373000000000001</v>
      </c>
      <c r="X139" s="334">
        <v>35.35</v>
      </c>
      <c r="Y139" s="334">
        <v>183.43100000000001</v>
      </c>
      <c r="Z139" s="334">
        <v>201.453</v>
      </c>
      <c r="AA139" s="334">
        <v>202</v>
      </c>
      <c r="AB139" s="334">
        <v>217</v>
      </c>
      <c r="AC139" s="334">
        <v>0</v>
      </c>
      <c r="AD139" s="334">
        <v>0</v>
      </c>
      <c r="AE139" s="334">
        <v>0</v>
      </c>
      <c r="AF139" s="334">
        <v>0</v>
      </c>
      <c r="AG139" s="334">
        <v>0</v>
      </c>
      <c r="AH139" s="334">
        <v>0</v>
      </c>
      <c r="AI139" s="334">
        <v>0</v>
      </c>
      <c r="AJ139" s="334">
        <v>0</v>
      </c>
    </row>
    <row r="140" spans="2:36" ht="18" customHeight="1" outlineLevel="1" x14ac:dyDescent="0.35">
      <c r="B140" s="159" t="s">
        <v>826</v>
      </c>
      <c r="C140" s="291"/>
      <c r="D140" s="178">
        <v>0</v>
      </c>
      <c r="E140" s="178">
        <v>0</v>
      </c>
      <c r="F140" s="178">
        <v>0</v>
      </c>
      <c r="G140" s="178">
        <v>0</v>
      </c>
      <c r="H140" s="178">
        <v>0</v>
      </c>
      <c r="I140" s="178">
        <v>0</v>
      </c>
      <c r="J140" s="178">
        <v>0</v>
      </c>
      <c r="K140" s="178">
        <v>0</v>
      </c>
      <c r="L140" s="178">
        <v>0</v>
      </c>
      <c r="M140" s="178">
        <v>0</v>
      </c>
      <c r="N140" s="178">
        <v>0</v>
      </c>
      <c r="O140" s="178">
        <v>0</v>
      </c>
      <c r="P140" s="178">
        <v>0</v>
      </c>
      <c r="Q140" s="178">
        <v>0</v>
      </c>
      <c r="R140" s="178">
        <v>0</v>
      </c>
      <c r="S140" s="178">
        <v>0</v>
      </c>
      <c r="T140" s="178">
        <v>0</v>
      </c>
      <c r="U140" s="178">
        <v>0</v>
      </c>
      <c r="V140" s="178">
        <v>0</v>
      </c>
      <c r="W140" s="178">
        <v>0</v>
      </c>
      <c r="X140" s="178">
        <v>0</v>
      </c>
      <c r="Y140" s="178">
        <v>0</v>
      </c>
      <c r="Z140" s="178">
        <v>0</v>
      </c>
      <c r="AA140" s="178">
        <v>0</v>
      </c>
      <c r="AB140" s="178">
        <v>0</v>
      </c>
      <c r="AC140" s="178">
        <v>0</v>
      </c>
      <c r="AD140" s="178">
        <v>0</v>
      </c>
      <c r="AE140" s="178">
        <v>0</v>
      </c>
      <c r="AF140" s="178">
        <v>0</v>
      </c>
      <c r="AG140" s="178">
        <v>0</v>
      </c>
      <c r="AH140" s="178">
        <v>0</v>
      </c>
      <c r="AI140" s="178">
        <v>0</v>
      </c>
      <c r="AJ140" s="178">
        <v>0</v>
      </c>
    </row>
    <row r="141" spans="2:36" ht="18" customHeight="1" outlineLevel="1" x14ac:dyDescent="0.35">
      <c r="B141" s="147" t="s">
        <v>275</v>
      </c>
      <c r="C141" s="333"/>
      <c r="D141" s="333">
        <v>-5739.4490000000005</v>
      </c>
      <c r="E141" s="333">
        <v>-6670.4279999999999</v>
      </c>
      <c r="F141" s="333">
        <v>-7037.4930000000004</v>
      </c>
      <c r="G141" s="333">
        <v>-6845.3600000000006</v>
      </c>
      <c r="H141" s="333">
        <v>-6962.7079999999996</v>
      </c>
      <c r="I141" s="333">
        <v>-6923.25</v>
      </c>
      <c r="J141" s="333">
        <v>-7579.6769999999997</v>
      </c>
      <c r="K141" s="333">
        <v>-7440.79</v>
      </c>
      <c r="L141" s="333">
        <v>-9515.259</v>
      </c>
      <c r="M141" s="333">
        <v>-10137.142</v>
      </c>
      <c r="N141" s="333">
        <v>-10581.872000000001</v>
      </c>
      <c r="O141" s="333">
        <v>-9925.3319999999985</v>
      </c>
      <c r="P141" s="333">
        <v>-10960.955</v>
      </c>
      <c r="Q141" s="333">
        <v>-9733.9030000000002</v>
      </c>
      <c r="R141" s="333">
        <v>-10659.867999999999</v>
      </c>
      <c r="S141" s="333">
        <v>-10833.498</v>
      </c>
      <c r="T141" s="333">
        <v>-9297.4210000000003</v>
      </c>
      <c r="U141" s="333">
        <v>-10364.508</v>
      </c>
      <c r="V141" s="333">
        <v>-10795.096</v>
      </c>
      <c r="W141" s="333">
        <v>-9330.8420000000006</v>
      </c>
      <c r="X141" s="333">
        <v>-8945.7379999999994</v>
      </c>
      <c r="Y141" s="333">
        <v>-8635.3260000000009</v>
      </c>
      <c r="Z141" s="333">
        <v>-9191.58</v>
      </c>
      <c r="AA141" s="333">
        <v>-9072</v>
      </c>
      <c r="AB141" s="333">
        <v>-9494</v>
      </c>
      <c r="AC141" s="333">
        <v>-10348</v>
      </c>
      <c r="AD141" s="333">
        <v>-10266</v>
      </c>
      <c r="AE141" s="333">
        <v>-4402</v>
      </c>
      <c r="AF141" s="333">
        <v>-4661</v>
      </c>
      <c r="AG141" s="333">
        <v>-4579</v>
      </c>
      <c r="AH141" s="333">
        <v>-5026</v>
      </c>
      <c r="AI141" s="333">
        <v>-5416</v>
      </c>
      <c r="AJ141" s="333">
        <v>-6798</v>
      </c>
    </row>
    <row r="142" spans="2:36" ht="18" customHeight="1" outlineLevel="1" x14ac:dyDescent="0.35">
      <c r="B142" s="159" t="s">
        <v>278</v>
      </c>
      <c r="C142" s="178"/>
      <c r="D142" s="178">
        <v>0</v>
      </c>
      <c r="E142" s="178">
        <v>0</v>
      </c>
      <c r="F142" s="178">
        <v>0</v>
      </c>
      <c r="G142" s="178">
        <v>0</v>
      </c>
      <c r="H142" s="178">
        <v>0</v>
      </c>
      <c r="I142" s="178">
        <v>0</v>
      </c>
      <c r="J142" s="178">
        <v>0</v>
      </c>
      <c r="K142" s="178">
        <v>0</v>
      </c>
      <c r="L142" s="178">
        <v>0</v>
      </c>
      <c r="M142" s="178">
        <v>0</v>
      </c>
      <c r="N142" s="178">
        <v>0</v>
      </c>
      <c r="O142" s="178">
        <v>0</v>
      </c>
      <c r="P142" s="178">
        <v>0</v>
      </c>
      <c r="Q142" s="178">
        <v>0</v>
      </c>
      <c r="R142" s="178">
        <v>0</v>
      </c>
      <c r="S142" s="178">
        <v>0</v>
      </c>
      <c r="T142" s="178">
        <v>0</v>
      </c>
      <c r="U142" s="178">
        <v>0</v>
      </c>
      <c r="V142" s="178">
        <v>0</v>
      </c>
      <c r="W142" s="178">
        <v>0</v>
      </c>
      <c r="X142" s="178">
        <v>0</v>
      </c>
      <c r="Y142" s="178">
        <v>0</v>
      </c>
      <c r="Z142" s="178">
        <v>0</v>
      </c>
      <c r="AA142" s="178">
        <v>0</v>
      </c>
      <c r="AB142" s="178">
        <v>0</v>
      </c>
      <c r="AC142" s="178">
        <v>0</v>
      </c>
      <c r="AD142" s="178">
        <v>0</v>
      </c>
      <c r="AE142" s="178">
        <v>0</v>
      </c>
      <c r="AF142" s="178">
        <v>0</v>
      </c>
      <c r="AG142" s="178">
        <v>0</v>
      </c>
      <c r="AH142" s="178">
        <v>0</v>
      </c>
      <c r="AI142" s="178">
        <v>0</v>
      </c>
      <c r="AJ142" s="178">
        <v>0</v>
      </c>
    </row>
    <row r="143" spans="2:36" ht="18" customHeight="1" outlineLevel="1" x14ac:dyDescent="0.35">
      <c r="B143" s="159" t="s">
        <v>279</v>
      </c>
      <c r="C143" s="178"/>
      <c r="D143" s="178">
        <v>0</v>
      </c>
      <c r="E143" s="178">
        <v>0</v>
      </c>
      <c r="F143" s="178">
        <v>0</v>
      </c>
      <c r="G143" s="178">
        <v>0</v>
      </c>
      <c r="H143" s="178">
        <v>0</v>
      </c>
      <c r="I143" s="178">
        <v>0</v>
      </c>
      <c r="J143" s="178">
        <v>0</v>
      </c>
      <c r="K143" s="178">
        <v>0</v>
      </c>
      <c r="L143" s="178">
        <v>0</v>
      </c>
      <c r="M143" s="178">
        <v>0</v>
      </c>
      <c r="N143" s="178">
        <v>0</v>
      </c>
      <c r="O143" s="178">
        <v>0</v>
      </c>
      <c r="P143" s="178">
        <v>0</v>
      </c>
      <c r="Q143" s="178">
        <v>0</v>
      </c>
      <c r="R143" s="178">
        <v>0</v>
      </c>
      <c r="S143" s="178">
        <v>0</v>
      </c>
      <c r="T143" s="178">
        <v>0</v>
      </c>
      <c r="U143" s="178">
        <v>0</v>
      </c>
      <c r="V143" s="178">
        <v>0</v>
      </c>
      <c r="W143" s="178">
        <v>0</v>
      </c>
      <c r="X143" s="178">
        <v>0</v>
      </c>
      <c r="Y143" s="178">
        <v>0</v>
      </c>
      <c r="Z143" s="178">
        <v>0</v>
      </c>
      <c r="AA143" s="178">
        <v>0</v>
      </c>
      <c r="AB143" s="178">
        <v>0</v>
      </c>
      <c r="AC143" s="178">
        <v>0</v>
      </c>
      <c r="AD143" s="178">
        <v>0</v>
      </c>
      <c r="AE143" s="178">
        <v>0</v>
      </c>
      <c r="AF143" s="178">
        <v>0</v>
      </c>
      <c r="AG143" s="178">
        <v>0</v>
      </c>
      <c r="AH143" s="178">
        <v>0</v>
      </c>
      <c r="AI143" s="178">
        <v>0</v>
      </c>
      <c r="AJ143" s="178">
        <v>0</v>
      </c>
    </row>
    <row r="144" spans="2:36" ht="18" customHeight="1" outlineLevel="1" x14ac:dyDescent="0.35">
      <c r="B144" s="159" t="s">
        <v>762</v>
      </c>
      <c r="C144" s="178"/>
      <c r="D144" s="178">
        <v>0</v>
      </c>
      <c r="E144" s="178">
        <v>0</v>
      </c>
      <c r="F144" s="178">
        <v>0</v>
      </c>
      <c r="G144" s="178">
        <v>0</v>
      </c>
      <c r="H144" s="178">
        <v>0</v>
      </c>
      <c r="I144" s="178">
        <v>0</v>
      </c>
      <c r="J144" s="178">
        <v>0</v>
      </c>
      <c r="K144" s="178">
        <v>0</v>
      </c>
      <c r="L144" s="178">
        <v>0</v>
      </c>
      <c r="M144" s="178">
        <v>0</v>
      </c>
      <c r="N144" s="178">
        <v>0</v>
      </c>
      <c r="O144" s="178">
        <v>0</v>
      </c>
      <c r="P144" s="178">
        <v>0</v>
      </c>
      <c r="Q144" s="178">
        <v>0</v>
      </c>
      <c r="R144" s="178">
        <v>0</v>
      </c>
      <c r="S144" s="178">
        <v>0</v>
      </c>
      <c r="T144" s="178">
        <v>0</v>
      </c>
      <c r="U144" s="178">
        <v>0</v>
      </c>
      <c r="V144" s="178">
        <v>0</v>
      </c>
      <c r="W144" s="178">
        <v>-801.00699999999995</v>
      </c>
      <c r="X144" s="178">
        <v>-772.12699999999995</v>
      </c>
      <c r="Y144" s="178">
        <v>-549.11199999999997</v>
      </c>
      <c r="Z144" s="178">
        <v>-556.12</v>
      </c>
      <c r="AA144" s="178">
        <v>-539</v>
      </c>
      <c r="AB144" s="178">
        <v>-556</v>
      </c>
      <c r="AC144" s="178">
        <v>-556</v>
      </c>
      <c r="AD144" s="178">
        <v>-556</v>
      </c>
      <c r="AE144" s="178">
        <v>-556</v>
      </c>
      <c r="AF144" s="178">
        <v>-556</v>
      </c>
      <c r="AG144" s="178">
        <v>-556</v>
      </c>
      <c r="AH144" s="178">
        <v>-556</v>
      </c>
      <c r="AI144" s="178">
        <v>-1591</v>
      </c>
      <c r="AJ144" s="178">
        <v>-3145</v>
      </c>
    </row>
    <row r="145" spans="2:36" ht="18" customHeight="1" outlineLevel="1" x14ac:dyDescent="0.35">
      <c r="B145" s="159" t="s">
        <v>763</v>
      </c>
      <c r="C145" s="178"/>
      <c r="D145" s="178">
        <v>-5049.9260000000004</v>
      </c>
      <c r="E145" s="178">
        <v>-5940.5709999999999</v>
      </c>
      <c r="F145" s="178">
        <v>-6255.2150000000001</v>
      </c>
      <c r="G145" s="178">
        <v>-6137.2060000000001</v>
      </c>
      <c r="H145" s="178">
        <v>-6254.2179999999998</v>
      </c>
      <c r="I145" s="178">
        <v>-6232.5569999999998</v>
      </c>
      <c r="J145" s="178">
        <v>-6862.7709999999997</v>
      </c>
      <c r="K145" s="178">
        <v>-6729.4859999999999</v>
      </c>
      <c r="L145" s="178">
        <v>-8790.5810000000001</v>
      </c>
      <c r="M145" s="178">
        <v>-9376.4480000000003</v>
      </c>
      <c r="N145" s="178">
        <v>-9780.2790000000005</v>
      </c>
      <c r="O145" s="178">
        <v>-9122.6659999999993</v>
      </c>
      <c r="P145" s="178">
        <v>-10121.821</v>
      </c>
      <c r="Q145" s="178">
        <v>-8993.7610000000004</v>
      </c>
      <c r="R145" s="178">
        <v>-9897.3009999999995</v>
      </c>
      <c r="S145" s="178">
        <v>-10064.32</v>
      </c>
      <c r="T145" s="178">
        <v>-8642.473</v>
      </c>
      <c r="U145" s="178">
        <v>-9664.4030000000002</v>
      </c>
      <c r="V145" s="178">
        <v>-10089.734</v>
      </c>
      <c r="W145" s="178">
        <v>-7250.7560000000003</v>
      </c>
      <c r="X145" s="178">
        <v>-6944.9279999999999</v>
      </c>
      <c r="Y145" s="178">
        <v>-6973.16</v>
      </c>
      <c r="Z145" s="178">
        <v>-7511.3239999999996</v>
      </c>
      <c r="AA145" s="178">
        <v>-7366</v>
      </c>
      <c r="AB145" s="178">
        <v>-7736</v>
      </c>
      <c r="AC145" s="178">
        <v>-8579</v>
      </c>
      <c r="AD145" s="178">
        <v>-8605</v>
      </c>
      <c r="AE145" s="178">
        <v>-2654</v>
      </c>
      <c r="AF145" s="178">
        <v>-2485</v>
      </c>
      <c r="AG145" s="178">
        <v>-2411</v>
      </c>
      <c r="AH145" s="178">
        <v>-2417</v>
      </c>
      <c r="AI145" s="178">
        <v>-2573</v>
      </c>
      <c r="AJ145" s="178">
        <v>-2498</v>
      </c>
    </row>
    <row r="146" spans="2:36" ht="18" customHeight="1" outlineLevel="1" x14ac:dyDescent="0.35">
      <c r="B146" s="159" t="s">
        <v>764</v>
      </c>
      <c r="C146" s="178"/>
      <c r="D146" s="178">
        <v>0</v>
      </c>
      <c r="E146" s="178">
        <v>0</v>
      </c>
      <c r="F146" s="178">
        <v>0</v>
      </c>
      <c r="G146" s="178">
        <v>0</v>
      </c>
      <c r="H146" s="178">
        <v>0</v>
      </c>
      <c r="I146" s="178">
        <v>0</v>
      </c>
      <c r="J146" s="178">
        <v>0</v>
      </c>
      <c r="K146" s="178">
        <v>0</v>
      </c>
      <c r="L146" s="178">
        <v>0</v>
      </c>
      <c r="M146" s="178">
        <v>0</v>
      </c>
      <c r="N146" s="178">
        <v>0</v>
      </c>
      <c r="O146" s="178">
        <v>0</v>
      </c>
      <c r="P146" s="178">
        <v>0</v>
      </c>
      <c r="Q146" s="178">
        <v>0</v>
      </c>
      <c r="R146" s="178">
        <v>0</v>
      </c>
      <c r="S146" s="178">
        <v>0</v>
      </c>
      <c r="T146" s="178">
        <v>0</v>
      </c>
      <c r="U146" s="178">
        <v>0</v>
      </c>
      <c r="V146" s="178">
        <v>0</v>
      </c>
      <c r="W146" s="178">
        <v>0</v>
      </c>
      <c r="X146" s="178">
        <v>0</v>
      </c>
      <c r="Y146" s="178">
        <v>0</v>
      </c>
      <c r="Z146" s="178">
        <v>0</v>
      </c>
      <c r="AA146" s="178">
        <v>0</v>
      </c>
      <c r="AB146" s="178">
        <v>0</v>
      </c>
      <c r="AC146" s="178">
        <v>0</v>
      </c>
      <c r="AD146" s="178">
        <v>0</v>
      </c>
      <c r="AE146" s="178">
        <v>0</v>
      </c>
      <c r="AF146" s="178">
        <v>0</v>
      </c>
      <c r="AG146" s="178">
        <v>0</v>
      </c>
      <c r="AH146" s="178">
        <v>0</v>
      </c>
      <c r="AI146" s="178">
        <v>0</v>
      </c>
      <c r="AJ146" s="178">
        <v>0</v>
      </c>
    </row>
    <row r="147" spans="2:36" ht="18" customHeight="1" outlineLevel="1" x14ac:dyDescent="0.35">
      <c r="B147" s="159" t="s">
        <v>765</v>
      </c>
      <c r="C147" s="178"/>
      <c r="D147" s="178">
        <v>0</v>
      </c>
      <c r="E147" s="178">
        <v>0</v>
      </c>
      <c r="F147" s="178">
        <v>0</v>
      </c>
      <c r="G147" s="178">
        <v>0</v>
      </c>
      <c r="H147" s="178">
        <v>0</v>
      </c>
      <c r="I147" s="178">
        <v>0</v>
      </c>
      <c r="J147" s="178">
        <v>0</v>
      </c>
      <c r="K147" s="178">
        <v>0</v>
      </c>
      <c r="L147" s="178">
        <v>0</v>
      </c>
      <c r="M147" s="178">
        <v>0</v>
      </c>
      <c r="N147" s="178">
        <v>0</v>
      </c>
      <c r="O147" s="178">
        <v>0</v>
      </c>
      <c r="P147" s="178">
        <v>0</v>
      </c>
      <c r="Q147" s="178">
        <v>0</v>
      </c>
      <c r="R147" s="178">
        <v>0</v>
      </c>
      <c r="S147" s="178">
        <v>0</v>
      </c>
      <c r="T147" s="178">
        <v>0</v>
      </c>
      <c r="U147" s="178">
        <v>0</v>
      </c>
      <c r="V147" s="178">
        <v>0</v>
      </c>
      <c r="W147" s="178">
        <v>0</v>
      </c>
      <c r="X147" s="178">
        <v>0</v>
      </c>
      <c r="Y147" s="178">
        <v>0</v>
      </c>
      <c r="Z147" s="178">
        <v>0</v>
      </c>
      <c r="AA147" s="178">
        <v>0</v>
      </c>
      <c r="AB147" s="178">
        <v>0</v>
      </c>
      <c r="AC147" s="178">
        <v>0</v>
      </c>
      <c r="AD147" s="178">
        <v>0</v>
      </c>
      <c r="AE147" s="178">
        <v>0</v>
      </c>
      <c r="AF147" s="178">
        <v>0</v>
      </c>
      <c r="AG147" s="178">
        <v>0</v>
      </c>
      <c r="AH147" s="178">
        <v>0</v>
      </c>
      <c r="AI147" s="178">
        <v>0</v>
      </c>
      <c r="AJ147" s="178">
        <v>0</v>
      </c>
    </row>
    <row r="148" spans="2:36" ht="18" customHeight="1" outlineLevel="1" x14ac:dyDescent="0.35">
      <c r="B148" s="159" t="s">
        <v>766</v>
      </c>
      <c r="C148" s="178"/>
      <c r="D148" s="178">
        <v>0</v>
      </c>
      <c r="E148" s="178">
        <v>0</v>
      </c>
      <c r="F148" s="178">
        <v>0</v>
      </c>
      <c r="G148" s="178">
        <v>0</v>
      </c>
      <c r="H148" s="178">
        <v>0</v>
      </c>
      <c r="I148" s="178">
        <v>0</v>
      </c>
      <c r="J148" s="178">
        <v>0</v>
      </c>
      <c r="K148" s="178">
        <v>0</v>
      </c>
      <c r="L148" s="178">
        <v>0</v>
      </c>
      <c r="M148" s="178">
        <v>0</v>
      </c>
      <c r="N148" s="178">
        <v>0</v>
      </c>
      <c r="O148" s="178">
        <v>0</v>
      </c>
      <c r="P148" s="178">
        <v>0</v>
      </c>
      <c r="Q148" s="178">
        <v>0</v>
      </c>
      <c r="R148" s="178">
        <v>0</v>
      </c>
      <c r="S148" s="178">
        <v>0</v>
      </c>
      <c r="T148" s="178">
        <v>0</v>
      </c>
      <c r="U148" s="178">
        <v>0</v>
      </c>
      <c r="V148" s="178">
        <v>0</v>
      </c>
      <c r="W148" s="178">
        <v>0</v>
      </c>
      <c r="X148" s="178">
        <v>0</v>
      </c>
      <c r="Y148" s="178">
        <v>0</v>
      </c>
      <c r="Z148" s="178">
        <v>0</v>
      </c>
      <c r="AA148" s="178">
        <v>0</v>
      </c>
      <c r="AB148" s="178">
        <v>0</v>
      </c>
      <c r="AC148" s="178">
        <v>0</v>
      </c>
      <c r="AD148" s="178">
        <v>0</v>
      </c>
      <c r="AE148" s="178">
        <v>0</v>
      </c>
      <c r="AF148" s="178">
        <v>0</v>
      </c>
      <c r="AG148" s="178">
        <v>0</v>
      </c>
      <c r="AH148" s="178">
        <v>0</v>
      </c>
      <c r="AI148" s="178">
        <v>0</v>
      </c>
      <c r="AJ148" s="178">
        <v>0</v>
      </c>
    </row>
    <row r="149" spans="2:36" ht="18" customHeight="1" outlineLevel="1" x14ac:dyDescent="0.35">
      <c r="B149" s="159" t="s">
        <v>283</v>
      </c>
      <c r="C149" s="178"/>
      <c r="D149" s="178">
        <v>0</v>
      </c>
      <c r="E149" s="178">
        <v>0</v>
      </c>
      <c r="F149" s="178">
        <v>0</v>
      </c>
      <c r="G149" s="178">
        <v>0</v>
      </c>
      <c r="H149" s="178">
        <v>0</v>
      </c>
      <c r="I149" s="178">
        <v>0</v>
      </c>
      <c r="J149" s="178">
        <v>0</v>
      </c>
      <c r="K149" s="178">
        <v>0</v>
      </c>
      <c r="L149" s="178">
        <v>0</v>
      </c>
      <c r="M149" s="178">
        <v>0</v>
      </c>
      <c r="N149" s="178">
        <v>0</v>
      </c>
      <c r="O149" s="178">
        <v>0</v>
      </c>
      <c r="P149" s="178">
        <v>0</v>
      </c>
      <c r="Q149" s="178">
        <v>0</v>
      </c>
      <c r="R149" s="178">
        <v>0</v>
      </c>
      <c r="S149" s="178">
        <v>0</v>
      </c>
      <c r="T149" s="178">
        <v>0</v>
      </c>
      <c r="U149" s="178">
        <v>0</v>
      </c>
      <c r="V149" s="178">
        <v>0</v>
      </c>
      <c r="W149" s="178">
        <v>0</v>
      </c>
      <c r="X149" s="178">
        <v>0</v>
      </c>
      <c r="Y149" s="178">
        <v>0</v>
      </c>
      <c r="Z149" s="178">
        <v>0</v>
      </c>
      <c r="AA149" s="178">
        <v>0</v>
      </c>
      <c r="AB149" s="178">
        <v>0</v>
      </c>
      <c r="AC149" s="178">
        <v>0</v>
      </c>
      <c r="AD149" s="178">
        <v>0</v>
      </c>
      <c r="AE149" s="178">
        <v>0</v>
      </c>
      <c r="AF149" s="178">
        <v>0</v>
      </c>
      <c r="AG149" s="178">
        <v>0</v>
      </c>
      <c r="AH149" s="178">
        <v>0</v>
      </c>
      <c r="AI149" s="178">
        <v>0</v>
      </c>
      <c r="AJ149" s="178">
        <v>0</v>
      </c>
    </row>
    <row r="150" spans="2:36" ht="18" customHeight="1" outlineLevel="1" x14ac:dyDescent="0.35">
      <c r="B150" s="159" t="s">
        <v>284</v>
      </c>
      <c r="C150" s="178"/>
      <c r="D150" s="178">
        <v>-689.52300000000002</v>
      </c>
      <c r="E150" s="178">
        <v>-729.85699999999997</v>
      </c>
      <c r="F150" s="178">
        <v>-782.27800000000002</v>
      </c>
      <c r="G150" s="178">
        <v>-708.154</v>
      </c>
      <c r="H150" s="178">
        <v>-708.49</v>
      </c>
      <c r="I150" s="178">
        <v>-690.69299999999998</v>
      </c>
      <c r="J150" s="178">
        <v>-716.90599999999995</v>
      </c>
      <c r="K150" s="178">
        <v>-711.30399999999997</v>
      </c>
      <c r="L150" s="178">
        <v>-724.678</v>
      </c>
      <c r="M150" s="178">
        <v>-760.69399999999996</v>
      </c>
      <c r="N150" s="178">
        <v>-801.59299999999996</v>
      </c>
      <c r="O150" s="178">
        <v>-802.66600000000005</v>
      </c>
      <c r="P150" s="178">
        <v>-839.13400000000001</v>
      </c>
      <c r="Q150" s="178">
        <v>-740.14200000000005</v>
      </c>
      <c r="R150" s="178">
        <v>-762.56700000000001</v>
      </c>
      <c r="S150" s="178">
        <v>-769.178</v>
      </c>
      <c r="T150" s="178">
        <v>-654.94799999999998</v>
      </c>
      <c r="U150" s="178">
        <v>-700.10500000000002</v>
      </c>
      <c r="V150" s="178">
        <v>-705.36199999999997</v>
      </c>
      <c r="W150" s="178">
        <v>-682.65899999999999</v>
      </c>
      <c r="X150" s="178">
        <v>-640.43499999999995</v>
      </c>
      <c r="Y150" s="178">
        <v>-622.74300000000005</v>
      </c>
      <c r="Z150" s="178">
        <v>-620.96500000000003</v>
      </c>
      <c r="AA150" s="178">
        <v>-599</v>
      </c>
      <c r="AB150" s="178">
        <v>-614</v>
      </c>
      <c r="AC150" s="178">
        <v>-603</v>
      </c>
      <c r="AD150" s="178">
        <v>-533</v>
      </c>
      <c r="AE150" s="178">
        <v>-557</v>
      </c>
      <c r="AF150" s="178">
        <v>-507</v>
      </c>
      <c r="AG150" s="178">
        <v>-506</v>
      </c>
      <c r="AH150" s="178">
        <v>-490</v>
      </c>
      <c r="AI150" s="178">
        <v>135</v>
      </c>
      <c r="AJ150" s="178">
        <v>144</v>
      </c>
    </row>
    <row r="151" spans="2:36" ht="18" customHeight="1" outlineLevel="1" x14ac:dyDescent="0.35">
      <c r="B151" s="159" t="s">
        <v>767</v>
      </c>
      <c r="C151" s="178"/>
      <c r="D151" s="178">
        <v>0</v>
      </c>
      <c r="E151" s="178">
        <v>0</v>
      </c>
      <c r="F151" s="178">
        <v>0</v>
      </c>
      <c r="G151" s="178">
        <v>0</v>
      </c>
      <c r="H151" s="178">
        <v>0</v>
      </c>
      <c r="I151" s="178">
        <v>0</v>
      </c>
      <c r="J151" s="178">
        <v>0</v>
      </c>
      <c r="K151" s="178">
        <v>0</v>
      </c>
      <c r="L151" s="178">
        <v>0</v>
      </c>
      <c r="M151" s="178">
        <v>0</v>
      </c>
      <c r="N151" s="178">
        <v>0</v>
      </c>
      <c r="O151" s="178">
        <v>0</v>
      </c>
      <c r="P151" s="178">
        <v>0</v>
      </c>
      <c r="Q151" s="178">
        <v>0</v>
      </c>
      <c r="R151" s="178">
        <v>0</v>
      </c>
      <c r="S151" s="178">
        <v>0</v>
      </c>
      <c r="T151" s="178">
        <v>0</v>
      </c>
      <c r="U151" s="178">
        <v>0</v>
      </c>
      <c r="V151" s="178">
        <v>0</v>
      </c>
      <c r="W151" s="178">
        <v>0</v>
      </c>
      <c r="X151" s="178">
        <v>0</v>
      </c>
      <c r="Y151" s="178">
        <v>0</v>
      </c>
      <c r="Z151" s="178">
        <v>0</v>
      </c>
      <c r="AA151" s="178">
        <v>0</v>
      </c>
      <c r="AB151" s="178">
        <v>0</v>
      </c>
      <c r="AC151" s="178">
        <v>0</v>
      </c>
      <c r="AD151" s="178">
        <v>0</v>
      </c>
      <c r="AE151" s="178">
        <v>0</v>
      </c>
      <c r="AF151" s="178">
        <v>0</v>
      </c>
      <c r="AG151" s="178">
        <v>0</v>
      </c>
      <c r="AH151" s="178">
        <v>0</v>
      </c>
      <c r="AI151" s="178">
        <v>0</v>
      </c>
      <c r="AJ151" s="178">
        <v>0</v>
      </c>
    </row>
    <row r="152" spans="2:36" ht="18" customHeight="1" outlineLevel="1" x14ac:dyDescent="0.35">
      <c r="B152" s="159" t="s">
        <v>286</v>
      </c>
      <c r="C152" s="291"/>
      <c r="D152" s="178">
        <v>0</v>
      </c>
      <c r="E152" s="178">
        <v>0</v>
      </c>
      <c r="F152" s="178">
        <v>0</v>
      </c>
      <c r="G152" s="178">
        <v>0</v>
      </c>
      <c r="H152" s="178">
        <v>0</v>
      </c>
      <c r="I152" s="178">
        <v>0</v>
      </c>
      <c r="J152" s="178">
        <v>0</v>
      </c>
      <c r="K152" s="178">
        <v>0</v>
      </c>
      <c r="L152" s="178">
        <v>0</v>
      </c>
      <c r="M152" s="178">
        <v>0</v>
      </c>
      <c r="N152" s="178">
        <v>0</v>
      </c>
      <c r="O152" s="178">
        <v>0</v>
      </c>
      <c r="P152" s="178">
        <v>0</v>
      </c>
      <c r="Q152" s="178">
        <v>0</v>
      </c>
      <c r="R152" s="178">
        <v>0</v>
      </c>
      <c r="S152" s="178">
        <v>0</v>
      </c>
      <c r="T152" s="178">
        <v>0</v>
      </c>
      <c r="U152" s="178">
        <v>0</v>
      </c>
      <c r="V152" s="178">
        <v>0</v>
      </c>
      <c r="W152" s="178">
        <v>-596.41999999999996</v>
      </c>
      <c r="X152" s="178">
        <v>-588.24800000000005</v>
      </c>
      <c r="Y152" s="178">
        <v>-490.31099999999998</v>
      </c>
      <c r="Z152" s="178">
        <v>-503.17099999999999</v>
      </c>
      <c r="AA152" s="178">
        <v>-568</v>
      </c>
      <c r="AB152" s="178">
        <v>-588</v>
      </c>
      <c r="AC152" s="178">
        <v>-610</v>
      </c>
      <c r="AD152" s="178">
        <v>-572</v>
      </c>
      <c r="AE152" s="178">
        <v>-635</v>
      </c>
      <c r="AF152" s="178">
        <v>-1113</v>
      </c>
      <c r="AG152" s="178">
        <v>-1106</v>
      </c>
      <c r="AH152" s="178">
        <v>-1563</v>
      </c>
      <c r="AI152" s="178">
        <v>-1387</v>
      </c>
      <c r="AJ152" s="178">
        <v>-1299</v>
      </c>
    </row>
    <row r="153" spans="2:36" ht="18" customHeight="1" outlineLevel="1" x14ac:dyDescent="0.35">
      <c r="B153" s="147" t="s">
        <v>287</v>
      </c>
      <c r="C153" s="333"/>
      <c r="D153" s="333">
        <v>-5836.3120000000008</v>
      </c>
      <c r="E153" s="333">
        <v>-6742.0680000000002</v>
      </c>
      <c r="F153" s="333">
        <v>-7246.835</v>
      </c>
      <c r="G153" s="333">
        <v>-6972.8120000000008</v>
      </c>
      <c r="H153" s="333">
        <v>-6967.174</v>
      </c>
      <c r="I153" s="333">
        <v>-6922.6850000000004</v>
      </c>
      <c r="J153" s="333">
        <v>-7545.8139999999994</v>
      </c>
      <c r="K153" s="333">
        <v>-7460.2920000000004</v>
      </c>
      <c r="L153" s="333">
        <v>-9642.2430000000004</v>
      </c>
      <c r="M153" s="333">
        <v>-10357.924999999999</v>
      </c>
      <c r="N153" s="333">
        <v>-10821.276000000002</v>
      </c>
      <c r="O153" s="333">
        <v>-10157.707999999999</v>
      </c>
      <c r="P153" s="333">
        <v>-11262.97</v>
      </c>
      <c r="Q153" s="333">
        <v>-10033.915000000001</v>
      </c>
      <c r="R153" s="333">
        <v>-11076.468999999999</v>
      </c>
      <c r="S153" s="333">
        <v>-11513.173999999999</v>
      </c>
      <c r="T153" s="333">
        <v>-9821.8559999999998</v>
      </c>
      <c r="U153" s="333">
        <v>-11067.058999999999</v>
      </c>
      <c r="V153" s="333">
        <v>-11390.519</v>
      </c>
      <c r="W153" s="333">
        <v>-9763.0650000000005</v>
      </c>
      <c r="X153" s="333">
        <v>-9510.2219999999998</v>
      </c>
      <c r="Y153" s="333">
        <v>-8935.2530000000006</v>
      </c>
      <c r="Z153" s="333">
        <v>-9589.0650000000005</v>
      </c>
      <c r="AA153" s="333">
        <v>-9582</v>
      </c>
      <c r="AB153" s="333">
        <v>-10119</v>
      </c>
      <c r="AC153" s="333">
        <v>-11255</v>
      </c>
      <c r="AD153" s="333">
        <v>-11023</v>
      </c>
      <c r="AE153" s="333">
        <v>-5371</v>
      </c>
      <c r="AF153" s="333">
        <v>-5668</v>
      </c>
      <c r="AG153" s="333">
        <v>-5517</v>
      </c>
      <c r="AH153" s="333">
        <v>-6195</v>
      </c>
      <c r="AI153" s="333">
        <v>-6699</v>
      </c>
      <c r="AJ153" s="333">
        <v>-7930</v>
      </c>
    </row>
    <row r="154" spans="2:36" ht="18" customHeight="1" outlineLevel="1" x14ac:dyDescent="0.35">
      <c r="B154" s="112"/>
    </row>
    <row r="155" spans="2:36" ht="18" customHeight="1" outlineLevel="1" x14ac:dyDescent="0.35">
      <c r="B155" s="317" t="s">
        <v>768</v>
      </c>
      <c r="C155" s="139"/>
      <c r="D155" s="449"/>
      <c r="E155" s="449"/>
      <c r="F155" s="449"/>
      <c r="G155" s="449"/>
      <c r="H155" s="449"/>
      <c r="I155" s="449"/>
      <c r="J155" s="449"/>
      <c r="K155" s="449"/>
      <c r="L155" s="449"/>
      <c r="M155" s="449"/>
      <c r="N155" s="449"/>
      <c r="O155" s="449"/>
      <c r="P155" s="449"/>
      <c r="Q155" s="449"/>
      <c r="R155" s="449"/>
      <c r="S155" s="449"/>
      <c r="T155" s="449"/>
      <c r="U155" s="449"/>
      <c r="V155" s="449"/>
      <c r="W155" s="449"/>
      <c r="X155" s="449"/>
      <c r="Y155" s="449"/>
      <c r="Z155" s="449"/>
      <c r="AA155" s="449"/>
      <c r="AB155" s="449"/>
      <c r="AC155" s="449"/>
      <c r="AD155" s="449"/>
      <c r="AE155" s="449"/>
      <c r="AF155" s="449"/>
      <c r="AG155" s="449"/>
      <c r="AH155" s="449"/>
      <c r="AI155" s="449"/>
      <c r="AJ155" s="449"/>
    </row>
    <row r="156" spans="2:36" ht="9.5" customHeight="1" outlineLevel="1" x14ac:dyDescent="0.35">
      <c r="B156" s="535"/>
      <c r="C156" s="536"/>
      <c r="D156" s="537"/>
      <c r="E156" s="537"/>
      <c r="F156" s="537"/>
      <c r="G156" s="537"/>
      <c r="H156" s="537"/>
      <c r="I156" s="537"/>
      <c r="J156" s="537"/>
      <c r="K156" s="537"/>
      <c r="L156" s="537"/>
      <c r="M156" s="537"/>
      <c r="N156" s="537"/>
      <c r="O156" s="537"/>
      <c r="P156" s="537"/>
      <c r="Q156" s="537"/>
      <c r="R156" s="537"/>
      <c r="S156" s="537"/>
      <c r="T156" s="537"/>
      <c r="U156" s="537"/>
      <c r="V156" s="537"/>
      <c r="W156" s="537"/>
      <c r="X156" s="537"/>
      <c r="Y156" s="537"/>
      <c r="Z156" s="537"/>
      <c r="AA156" s="537"/>
      <c r="AB156" s="537"/>
      <c r="AC156" s="537"/>
      <c r="AD156" s="537"/>
      <c r="AE156" s="537"/>
      <c r="AF156" s="537"/>
      <c r="AG156" s="537"/>
      <c r="AH156" s="537"/>
      <c r="AI156" s="537"/>
      <c r="AJ156" s="537"/>
    </row>
    <row r="157" spans="2:36" ht="18" customHeight="1" outlineLevel="1" x14ac:dyDescent="0.35">
      <c r="B157" s="147" t="s">
        <v>261</v>
      </c>
      <c r="C157" s="333"/>
      <c r="D157" s="333">
        <v>-96.863</v>
      </c>
      <c r="E157" s="333">
        <v>-71.64</v>
      </c>
      <c r="F157" s="333">
        <v>-209.34200000000001</v>
      </c>
      <c r="G157" s="333">
        <v>-127.452</v>
      </c>
      <c r="H157" s="333">
        <v>-4.4660000000000002</v>
      </c>
      <c r="I157" s="333">
        <v>0.56499999999999995</v>
      </c>
      <c r="J157" s="333">
        <v>33.863</v>
      </c>
      <c r="K157" s="333">
        <v>-19.501999999999999</v>
      </c>
      <c r="L157" s="333">
        <v>-126.98399999999999</v>
      </c>
      <c r="M157" s="333">
        <v>-220.78299999999999</v>
      </c>
      <c r="N157" s="333">
        <v>-239.404</v>
      </c>
      <c r="O157" s="333">
        <v>-232.376</v>
      </c>
      <c r="P157" s="333">
        <v>-302.01499999999999</v>
      </c>
      <c r="Q157" s="333">
        <v>-300.012</v>
      </c>
      <c r="R157" s="333">
        <v>-416.601</v>
      </c>
      <c r="S157" s="333">
        <v>-679.67600000000004</v>
      </c>
      <c r="T157" s="333">
        <v>-524.43499999999995</v>
      </c>
      <c r="U157" s="333">
        <v>-702.55100000000004</v>
      </c>
      <c r="V157" s="333">
        <v>-595.423</v>
      </c>
      <c r="W157" s="333">
        <v>-543.57400000000007</v>
      </c>
      <c r="X157" s="333">
        <v>-726.38</v>
      </c>
      <c r="Y157" s="333">
        <v>-452.32800000000009</v>
      </c>
      <c r="Z157" s="333">
        <v>-539.64599999999996</v>
      </c>
      <c r="AA157" s="333">
        <v>-602</v>
      </c>
      <c r="AB157" s="333">
        <v>-664</v>
      </c>
      <c r="AC157" s="333">
        <v>-639</v>
      </c>
      <c r="AD157" s="333">
        <v>-556</v>
      </c>
      <c r="AE157" s="333">
        <v>-986</v>
      </c>
      <c r="AF157" s="333">
        <v>-1121</v>
      </c>
      <c r="AG157" s="333">
        <v>-1003</v>
      </c>
      <c r="AH157" s="333">
        <v>-1231</v>
      </c>
      <c r="AI157" s="333">
        <v>-1077</v>
      </c>
      <c r="AJ157" s="333">
        <v>-923</v>
      </c>
    </row>
    <row r="158" spans="2:36" ht="18" customHeight="1" outlineLevel="1" x14ac:dyDescent="0.35">
      <c r="B158" s="159" t="s">
        <v>290</v>
      </c>
      <c r="C158" s="178"/>
      <c r="D158" s="178">
        <v>-96.863</v>
      </c>
      <c r="E158" s="178">
        <v>-71.64</v>
      </c>
      <c r="F158" s="178">
        <v>-209.34200000000001</v>
      </c>
      <c r="G158" s="178">
        <v>-127.452</v>
      </c>
      <c r="H158" s="178">
        <v>-4.4660000000000002</v>
      </c>
      <c r="I158" s="178">
        <v>0.56499999999999995</v>
      </c>
      <c r="J158" s="178">
        <v>33.863</v>
      </c>
      <c r="K158" s="178">
        <v>-19.501999999999999</v>
      </c>
      <c r="L158" s="178">
        <v>-126.98399999999999</v>
      </c>
      <c r="M158" s="178">
        <v>-220.78299999999999</v>
      </c>
      <c r="N158" s="178">
        <v>-239.404</v>
      </c>
      <c r="O158" s="178">
        <v>-232.376</v>
      </c>
      <c r="P158" s="178">
        <v>-302.01499999999999</v>
      </c>
      <c r="Q158" s="178">
        <v>-300.012</v>
      </c>
      <c r="R158" s="178">
        <v>-416.601</v>
      </c>
      <c r="S158" s="178">
        <v>-679.67600000000004</v>
      </c>
      <c r="T158" s="178">
        <v>-524.43499999999995</v>
      </c>
      <c r="U158" s="178">
        <v>-702.55100000000004</v>
      </c>
      <c r="V158" s="178">
        <v>-595.423</v>
      </c>
      <c r="W158" s="178">
        <v>-462.596</v>
      </c>
      <c r="X158" s="178">
        <v>-599.83399999999995</v>
      </c>
      <c r="Y158" s="178">
        <v>-483.358</v>
      </c>
      <c r="Z158" s="178">
        <v>-598.93799999999999</v>
      </c>
      <c r="AA158" s="178">
        <v>-712</v>
      </c>
      <c r="AB158" s="178">
        <v>-591</v>
      </c>
      <c r="AC158" s="178">
        <v>-650</v>
      </c>
      <c r="AD158" s="178">
        <v>-582</v>
      </c>
      <c r="AE158" s="178">
        <v>-766</v>
      </c>
      <c r="AF158" s="178">
        <v>-802</v>
      </c>
      <c r="AG158" s="178">
        <v>-660</v>
      </c>
      <c r="AH158" s="178">
        <v>-666</v>
      </c>
      <c r="AI158" s="178">
        <v>-780</v>
      </c>
      <c r="AJ158" s="178">
        <v>-629</v>
      </c>
    </row>
    <row r="159" spans="2:36" ht="18" customHeight="1" outlineLevel="1" x14ac:dyDescent="0.35">
      <c r="B159" s="159" t="s">
        <v>291</v>
      </c>
      <c r="C159" s="178"/>
      <c r="D159" s="178">
        <v>0</v>
      </c>
      <c r="E159" s="178">
        <v>0</v>
      </c>
      <c r="F159" s="178">
        <v>0</v>
      </c>
      <c r="G159" s="178">
        <v>0</v>
      </c>
      <c r="H159" s="178">
        <v>0</v>
      </c>
      <c r="I159" s="178">
        <v>0</v>
      </c>
      <c r="J159" s="178">
        <v>0</v>
      </c>
      <c r="K159" s="178">
        <v>0</v>
      </c>
      <c r="L159" s="178">
        <v>0</v>
      </c>
      <c r="M159" s="178">
        <v>0</v>
      </c>
      <c r="N159" s="178">
        <v>0</v>
      </c>
      <c r="O159" s="178">
        <v>0</v>
      </c>
      <c r="P159" s="178">
        <v>0</v>
      </c>
      <c r="Q159" s="178">
        <v>0</v>
      </c>
      <c r="R159" s="178">
        <v>0</v>
      </c>
      <c r="S159" s="178">
        <v>0</v>
      </c>
      <c r="T159" s="178">
        <v>0</v>
      </c>
      <c r="U159" s="178">
        <v>0</v>
      </c>
      <c r="V159" s="178">
        <v>0</v>
      </c>
      <c r="W159" s="178">
        <v>0</v>
      </c>
      <c r="X159" s="178">
        <v>0</v>
      </c>
      <c r="Y159" s="178">
        <v>0</v>
      </c>
      <c r="Z159" s="178">
        <v>0</v>
      </c>
      <c r="AA159" s="178">
        <v>0</v>
      </c>
      <c r="AB159" s="178">
        <v>0</v>
      </c>
      <c r="AC159" s="178">
        <v>0</v>
      </c>
      <c r="AD159" s="178">
        <v>0</v>
      </c>
      <c r="AE159" s="178">
        <v>0</v>
      </c>
      <c r="AF159" s="178">
        <v>0</v>
      </c>
      <c r="AG159" s="178">
        <v>0</v>
      </c>
      <c r="AH159" s="178">
        <v>0</v>
      </c>
      <c r="AI159" s="178">
        <v>0</v>
      </c>
      <c r="AJ159" s="178">
        <v>0</v>
      </c>
    </row>
    <row r="160" spans="2:36" ht="18" customHeight="1" outlineLevel="1" x14ac:dyDescent="0.35">
      <c r="B160" s="159" t="s">
        <v>293</v>
      </c>
      <c r="C160" s="178"/>
      <c r="D160" s="178">
        <v>0</v>
      </c>
      <c r="E160" s="178">
        <v>0</v>
      </c>
      <c r="F160" s="178">
        <v>0</v>
      </c>
      <c r="G160" s="178">
        <v>0</v>
      </c>
      <c r="H160" s="178">
        <v>0</v>
      </c>
      <c r="I160" s="178">
        <v>0</v>
      </c>
      <c r="J160" s="178">
        <v>0</v>
      </c>
      <c r="K160" s="178">
        <v>0</v>
      </c>
      <c r="L160" s="178">
        <v>0</v>
      </c>
      <c r="M160" s="178">
        <v>0</v>
      </c>
      <c r="N160" s="178">
        <v>0</v>
      </c>
      <c r="O160" s="178">
        <v>0</v>
      </c>
      <c r="P160" s="178">
        <v>0</v>
      </c>
      <c r="Q160" s="178">
        <v>0</v>
      </c>
      <c r="R160" s="178">
        <v>0</v>
      </c>
      <c r="S160" s="178">
        <v>0</v>
      </c>
      <c r="T160" s="178">
        <v>0</v>
      </c>
      <c r="U160" s="178">
        <v>0</v>
      </c>
      <c r="V160" s="178">
        <v>0</v>
      </c>
      <c r="W160" s="178">
        <v>0</v>
      </c>
      <c r="X160" s="178">
        <v>0</v>
      </c>
      <c r="Y160" s="178">
        <v>0</v>
      </c>
      <c r="Z160" s="178">
        <v>0</v>
      </c>
      <c r="AA160" s="178">
        <v>0</v>
      </c>
      <c r="AB160" s="178">
        <v>0</v>
      </c>
      <c r="AC160" s="178">
        <v>0</v>
      </c>
      <c r="AD160" s="178">
        <v>0</v>
      </c>
      <c r="AE160" s="178">
        <v>0</v>
      </c>
      <c r="AF160" s="178">
        <v>0</v>
      </c>
      <c r="AG160" s="178">
        <v>0</v>
      </c>
      <c r="AH160" s="178">
        <v>0</v>
      </c>
      <c r="AI160" s="178">
        <v>0</v>
      </c>
      <c r="AJ160" s="178">
        <v>0</v>
      </c>
    </row>
    <row r="161" spans="2:36" ht="18" customHeight="1" outlineLevel="1" x14ac:dyDescent="0.35">
      <c r="B161" s="159" t="s">
        <v>808</v>
      </c>
      <c r="C161" s="178"/>
      <c r="D161" s="178">
        <v>0</v>
      </c>
      <c r="E161" s="178">
        <v>0</v>
      </c>
      <c r="F161" s="178">
        <v>0</v>
      </c>
      <c r="G161" s="178">
        <v>0</v>
      </c>
      <c r="H161" s="178">
        <v>0</v>
      </c>
      <c r="I161" s="178">
        <v>0</v>
      </c>
      <c r="J161" s="178">
        <v>0</v>
      </c>
      <c r="K161" s="178">
        <v>0</v>
      </c>
      <c r="L161" s="178">
        <v>0</v>
      </c>
      <c r="M161" s="178">
        <v>0</v>
      </c>
      <c r="N161" s="178">
        <v>0</v>
      </c>
      <c r="O161" s="178">
        <v>0</v>
      </c>
      <c r="P161" s="178">
        <v>0</v>
      </c>
      <c r="Q161" s="178">
        <v>0</v>
      </c>
      <c r="R161" s="178">
        <v>0</v>
      </c>
      <c r="S161" s="178">
        <v>0</v>
      </c>
      <c r="T161" s="178">
        <v>0</v>
      </c>
      <c r="U161" s="178">
        <v>0</v>
      </c>
      <c r="V161" s="178">
        <v>0</v>
      </c>
      <c r="W161" s="178">
        <v>0</v>
      </c>
      <c r="X161" s="178">
        <v>0</v>
      </c>
      <c r="Y161" s="178">
        <v>0</v>
      </c>
      <c r="Z161" s="178">
        <v>0</v>
      </c>
      <c r="AA161" s="178">
        <v>0</v>
      </c>
      <c r="AB161" s="178">
        <v>0</v>
      </c>
      <c r="AC161" s="178">
        <v>0</v>
      </c>
      <c r="AD161" s="178">
        <v>0</v>
      </c>
      <c r="AE161" s="178">
        <v>0</v>
      </c>
      <c r="AF161" s="178">
        <v>0</v>
      </c>
      <c r="AG161" s="178">
        <v>0</v>
      </c>
      <c r="AH161" s="178">
        <v>0</v>
      </c>
      <c r="AI161" s="178">
        <v>0</v>
      </c>
      <c r="AJ161" s="178">
        <v>0</v>
      </c>
    </row>
    <row r="162" spans="2:36" ht="18" customHeight="1" outlineLevel="1" x14ac:dyDescent="0.35">
      <c r="B162" s="159" t="s">
        <v>294</v>
      </c>
      <c r="C162" s="178"/>
      <c r="D162" s="178">
        <v>0</v>
      </c>
      <c r="E162" s="178">
        <v>0</v>
      </c>
      <c r="F162" s="178">
        <v>0</v>
      </c>
      <c r="G162" s="178">
        <v>0</v>
      </c>
      <c r="H162" s="178">
        <v>0</v>
      </c>
      <c r="I162" s="178">
        <v>0</v>
      </c>
      <c r="J162" s="178">
        <v>0</v>
      </c>
      <c r="K162" s="178">
        <v>0</v>
      </c>
      <c r="L162" s="178">
        <v>0</v>
      </c>
      <c r="M162" s="178">
        <v>0</v>
      </c>
      <c r="N162" s="178">
        <v>0</v>
      </c>
      <c r="O162" s="178">
        <v>0</v>
      </c>
      <c r="P162" s="178">
        <v>0</v>
      </c>
      <c r="Q162" s="178">
        <v>0</v>
      </c>
      <c r="R162" s="178">
        <v>0</v>
      </c>
      <c r="S162" s="178">
        <v>0</v>
      </c>
      <c r="T162" s="178">
        <v>0</v>
      </c>
      <c r="U162" s="178">
        <v>0</v>
      </c>
      <c r="V162" s="178">
        <v>0</v>
      </c>
      <c r="W162" s="178">
        <v>0</v>
      </c>
      <c r="X162" s="178">
        <v>0</v>
      </c>
      <c r="Y162" s="178">
        <v>0</v>
      </c>
      <c r="Z162" s="178">
        <v>0</v>
      </c>
      <c r="AA162" s="178">
        <v>0</v>
      </c>
      <c r="AB162" s="178">
        <v>0</v>
      </c>
      <c r="AC162" s="178">
        <v>0</v>
      </c>
      <c r="AD162" s="178">
        <v>0</v>
      </c>
      <c r="AE162" s="178">
        <v>0</v>
      </c>
      <c r="AF162" s="178">
        <v>0</v>
      </c>
      <c r="AG162" s="178">
        <v>0</v>
      </c>
      <c r="AH162" s="178">
        <v>0</v>
      </c>
      <c r="AI162" s="178">
        <v>0</v>
      </c>
      <c r="AJ162" s="178">
        <v>0</v>
      </c>
    </row>
    <row r="163" spans="2:36" ht="18" customHeight="1" outlineLevel="1" x14ac:dyDescent="0.35">
      <c r="B163" s="159" t="s">
        <v>295</v>
      </c>
      <c r="C163" s="178"/>
      <c r="D163" s="178">
        <v>0</v>
      </c>
      <c r="E163" s="178">
        <v>0</v>
      </c>
      <c r="F163" s="178">
        <v>0</v>
      </c>
      <c r="G163" s="178">
        <v>0</v>
      </c>
      <c r="H163" s="178">
        <v>0</v>
      </c>
      <c r="I163" s="178">
        <v>0</v>
      </c>
      <c r="J163" s="178">
        <v>0</v>
      </c>
      <c r="K163" s="178">
        <v>0</v>
      </c>
      <c r="L163" s="178">
        <v>0</v>
      </c>
      <c r="M163" s="178">
        <v>0</v>
      </c>
      <c r="N163" s="178">
        <v>0</v>
      </c>
      <c r="O163" s="178">
        <v>0</v>
      </c>
      <c r="P163" s="178">
        <v>0</v>
      </c>
      <c r="Q163" s="178">
        <v>0</v>
      </c>
      <c r="R163" s="178">
        <v>0</v>
      </c>
      <c r="S163" s="178">
        <v>0</v>
      </c>
      <c r="T163" s="178">
        <v>0</v>
      </c>
      <c r="U163" s="178">
        <v>0</v>
      </c>
      <c r="V163" s="178">
        <v>0</v>
      </c>
      <c r="W163" s="178">
        <v>0</v>
      </c>
      <c r="X163" s="178">
        <v>0</v>
      </c>
      <c r="Y163" s="178">
        <v>0</v>
      </c>
      <c r="Z163" s="178">
        <v>0</v>
      </c>
      <c r="AA163" s="178">
        <v>0</v>
      </c>
      <c r="AB163" s="178">
        <v>0</v>
      </c>
      <c r="AC163" s="178">
        <v>0</v>
      </c>
      <c r="AD163" s="178">
        <v>0</v>
      </c>
      <c r="AE163" s="178">
        <v>0</v>
      </c>
      <c r="AF163" s="178">
        <v>0</v>
      </c>
      <c r="AG163" s="178">
        <v>0</v>
      </c>
      <c r="AH163" s="178">
        <v>0</v>
      </c>
      <c r="AI163" s="178">
        <v>0</v>
      </c>
      <c r="AJ163" s="178">
        <v>0</v>
      </c>
    </row>
    <row r="164" spans="2:36" ht="18" customHeight="1" outlineLevel="1" x14ac:dyDescent="0.35">
      <c r="B164" s="159" t="s">
        <v>279</v>
      </c>
      <c r="C164" s="178"/>
      <c r="D164" s="178">
        <v>0</v>
      </c>
      <c r="E164" s="178">
        <v>0</v>
      </c>
      <c r="F164" s="178">
        <v>0</v>
      </c>
      <c r="G164" s="178">
        <v>0</v>
      </c>
      <c r="H164" s="178">
        <v>0</v>
      </c>
      <c r="I164" s="178">
        <v>0</v>
      </c>
      <c r="J164" s="178">
        <v>0</v>
      </c>
      <c r="K164" s="178">
        <v>0</v>
      </c>
      <c r="L164" s="178">
        <v>0</v>
      </c>
      <c r="M164" s="178">
        <v>0</v>
      </c>
      <c r="N164" s="178">
        <v>0</v>
      </c>
      <c r="O164" s="178">
        <v>0</v>
      </c>
      <c r="P164" s="178">
        <v>0</v>
      </c>
      <c r="Q164" s="178">
        <v>0</v>
      </c>
      <c r="R164" s="178">
        <v>0</v>
      </c>
      <c r="S164" s="178">
        <v>0</v>
      </c>
      <c r="T164" s="178">
        <v>0</v>
      </c>
      <c r="U164" s="178">
        <v>0</v>
      </c>
      <c r="V164" s="178">
        <v>0</v>
      </c>
      <c r="W164" s="178">
        <v>0</v>
      </c>
      <c r="X164" s="178">
        <v>0</v>
      </c>
      <c r="Y164" s="178">
        <v>0</v>
      </c>
      <c r="Z164" s="178">
        <v>0</v>
      </c>
      <c r="AA164" s="178">
        <v>0</v>
      </c>
      <c r="AB164" s="178">
        <v>0</v>
      </c>
      <c r="AC164" s="178">
        <v>0</v>
      </c>
      <c r="AD164" s="178">
        <v>0</v>
      </c>
      <c r="AE164" s="178">
        <v>0</v>
      </c>
      <c r="AF164" s="178">
        <v>0</v>
      </c>
      <c r="AG164" s="178">
        <v>0</v>
      </c>
      <c r="AH164" s="178">
        <v>0</v>
      </c>
      <c r="AI164" s="178">
        <v>0</v>
      </c>
      <c r="AJ164" s="178">
        <v>0</v>
      </c>
    </row>
    <row r="165" spans="2:36" ht="18" customHeight="1" outlineLevel="1" x14ac:dyDescent="0.35">
      <c r="B165" s="159" t="s">
        <v>302</v>
      </c>
      <c r="C165" s="178"/>
      <c r="D165" s="178">
        <v>0</v>
      </c>
      <c r="E165" s="178">
        <v>0</v>
      </c>
      <c r="F165" s="178">
        <v>0</v>
      </c>
      <c r="G165" s="178">
        <v>0</v>
      </c>
      <c r="H165" s="178">
        <v>0</v>
      </c>
      <c r="I165" s="178">
        <v>0</v>
      </c>
      <c r="J165" s="178">
        <v>0</v>
      </c>
      <c r="K165" s="178">
        <v>0</v>
      </c>
      <c r="L165" s="178">
        <v>0</v>
      </c>
      <c r="M165" s="178">
        <v>0</v>
      </c>
      <c r="N165" s="178">
        <v>0</v>
      </c>
      <c r="O165" s="178">
        <v>0</v>
      </c>
      <c r="P165" s="178">
        <v>0</v>
      </c>
      <c r="Q165" s="178">
        <v>0</v>
      </c>
      <c r="R165" s="178">
        <v>0</v>
      </c>
      <c r="S165" s="178">
        <v>0</v>
      </c>
      <c r="T165" s="178">
        <v>0</v>
      </c>
      <c r="U165" s="178">
        <v>0</v>
      </c>
      <c r="V165" s="178">
        <v>0</v>
      </c>
      <c r="W165" s="178">
        <v>-111.03700000000001</v>
      </c>
      <c r="X165" s="178">
        <v>-162.03200000000001</v>
      </c>
      <c r="Y165" s="178">
        <v>-151.63</v>
      </c>
      <c r="Z165" s="178">
        <v>-144.745</v>
      </c>
      <c r="AA165" s="178">
        <v>-92</v>
      </c>
      <c r="AB165" s="178">
        <v>-40</v>
      </c>
      <c r="AC165" s="178">
        <v>15</v>
      </c>
      <c r="AD165" s="178">
        <v>-54</v>
      </c>
      <c r="AE165" s="178">
        <v>-17</v>
      </c>
      <c r="AF165" s="178">
        <v>-114</v>
      </c>
      <c r="AG165" s="178">
        <v>-65</v>
      </c>
      <c r="AH165" s="178">
        <v>-62</v>
      </c>
      <c r="AI165" s="178">
        <v>-32</v>
      </c>
      <c r="AJ165" s="178">
        <v>-29</v>
      </c>
    </row>
    <row r="166" spans="2:36" ht="18" customHeight="1" outlineLevel="1" x14ac:dyDescent="0.35">
      <c r="B166" s="159" t="s">
        <v>772</v>
      </c>
      <c r="C166" s="178"/>
      <c r="D166" s="178">
        <v>0</v>
      </c>
      <c r="E166" s="178">
        <v>0</v>
      </c>
      <c r="F166" s="178">
        <v>0</v>
      </c>
      <c r="G166" s="178">
        <v>0</v>
      </c>
      <c r="H166" s="178">
        <v>0</v>
      </c>
      <c r="I166" s="178">
        <v>0</v>
      </c>
      <c r="J166" s="178">
        <v>0</v>
      </c>
      <c r="K166" s="178">
        <v>0</v>
      </c>
      <c r="L166" s="178">
        <v>0</v>
      </c>
      <c r="M166" s="178">
        <v>0</v>
      </c>
      <c r="N166" s="178">
        <v>0</v>
      </c>
      <c r="O166" s="178">
        <v>0</v>
      </c>
      <c r="P166" s="178">
        <v>0</v>
      </c>
      <c r="Q166" s="178">
        <v>0</v>
      </c>
      <c r="R166" s="178">
        <v>0</v>
      </c>
      <c r="S166" s="178">
        <v>0</v>
      </c>
      <c r="T166" s="178">
        <v>0</v>
      </c>
      <c r="U166" s="178">
        <v>0</v>
      </c>
      <c r="V166" s="178">
        <v>0</v>
      </c>
      <c r="W166" s="178">
        <v>0</v>
      </c>
      <c r="X166" s="178">
        <v>0</v>
      </c>
      <c r="Y166" s="178">
        <v>0</v>
      </c>
      <c r="Z166" s="178">
        <v>0</v>
      </c>
      <c r="AA166" s="178">
        <v>0</v>
      </c>
      <c r="AB166" s="178">
        <v>0</v>
      </c>
      <c r="AC166" s="178">
        <v>0</v>
      </c>
      <c r="AD166" s="178">
        <v>0</v>
      </c>
      <c r="AE166" s="178">
        <v>0</v>
      </c>
      <c r="AF166" s="178">
        <v>0</v>
      </c>
      <c r="AG166" s="178">
        <v>0</v>
      </c>
      <c r="AH166" s="178">
        <v>0</v>
      </c>
      <c r="AI166" s="178">
        <v>0</v>
      </c>
      <c r="AJ166" s="178">
        <v>0</v>
      </c>
    </row>
    <row r="167" spans="2:36" ht="18" customHeight="1" outlineLevel="1" x14ac:dyDescent="0.35">
      <c r="B167" s="159" t="s">
        <v>771</v>
      </c>
      <c r="C167" s="291"/>
      <c r="D167" s="178">
        <v>0</v>
      </c>
      <c r="E167" s="178">
        <v>0</v>
      </c>
      <c r="F167" s="178">
        <v>0</v>
      </c>
      <c r="G167" s="178">
        <v>0</v>
      </c>
      <c r="H167" s="178">
        <v>0</v>
      </c>
      <c r="I167" s="178">
        <v>0</v>
      </c>
      <c r="J167" s="178">
        <v>0</v>
      </c>
      <c r="K167" s="178">
        <v>0</v>
      </c>
      <c r="L167" s="178">
        <v>0</v>
      </c>
      <c r="M167" s="178">
        <v>0</v>
      </c>
      <c r="N167" s="178">
        <v>0</v>
      </c>
      <c r="O167" s="178">
        <v>0</v>
      </c>
      <c r="P167" s="178">
        <v>0</v>
      </c>
      <c r="Q167" s="178">
        <v>0</v>
      </c>
      <c r="R167" s="178">
        <v>0</v>
      </c>
      <c r="S167" s="178">
        <v>0</v>
      </c>
      <c r="T167" s="178">
        <v>0</v>
      </c>
      <c r="U167" s="178">
        <v>0</v>
      </c>
      <c r="V167" s="178">
        <v>0</v>
      </c>
      <c r="W167" s="178">
        <v>30.059000000000001</v>
      </c>
      <c r="X167" s="178">
        <v>35.485999999999997</v>
      </c>
      <c r="Y167" s="178">
        <v>182.66</v>
      </c>
      <c r="Z167" s="178">
        <v>204.03700000000001</v>
      </c>
      <c r="AA167" s="178">
        <v>202</v>
      </c>
      <c r="AB167" s="178">
        <v>-33</v>
      </c>
      <c r="AC167" s="178">
        <v>-4</v>
      </c>
      <c r="AD167" s="178">
        <v>80</v>
      </c>
      <c r="AE167" s="178">
        <v>-203</v>
      </c>
      <c r="AF167" s="178">
        <v>-205</v>
      </c>
      <c r="AG167" s="178">
        <v>-278</v>
      </c>
      <c r="AH167" s="178">
        <v>-503</v>
      </c>
      <c r="AI167" s="178">
        <v>-265</v>
      </c>
      <c r="AJ167" s="178">
        <v>-265</v>
      </c>
    </row>
    <row r="168" spans="2:36" ht="18" customHeight="1" outlineLevel="1" x14ac:dyDescent="0.35">
      <c r="B168" s="159" t="s">
        <v>825</v>
      </c>
      <c r="C168" s="178"/>
      <c r="D168" s="178">
        <v>0</v>
      </c>
      <c r="E168" s="178">
        <v>0</v>
      </c>
      <c r="F168" s="178">
        <v>0</v>
      </c>
      <c r="G168" s="178">
        <v>0</v>
      </c>
      <c r="H168" s="178">
        <v>0</v>
      </c>
      <c r="I168" s="178">
        <v>0</v>
      </c>
      <c r="J168" s="178">
        <v>0</v>
      </c>
      <c r="K168" s="178">
        <v>0</v>
      </c>
      <c r="L168" s="178">
        <v>0</v>
      </c>
      <c r="M168" s="178">
        <v>0</v>
      </c>
      <c r="N168" s="178">
        <v>0</v>
      </c>
      <c r="O168" s="178">
        <v>0</v>
      </c>
      <c r="P168" s="178">
        <v>0</v>
      </c>
      <c r="Q168" s="178">
        <v>0</v>
      </c>
      <c r="R168" s="178">
        <v>0</v>
      </c>
      <c r="S168" s="178">
        <v>0</v>
      </c>
      <c r="T168" s="178">
        <v>0</v>
      </c>
      <c r="U168" s="178">
        <v>0</v>
      </c>
      <c r="V168" s="178">
        <v>0</v>
      </c>
      <c r="W168" s="178">
        <v>0</v>
      </c>
      <c r="X168" s="178">
        <v>0</v>
      </c>
      <c r="Y168" s="178">
        <v>0</v>
      </c>
      <c r="Z168" s="178">
        <v>0</v>
      </c>
      <c r="AA168" s="178">
        <v>0</v>
      </c>
      <c r="AB168" s="178">
        <v>0</v>
      </c>
      <c r="AC168" s="178">
        <v>0</v>
      </c>
      <c r="AD168" s="178">
        <v>0</v>
      </c>
      <c r="AE168" s="178">
        <v>0</v>
      </c>
      <c r="AF168" s="178">
        <v>0</v>
      </c>
      <c r="AG168" s="178">
        <v>0</v>
      </c>
      <c r="AH168" s="178">
        <v>0</v>
      </c>
      <c r="AI168" s="178">
        <v>0</v>
      </c>
      <c r="AJ168" s="178">
        <v>0</v>
      </c>
    </row>
    <row r="169" spans="2:36" ht="18" customHeight="1" outlineLevel="1" x14ac:dyDescent="0.35">
      <c r="B169" s="147" t="s">
        <v>275</v>
      </c>
      <c r="C169" s="333"/>
      <c r="D169" s="333">
        <v>-7245.8940000000002</v>
      </c>
      <c r="E169" s="333">
        <v>-8930.762999999999</v>
      </c>
      <c r="F169" s="333">
        <v>-8806.0950000000012</v>
      </c>
      <c r="G169" s="333">
        <v>-9019.5869999999995</v>
      </c>
      <c r="H169" s="333">
        <v>-9107.476999999999</v>
      </c>
      <c r="I169" s="333">
        <v>-9066.7649999999994</v>
      </c>
      <c r="J169" s="333">
        <v>-10260.244999999999</v>
      </c>
      <c r="K169" s="333">
        <v>-9796.4089999999997</v>
      </c>
      <c r="L169" s="333">
        <v>-14685.203</v>
      </c>
      <c r="M169" s="333">
        <v>-15498.367999999999</v>
      </c>
      <c r="N169" s="333">
        <v>-16082.907999999999</v>
      </c>
      <c r="O169" s="333">
        <v>-14423.328000000001</v>
      </c>
      <c r="P169" s="333">
        <v>-16261.831999999999</v>
      </c>
      <c r="Q169" s="333">
        <v>-13728.887999999999</v>
      </c>
      <c r="R169" s="333">
        <v>-14989.235000000001</v>
      </c>
      <c r="S169" s="333">
        <v>-15418.953000000001</v>
      </c>
      <c r="T169" s="333">
        <v>-12921.963</v>
      </c>
      <c r="U169" s="333">
        <v>-14374.511</v>
      </c>
      <c r="V169" s="333">
        <v>-16153.470000000001</v>
      </c>
      <c r="W169" s="333">
        <v>-12559.124000000002</v>
      </c>
      <c r="X169" s="333">
        <v>-11841.136999999999</v>
      </c>
      <c r="Y169" s="333">
        <v>-11263.802000000001</v>
      </c>
      <c r="Z169" s="333">
        <v>-12535.919000000002</v>
      </c>
      <c r="AA169" s="333">
        <v>-12462</v>
      </c>
      <c r="AB169" s="333">
        <v>-13286</v>
      </c>
      <c r="AC169" s="333">
        <v>-15732</v>
      </c>
      <c r="AD169" s="333">
        <v>-16124</v>
      </c>
      <c r="AE169" s="333">
        <v>-4280</v>
      </c>
      <c r="AF169" s="333">
        <v>-4646</v>
      </c>
      <c r="AG169" s="333">
        <v>-4305</v>
      </c>
      <c r="AH169" s="333">
        <v>-4925</v>
      </c>
      <c r="AI169" s="333">
        <v>-7988</v>
      </c>
      <c r="AJ169" s="333">
        <v>-9593</v>
      </c>
    </row>
    <row r="170" spans="2:36" ht="18" customHeight="1" outlineLevel="1" x14ac:dyDescent="0.35">
      <c r="B170" s="159" t="s">
        <v>769</v>
      </c>
      <c r="C170" s="178"/>
      <c r="D170" s="178">
        <v>0</v>
      </c>
      <c r="E170" s="178">
        <v>0</v>
      </c>
      <c r="F170" s="178">
        <v>0</v>
      </c>
      <c r="G170" s="178">
        <v>0</v>
      </c>
      <c r="H170" s="178">
        <v>0</v>
      </c>
      <c r="I170" s="178">
        <v>0</v>
      </c>
      <c r="J170" s="178">
        <v>0</v>
      </c>
      <c r="K170" s="178">
        <v>0</v>
      </c>
      <c r="L170" s="178">
        <v>0</v>
      </c>
      <c r="M170" s="178">
        <v>0</v>
      </c>
      <c r="N170" s="178">
        <v>0</v>
      </c>
      <c r="O170" s="178">
        <v>0</v>
      </c>
      <c r="P170" s="178">
        <v>0</v>
      </c>
      <c r="Q170" s="178">
        <v>0</v>
      </c>
      <c r="R170" s="178">
        <v>0</v>
      </c>
      <c r="S170" s="178">
        <v>0</v>
      </c>
      <c r="T170" s="178">
        <v>0</v>
      </c>
      <c r="U170" s="178">
        <v>0</v>
      </c>
      <c r="V170" s="178">
        <v>0</v>
      </c>
      <c r="W170" s="178">
        <v>0</v>
      </c>
      <c r="X170" s="178">
        <v>0</v>
      </c>
      <c r="Y170" s="178">
        <v>0</v>
      </c>
      <c r="Z170" s="178">
        <v>0</v>
      </c>
      <c r="AA170" s="178">
        <v>0</v>
      </c>
      <c r="AB170" s="178">
        <v>0</v>
      </c>
      <c r="AC170" s="178">
        <v>0</v>
      </c>
      <c r="AD170" s="178">
        <v>0</v>
      </c>
      <c r="AE170" s="178">
        <v>0</v>
      </c>
      <c r="AF170" s="178">
        <v>0</v>
      </c>
      <c r="AG170" s="178">
        <v>0</v>
      </c>
      <c r="AH170" s="178">
        <v>0</v>
      </c>
      <c r="AI170" s="178">
        <v>0</v>
      </c>
      <c r="AJ170" s="178">
        <v>0</v>
      </c>
    </row>
    <row r="171" spans="2:36" ht="18" customHeight="1" outlineLevel="1" x14ac:dyDescent="0.35">
      <c r="B171" s="159" t="s">
        <v>808</v>
      </c>
      <c r="C171" s="178"/>
      <c r="D171" s="178">
        <v>0</v>
      </c>
      <c r="E171" s="178">
        <v>0</v>
      </c>
      <c r="F171" s="178">
        <v>0</v>
      </c>
      <c r="G171" s="178">
        <v>0</v>
      </c>
      <c r="H171" s="178">
        <v>0</v>
      </c>
      <c r="I171" s="178">
        <v>0</v>
      </c>
      <c r="J171" s="178">
        <v>0</v>
      </c>
      <c r="K171" s="178">
        <v>0</v>
      </c>
      <c r="L171" s="178">
        <v>0</v>
      </c>
      <c r="M171" s="178">
        <v>0</v>
      </c>
      <c r="N171" s="178">
        <v>0</v>
      </c>
      <c r="O171" s="178">
        <v>0</v>
      </c>
      <c r="P171" s="178">
        <v>0</v>
      </c>
      <c r="Q171" s="178">
        <v>0</v>
      </c>
      <c r="R171" s="178">
        <v>0</v>
      </c>
      <c r="S171" s="178">
        <v>0</v>
      </c>
      <c r="T171" s="178">
        <v>0</v>
      </c>
      <c r="U171" s="178">
        <v>0</v>
      </c>
      <c r="V171" s="178">
        <v>0</v>
      </c>
      <c r="W171" s="178">
        <v>0</v>
      </c>
      <c r="X171" s="178">
        <v>0</v>
      </c>
      <c r="Y171" s="178">
        <v>0</v>
      </c>
      <c r="Z171" s="178">
        <v>0</v>
      </c>
      <c r="AA171" s="178">
        <v>0</v>
      </c>
      <c r="AB171" s="178">
        <v>0</v>
      </c>
      <c r="AC171" s="178">
        <v>0</v>
      </c>
      <c r="AD171" s="178">
        <v>0</v>
      </c>
      <c r="AE171" s="178">
        <v>0</v>
      </c>
      <c r="AF171" s="178">
        <v>0</v>
      </c>
      <c r="AG171" s="178">
        <v>0</v>
      </c>
      <c r="AH171" s="178">
        <v>0</v>
      </c>
      <c r="AI171" s="178">
        <v>0</v>
      </c>
      <c r="AJ171" s="178">
        <v>0</v>
      </c>
    </row>
    <row r="172" spans="2:36" ht="18" customHeight="1" outlineLevel="1" x14ac:dyDescent="0.35">
      <c r="B172" s="159" t="s">
        <v>293</v>
      </c>
      <c r="C172" s="178"/>
      <c r="D172" s="178">
        <v>0</v>
      </c>
      <c r="E172" s="178">
        <v>0</v>
      </c>
      <c r="F172" s="178">
        <v>0</v>
      </c>
      <c r="G172" s="178">
        <v>0</v>
      </c>
      <c r="H172" s="178">
        <v>0</v>
      </c>
      <c r="I172" s="178">
        <v>0</v>
      </c>
      <c r="J172" s="178">
        <v>0</v>
      </c>
      <c r="K172" s="178">
        <v>0</v>
      </c>
      <c r="L172" s="178">
        <v>0</v>
      </c>
      <c r="M172" s="178">
        <v>0</v>
      </c>
      <c r="N172" s="178">
        <v>0</v>
      </c>
      <c r="O172" s="178">
        <v>0</v>
      </c>
      <c r="P172" s="178">
        <v>0</v>
      </c>
      <c r="Q172" s="178">
        <v>0</v>
      </c>
      <c r="R172" s="178">
        <v>0</v>
      </c>
      <c r="S172" s="178">
        <v>0</v>
      </c>
      <c r="T172" s="178">
        <v>0</v>
      </c>
      <c r="U172" s="178">
        <v>0</v>
      </c>
      <c r="V172" s="178">
        <v>0</v>
      </c>
      <c r="W172" s="178">
        <v>0</v>
      </c>
      <c r="X172" s="178">
        <v>0</v>
      </c>
      <c r="Y172" s="178">
        <v>0</v>
      </c>
      <c r="Z172" s="178">
        <v>0</v>
      </c>
      <c r="AA172" s="178">
        <v>0</v>
      </c>
      <c r="AB172" s="178">
        <v>0</v>
      </c>
      <c r="AC172" s="178">
        <v>0</v>
      </c>
      <c r="AD172" s="178">
        <v>0</v>
      </c>
      <c r="AE172" s="178">
        <v>0</v>
      </c>
      <c r="AF172" s="178">
        <v>0</v>
      </c>
      <c r="AG172" s="178">
        <v>0</v>
      </c>
      <c r="AH172" s="178">
        <v>0</v>
      </c>
      <c r="AI172" s="178">
        <v>0</v>
      </c>
      <c r="AJ172" s="178">
        <v>0</v>
      </c>
    </row>
    <row r="173" spans="2:36" ht="18" customHeight="1" outlineLevel="1" x14ac:dyDescent="0.35">
      <c r="B173" s="159" t="s">
        <v>305</v>
      </c>
      <c r="C173" s="178"/>
      <c r="D173" s="178">
        <v>-5078.1369999999997</v>
      </c>
      <c r="E173" s="178">
        <v>-6004.3239999999996</v>
      </c>
      <c r="F173" s="178">
        <v>-6289.38</v>
      </c>
      <c r="G173" s="178">
        <v>-6147.768</v>
      </c>
      <c r="H173" s="178">
        <v>-6248.7629999999999</v>
      </c>
      <c r="I173" s="178">
        <v>-6219.4089999999997</v>
      </c>
      <c r="J173" s="178">
        <v>-6827.9319999999998</v>
      </c>
      <c r="K173" s="178">
        <v>-6714.2359999999999</v>
      </c>
      <c r="L173" s="178">
        <v>-8814.1769999999997</v>
      </c>
      <c r="M173" s="178">
        <v>-9337.8089999999993</v>
      </c>
      <c r="N173" s="178">
        <v>-9940.92</v>
      </c>
      <c r="O173" s="178">
        <v>-9140.0640000000003</v>
      </c>
      <c r="P173" s="178">
        <v>-10202.177</v>
      </c>
      <c r="Q173" s="178">
        <v>-8943.8469999999998</v>
      </c>
      <c r="R173" s="178">
        <v>-9776.4230000000007</v>
      </c>
      <c r="S173" s="178">
        <v>-10134.287</v>
      </c>
      <c r="T173" s="178">
        <v>-8676.8040000000001</v>
      </c>
      <c r="U173" s="178">
        <v>-9601.7000000000007</v>
      </c>
      <c r="V173" s="178">
        <v>-10186.028</v>
      </c>
      <c r="W173" s="178">
        <v>-7175.8370000000004</v>
      </c>
      <c r="X173" s="178">
        <v>-6977.9620000000004</v>
      </c>
      <c r="Y173" s="178">
        <v>-6943.2250000000004</v>
      </c>
      <c r="Z173" s="178">
        <v>-7616.04</v>
      </c>
      <c r="AA173" s="178">
        <v>-7339</v>
      </c>
      <c r="AB173" s="178">
        <v>-7770</v>
      </c>
      <c r="AC173" s="178">
        <v>-8889</v>
      </c>
      <c r="AD173" s="178">
        <v>-8838</v>
      </c>
      <c r="AE173" s="178">
        <v>-2535</v>
      </c>
      <c r="AF173" s="178">
        <v>-2453</v>
      </c>
      <c r="AG173" s="178">
        <v>-2424</v>
      </c>
      <c r="AH173" s="178">
        <v>-2427</v>
      </c>
      <c r="AI173" s="178">
        <v>-2575</v>
      </c>
      <c r="AJ173" s="178">
        <v>-2512</v>
      </c>
    </row>
    <row r="174" spans="2:36" ht="18" customHeight="1" outlineLevel="1" x14ac:dyDescent="0.35">
      <c r="B174" s="159" t="s">
        <v>306</v>
      </c>
      <c r="C174" s="178"/>
      <c r="D174" s="178">
        <v>0</v>
      </c>
      <c r="E174" s="178">
        <v>0</v>
      </c>
      <c r="F174" s="178">
        <v>0</v>
      </c>
      <c r="G174" s="178">
        <v>0</v>
      </c>
      <c r="H174" s="178">
        <v>0</v>
      </c>
      <c r="I174" s="178">
        <v>0</v>
      </c>
      <c r="J174" s="178">
        <v>0</v>
      </c>
      <c r="K174" s="178">
        <v>0</v>
      </c>
      <c r="L174" s="178">
        <v>0</v>
      </c>
      <c r="M174" s="178">
        <v>0</v>
      </c>
      <c r="N174" s="178">
        <v>0</v>
      </c>
      <c r="O174" s="178">
        <v>0</v>
      </c>
      <c r="P174" s="178">
        <v>0</v>
      </c>
      <c r="Q174" s="178">
        <v>0</v>
      </c>
      <c r="R174" s="178">
        <v>0</v>
      </c>
      <c r="S174" s="178">
        <v>0</v>
      </c>
      <c r="T174" s="178">
        <v>0</v>
      </c>
      <c r="U174" s="178">
        <v>0</v>
      </c>
      <c r="V174" s="178">
        <v>0</v>
      </c>
      <c r="W174" s="178">
        <v>0</v>
      </c>
      <c r="X174" s="178">
        <v>0</v>
      </c>
      <c r="Y174" s="178">
        <v>0</v>
      </c>
      <c r="Z174" s="178">
        <v>0</v>
      </c>
      <c r="AA174" s="178">
        <v>0</v>
      </c>
      <c r="AB174" s="178">
        <v>0</v>
      </c>
      <c r="AC174" s="178">
        <v>0</v>
      </c>
      <c r="AD174" s="178">
        <v>0</v>
      </c>
      <c r="AE174" s="178">
        <v>0</v>
      </c>
      <c r="AF174" s="178">
        <v>0</v>
      </c>
      <c r="AG174" s="178">
        <v>0</v>
      </c>
      <c r="AH174" s="178">
        <v>0</v>
      </c>
      <c r="AI174" s="178">
        <v>0</v>
      </c>
      <c r="AJ174" s="178">
        <v>0</v>
      </c>
    </row>
    <row r="175" spans="2:36" ht="18" customHeight="1" outlineLevel="1" x14ac:dyDescent="0.35">
      <c r="B175" s="159" t="s">
        <v>758</v>
      </c>
      <c r="C175" s="178"/>
      <c r="D175" s="178">
        <v>0</v>
      </c>
      <c r="E175" s="178">
        <v>0</v>
      </c>
      <c r="F175" s="178">
        <v>0</v>
      </c>
      <c r="G175" s="178">
        <v>0</v>
      </c>
      <c r="H175" s="178">
        <v>0</v>
      </c>
      <c r="I175" s="178">
        <v>0</v>
      </c>
      <c r="J175" s="178">
        <v>0</v>
      </c>
      <c r="K175" s="178">
        <v>0</v>
      </c>
      <c r="L175" s="178">
        <v>0</v>
      </c>
      <c r="M175" s="178">
        <v>0</v>
      </c>
      <c r="N175" s="178">
        <v>0</v>
      </c>
      <c r="O175" s="178">
        <v>0</v>
      </c>
      <c r="P175" s="178">
        <v>0</v>
      </c>
      <c r="Q175" s="178">
        <v>0</v>
      </c>
      <c r="R175" s="178">
        <v>0</v>
      </c>
      <c r="S175" s="178">
        <v>0</v>
      </c>
      <c r="T175" s="178">
        <v>0</v>
      </c>
      <c r="U175" s="178">
        <v>0</v>
      </c>
      <c r="V175" s="178">
        <v>0</v>
      </c>
      <c r="W175" s="178">
        <v>0</v>
      </c>
      <c r="X175" s="178">
        <v>0</v>
      </c>
      <c r="Y175" s="178">
        <v>0</v>
      </c>
      <c r="Z175" s="178">
        <v>0</v>
      </c>
      <c r="AA175" s="178">
        <v>0</v>
      </c>
      <c r="AB175" s="178">
        <v>0</v>
      </c>
      <c r="AC175" s="178">
        <v>0</v>
      </c>
      <c r="AD175" s="178">
        <v>0</v>
      </c>
      <c r="AE175" s="178">
        <v>0</v>
      </c>
      <c r="AF175" s="178">
        <v>0</v>
      </c>
      <c r="AG175" s="178">
        <v>0</v>
      </c>
      <c r="AH175" s="178">
        <v>0</v>
      </c>
      <c r="AI175" s="178">
        <v>0</v>
      </c>
      <c r="AJ175" s="178">
        <v>0</v>
      </c>
    </row>
    <row r="176" spans="2:36" ht="18" customHeight="1" outlineLevel="1" x14ac:dyDescent="0.35">
      <c r="B176" s="159" t="s">
        <v>307</v>
      </c>
      <c r="C176" s="178"/>
      <c r="D176" s="178">
        <v>0</v>
      </c>
      <c r="E176" s="178">
        <v>0</v>
      </c>
      <c r="F176" s="178">
        <v>0</v>
      </c>
      <c r="G176" s="178">
        <v>0</v>
      </c>
      <c r="H176" s="178">
        <v>0</v>
      </c>
      <c r="I176" s="178">
        <v>0</v>
      </c>
      <c r="J176" s="178">
        <v>0</v>
      </c>
      <c r="K176" s="178">
        <v>0</v>
      </c>
      <c r="L176" s="178">
        <v>0</v>
      </c>
      <c r="M176" s="178">
        <v>0</v>
      </c>
      <c r="N176" s="178">
        <v>0</v>
      </c>
      <c r="O176" s="178">
        <v>0</v>
      </c>
      <c r="P176" s="178">
        <v>0</v>
      </c>
      <c r="Q176" s="178">
        <v>0</v>
      </c>
      <c r="R176" s="178">
        <v>0</v>
      </c>
      <c r="S176" s="178">
        <v>0</v>
      </c>
      <c r="T176" s="178">
        <v>0</v>
      </c>
      <c r="U176" s="178">
        <v>0</v>
      </c>
      <c r="V176" s="178">
        <v>0</v>
      </c>
      <c r="W176" s="178">
        <v>-801.00699999999995</v>
      </c>
      <c r="X176" s="178">
        <v>-772.12699999999995</v>
      </c>
      <c r="Y176" s="178">
        <v>-549.11199999999997</v>
      </c>
      <c r="Z176" s="178">
        <v>-556.12</v>
      </c>
      <c r="AA176" s="178">
        <v>-539</v>
      </c>
      <c r="AB176" s="178">
        <v>-556</v>
      </c>
      <c r="AC176" s="178">
        <v>-556</v>
      </c>
      <c r="AD176" s="178">
        <v>-556</v>
      </c>
      <c r="AE176" s="178">
        <v>-556</v>
      </c>
      <c r="AF176" s="178">
        <v>-556</v>
      </c>
      <c r="AG176" s="178">
        <v>-556</v>
      </c>
      <c r="AH176" s="178">
        <v>-556</v>
      </c>
      <c r="AI176" s="178">
        <v>-1259</v>
      </c>
      <c r="AJ176" s="178">
        <v>-2596</v>
      </c>
    </row>
    <row r="177" spans="2:36" ht="18" customHeight="1" outlineLevel="1" x14ac:dyDescent="0.35">
      <c r="B177" s="159" t="s">
        <v>770</v>
      </c>
      <c r="C177" s="178"/>
      <c r="D177" s="178">
        <v>-2167.7570000000001</v>
      </c>
      <c r="E177" s="178">
        <v>-2926.4389999999999</v>
      </c>
      <c r="F177" s="178">
        <v>-2516.7150000000001</v>
      </c>
      <c r="G177" s="178">
        <v>-2871.819</v>
      </c>
      <c r="H177" s="178">
        <v>-2858.7139999999999</v>
      </c>
      <c r="I177" s="178">
        <v>0</v>
      </c>
      <c r="J177" s="178">
        <v>-3432.3130000000001</v>
      </c>
      <c r="K177" s="178">
        <v>-3082.1729999999998</v>
      </c>
      <c r="L177" s="178">
        <v>-5871.0259999999998</v>
      </c>
      <c r="M177" s="178">
        <v>-6160.5590000000002</v>
      </c>
      <c r="N177" s="178">
        <v>-6141.9880000000003</v>
      </c>
      <c r="O177" s="178">
        <v>-5283.2640000000001</v>
      </c>
      <c r="P177" s="178">
        <v>-6059.6549999999997</v>
      </c>
      <c r="Q177" s="178">
        <v>-4785.0410000000002</v>
      </c>
      <c r="R177" s="178">
        <v>-5212.8119999999999</v>
      </c>
      <c r="S177" s="178">
        <v>-5284.6660000000002</v>
      </c>
      <c r="T177" s="178">
        <v>-4245.1589999999997</v>
      </c>
      <c r="U177" s="178">
        <v>-4772.8109999999997</v>
      </c>
      <c r="V177" s="178">
        <v>-5967.442</v>
      </c>
      <c r="W177" s="178">
        <v>-4094.5349999999999</v>
      </c>
      <c r="X177" s="178">
        <v>-3658.5129999999999</v>
      </c>
      <c r="Y177" s="178">
        <v>-3423.6129999999998</v>
      </c>
      <c r="Z177" s="178">
        <v>-4043.5410000000002</v>
      </c>
      <c r="AA177" s="178">
        <v>-4134</v>
      </c>
      <c r="AB177" s="178">
        <v>-4434</v>
      </c>
      <c r="AC177" s="178">
        <v>-5639</v>
      </c>
      <c r="AD177" s="178">
        <v>-6174</v>
      </c>
      <c r="AE177" s="178">
        <v>-513.75</v>
      </c>
      <c r="AF177" s="178">
        <v>-919</v>
      </c>
      <c r="AG177" s="178">
        <v>-618</v>
      </c>
      <c r="AH177" s="178">
        <v>-819</v>
      </c>
      <c r="AI177" s="178">
        <v>-3031</v>
      </c>
      <c r="AJ177" s="178">
        <v>-3406</v>
      </c>
    </row>
    <row r="178" spans="2:36" ht="18" customHeight="1" outlineLevel="1" x14ac:dyDescent="0.35">
      <c r="B178" s="159" t="s">
        <v>302</v>
      </c>
      <c r="C178" s="178"/>
      <c r="D178" s="178">
        <v>0</v>
      </c>
      <c r="E178" s="178">
        <v>0</v>
      </c>
      <c r="F178" s="178">
        <v>0</v>
      </c>
      <c r="G178" s="178">
        <v>0</v>
      </c>
      <c r="H178" s="178">
        <v>0</v>
      </c>
      <c r="I178" s="178">
        <v>-2847.3560000000002</v>
      </c>
      <c r="J178" s="178">
        <v>0</v>
      </c>
      <c r="K178" s="178">
        <v>0</v>
      </c>
      <c r="L178" s="178">
        <v>0</v>
      </c>
      <c r="M178" s="178">
        <v>0</v>
      </c>
      <c r="N178" s="178">
        <v>0</v>
      </c>
      <c r="O178" s="178">
        <v>0</v>
      </c>
      <c r="P178" s="178">
        <v>0</v>
      </c>
      <c r="Q178" s="178">
        <v>0</v>
      </c>
      <c r="R178" s="178">
        <v>0</v>
      </c>
      <c r="S178" s="178">
        <v>0</v>
      </c>
      <c r="T178" s="178">
        <v>0</v>
      </c>
      <c r="U178" s="178">
        <v>0</v>
      </c>
      <c r="V178" s="178">
        <v>0</v>
      </c>
      <c r="W178" s="178">
        <v>-487.745</v>
      </c>
      <c r="X178" s="178">
        <v>-432.53500000000003</v>
      </c>
      <c r="Y178" s="178">
        <v>-347.85199999999998</v>
      </c>
      <c r="Z178" s="178">
        <v>-320.21800000000002</v>
      </c>
      <c r="AA178" s="178">
        <v>-450</v>
      </c>
      <c r="AB178" s="178">
        <v>-526</v>
      </c>
      <c r="AC178" s="178">
        <v>-648</v>
      </c>
      <c r="AD178" s="178">
        <v>-556</v>
      </c>
      <c r="AE178" s="178">
        <v>-675.25</v>
      </c>
      <c r="AF178" s="178">
        <v>-718</v>
      </c>
      <c r="AG178" s="178">
        <v>-707</v>
      </c>
      <c r="AH178" s="178">
        <v>-1123</v>
      </c>
      <c r="AI178" s="178">
        <v>-883</v>
      </c>
      <c r="AJ178" s="178">
        <v>-840</v>
      </c>
    </row>
    <row r="179" spans="2:36" ht="18" customHeight="1" outlineLevel="1" x14ac:dyDescent="0.35">
      <c r="B179" s="159" t="s">
        <v>772</v>
      </c>
      <c r="C179" s="291"/>
      <c r="D179" s="178">
        <v>0</v>
      </c>
      <c r="E179" s="178">
        <v>0</v>
      </c>
      <c r="F179" s="178">
        <v>0</v>
      </c>
      <c r="G179" s="178">
        <v>0</v>
      </c>
      <c r="H179" s="178">
        <v>0</v>
      </c>
      <c r="I179" s="178">
        <v>0</v>
      </c>
      <c r="J179" s="178">
        <v>0</v>
      </c>
      <c r="K179" s="178">
        <v>0</v>
      </c>
      <c r="L179" s="178">
        <v>0</v>
      </c>
      <c r="M179" s="178">
        <v>0</v>
      </c>
      <c r="N179" s="178">
        <v>0</v>
      </c>
      <c r="O179" s="178">
        <v>0</v>
      </c>
      <c r="P179" s="178">
        <v>0</v>
      </c>
      <c r="Q179" s="178">
        <v>0</v>
      </c>
      <c r="R179" s="178">
        <v>0</v>
      </c>
      <c r="S179" s="178">
        <v>0</v>
      </c>
      <c r="T179" s="178">
        <v>0</v>
      </c>
      <c r="U179" s="178">
        <v>0</v>
      </c>
      <c r="V179" s="178">
        <v>0</v>
      </c>
      <c r="W179" s="178">
        <v>0</v>
      </c>
      <c r="X179" s="178">
        <v>0</v>
      </c>
      <c r="Y179" s="178">
        <v>0</v>
      </c>
      <c r="Z179" s="178">
        <v>0</v>
      </c>
      <c r="AA179" s="178">
        <v>0</v>
      </c>
      <c r="AB179" s="178">
        <v>0</v>
      </c>
      <c r="AC179" s="178">
        <v>0</v>
      </c>
      <c r="AD179" s="178">
        <v>0</v>
      </c>
      <c r="AE179" s="178">
        <v>0</v>
      </c>
      <c r="AF179" s="178">
        <v>0</v>
      </c>
      <c r="AG179" s="178">
        <v>0</v>
      </c>
      <c r="AH179" s="178">
        <v>0</v>
      </c>
      <c r="AI179" s="178">
        <v>0</v>
      </c>
      <c r="AJ179" s="178">
        <v>0</v>
      </c>
    </row>
    <row r="180" spans="2:36" ht="18" customHeight="1" outlineLevel="1" x14ac:dyDescent="0.35">
      <c r="B180" s="159" t="s">
        <v>771</v>
      </c>
      <c r="C180" s="178"/>
      <c r="D180" s="178">
        <v>0</v>
      </c>
      <c r="E180" s="178">
        <v>0</v>
      </c>
      <c r="F180" s="178">
        <v>0</v>
      </c>
      <c r="G180" s="178">
        <v>0</v>
      </c>
      <c r="H180" s="178">
        <v>0</v>
      </c>
      <c r="I180" s="178">
        <v>0</v>
      </c>
      <c r="J180" s="178">
        <v>0</v>
      </c>
      <c r="K180" s="178">
        <v>0</v>
      </c>
      <c r="L180" s="178">
        <v>0</v>
      </c>
      <c r="M180" s="178">
        <v>0</v>
      </c>
      <c r="N180" s="178">
        <v>0</v>
      </c>
      <c r="O180" s="178">
        <v>0</v>
      </c>
      <c r="P180" s="178">
        <v>0</v>
      </c>
      <c r="Q180" s="178">
        <v>0</v>
      </c>
      <c r="R180" s="178">
        <v>0</v>
      </c>
      <c r="S180" s="178">
        <v>0</v>
      </c>
      <c r="T180" s="178">
        <v>0</v>
      </c>
      <c r="U180" s="178">
        <v>0</v>
      </c>
      <c r="V180" s="178">
        <v>0</v>
      </c>
      <c r="W180" s="178">
        <v>0</v>
      </c>
      <c r="X180" s="178">
        <v>0</v>
      </c>
      <c r="Y180" s="178">
        <v>0</v>
      </c>
      <c r="Z180" s="178">
        <v>0</v>
      </c>
      <c r="AA180" s="178">
        <v>0</v>
      </c>
      <c r="AB180" s="178">
        <v>0</v>
      </c>
      <c r="AC180" s="178">
        <v>0</v>
      </c>
      <c r="AD180" s="178">
        <v>0</v>
      </c>
      <c r="AE180" s="178">
        <v>0</v>
      </c>
      <c r="AF180" s="178">
        <v>0</v>
      </c>
      <c r="AG180" s="178">
        <v>0</v>
      </c>
      <c r="AH180" s="178">
        <v>0</v>
      </c>
      <c r="AI180" s="178">
        <v>-240</v>
      </c>
      <c r="AJ180" s="178">
        <v>-239</v>
      </c>
    </row>
    <row r="181" spans="2:36" ht="18" customHeight="1" outlineLevel="1" x14ac:dyDescent="0.35">
      <c r="B181" s="147" t="s">
        <v>310</v>
      </c>
      <c r="C181" s="333"/>
      <c r="D181" s="333">
        <v>1506.4449999999999</v>
      </c>
      <c r="E181" s="333">
        <v>2260.335</v>
      </c>
      <c r="F181" s="333">
        <v>1768.6020000000001</v>
      </c>
      <c r="G181" s="333">
        <v>2174.2269999999999</v>
      </c>
      <c r="H181" s="333">
        <v>2144.7689999999998</v>
      </c>
      <c r="I181" s="333">
        <v>0</v>
      </c>
      <c r="J181" s="333">
        <v>2680.5680000000002</v>
      </c>
      <c r="K181" s="333">
        <v>2355.6189999999997</v>
      </c>
      <c r="L181" s="333">
        <v>5169.9440000000004</v>
      </c>
      <c r="M181" s="333">
        <v>5361.2260000000006</v>
      </c>
      <c r="N181" s="333">
        <v>5501.0360000000001</v>
      </c>
      <c r="O181" s="333">
        <v>4497.9960000000001</v>
      </c>
      <c r="P181" s="333">
        <v>5300.8769999999995</v>
      </c>
      <c r="Q181" s="333">
        <v>3994.9849999999997</v>
      </c>
      <c r="R181" s="333">
        <v>4329.3669999999993</v>
      </c>
      <c r="S181" s="333">
        <v>4585.4549999999999</v>
      </c>
      <c r="T181" s="333">
        <v>3624.5420000000004</v>
      </c>
      <c r="U181" s="333">
        <v>4010.0029999999997</v>
      </c>
      <c r="V181" s="333">
        <v>5358.3739999999998</v>
      </c>
      <c r="W181" s="333">
        <v>3339.6329999999998</v>
      </c>
      <c r="X181" s="333">
        <v>3057.2950000000001</v>
      </c>
      <c r="Y181" s="333">
        <v>2780.877</v>
      </c>
      <c r="Z181" s="333">
        <v>3486.5</v>
      </c>
      <c r="AA181" s="333">
        <v>3482</v>
      </c>
      <c r="AB181" s="333">
        <v>3831</v>
      </c>
      <c r="AC181" s="333">
        <v>5116</v>
      </c>
      <c r="AD181" s="333">
        <v>5657</v>
      </c>
      <c r="AE181" s="333">
        <v>-105</v>
      </c>
      <c r="AF181" s="333">
        <v>99</v>
      </c>
      <c r="AG181" s="333">
        <v>-209</v>
      </c>
      <c r="AH181" s="333">
        <v>-39</v>
      </c>
      <c r="AI181" s="333">
        <v>2366</v>
      </c>
      <c r="AJ181" s="333">
        <v>2586</v>
      </c>
    </row>
    <row r="182" spans="2:36" ht="18" customHeight="1" outlineLevel="1" x14ac:dyDescent="0.35">
      <c r="B182" s="159" t="s">
        <v>773</v>
      </c>
      <c r="C182" s="178"/>
      <c r="D182" s="178">
        <v>2229.0309999999999</v>
      </c>
      <c r="E182" s="178">
        <v>3235.8150000000001</v>
      </c>
      <c r="F182" s="178">
        <v>2607.5070000000001</v>
      </c>
      <c r="G182" s="178">
        <v>3131.5</v>
      </c>
      <c r="H182" s="178">
        <v>3097.6729999999998</v>
      </c>
      <c r="I182" s="178">
        <v>0</v>
      </c>
      <c r="J182" s="178">
        <v>3824.672</v>
      </c>
      <c r="K182" s="178">
        <v>3383.2739999999999</v>
      </c>
      <c r="L182" s="178">
        <v>7126.9520000000002</v>
      </c>
      <c r="M182" s="178">
        <v>7414.7460000000001</v>
      </c>
      <c r="N182" s="178">
        <v>7548.3649999999998</v>
      </c>
      <c r="O182" s="178">
        <v>6259.0839999999998</v>
      </c>
      <c r="P182" s="178">
        <v>7320.7839999999997</v>
      </c>
      <c r="Q182" s="178">
        <v>5589.9989999999998</v>
      </c>
      <c r="R182" s="178">
        <v>6066.9709999999995</v>
      </c>
      <c r="S182" s="178">
        <v>6347.01</v>
      </c>
      <c r="T182" s="178">
        <v>5039.5950000000003</v>
      </c>
      <c r="U182" s="178">
        <v>5600.94</v>
      </c>
      <c r="V182" s="178">
        <v>7347.5219999999999</v>
      </c>
      <c r="W182" s="178">
        <v>4704.4780000000001</v>
      </c>
      <c r="X182" s="178">
        <v>4276.799</v>
      </c>
      <c r="Y182" s="178">
        <v>3922.0819999999999</v>
      </c>
      <c r="Z182" s="178">
        <v>4834.348</v>
      </c>
      <c r="AA182" s="178">
        <v>4860</v>
      </c>
      <c r="AB182" s="178">
        <v>5309</v>
      </c>
      <c r="AC182" s="178">
        <v>6995</v>
      </c>
      <c r="AD182" s="178">
        <v>7714</v>
      </c>
      <c r="AE182" s="178">
        <v>68</v>
      </c>
      <c r="AF182" s="178">
        <v>297</v>
      </c>
      <c r="AG182" s="178">
        <v>-112</v>
      </c>
      <c r="AH182" s="178">
        <v>122</v>
      </c>
      <c r="AI182" s="178">
        <v>3254</v>
      </c>
      <c r="AJ182" s="178">
        <v>3602</v>
      </c>
    </row>
    <row r="183" spans="2:36" ht="18" customHeight="1" outlineLevel="1" x14ac:dyDescent="0.35">
      <c r="B183" s="159" t="s">
        <v>318</v>
      </c>
      <c r="C183" s="178"/>
      <c r="D183" s="178">
        <v>-722.58600000000001</v>
      </c>
      <c r="E183" s="178">
        <v>-975.48</v>
      </c>
      <c r="F183" s="178">
        <v>-838.90499999999997</v>
      </c>
      <c r="G183" s="178">
        <v>-957.27300000000002</v>
      </c>
      <c r="H183" s="178">
        <v>-952.904</v>
      </c>
      <c r="I183" s="178">
        <v>0</v>
      </c>
      <c r="J183" s="178">
        <v>-1144.104</v>
      </c>
      <c r="K183" s="178">
        <v>-1027.655</v>
      </c>
      <c r="L183" s="178">
        <v>-1957.008</v>
      </c>
      <c r="M183" s="178">
        <v>-2053.52</v>
      </c>
      <c r="N183" s="178">
        <v>-2047.329</v>
      </c>
      <c r="O183" s="178">
        <v>-1761.088</v>
      </c>
      <c r="P183" s="178">
        <v>-2019.9069999999999</v>
      </c>
      <c r="Q183" s="178">
        <v>-1595.0139999999999</v>
      </c>
      <c r="R183" s="178">
        <v>-1737.604</v>
      </c>
      <c r="S183" s="178">
        <v>-1761.5550000000001</v>
      </c>
      <c r="T183" s="178">
        <v>-1415.0530000000001</v>
      </c>
      <c r="U183" s="178">
        <v>-1590.9369999999999</v>
      </c>
      <c r="V183" s="178">
        <v>-1989.1479999999999</v>
      </c>
      <c r="W183" s="178">
        <v>-1364.845</v>
      </c>
      <c r="X183" s="178">
        <v>-1219.5039999999999</v>
      </c>
      <c r="Y183" s="178">
        <v>-1141.2049999999999</v>
      </c>
      <c r="Z183" s="178">
        <v>-1347.848</v>
      </c>
      <c r="AA183" s="178">
        <v>-1378</v>
      </c>
      <c r="AB183" s="178">
        <v>-1478</v>
      </c>
      <c r="AC183" s="178">
        <v>-1879</v>
      </c>
      <c r="AD183" s="178">
        <v>-2057</v>
      </c>
      <c r="AE183" s="178">
        <v>-173</v>
      </c>
      <c r="AF183" s="178">
        <v>-198</v>
      </c>
      <c r="AG183" s="178">
        <v>-97</v>
      </c>
      <c r="AH183" s="178">
        <v>-161</v>
      </c>
      <c r="AI183" s="178">
        <v>-888</v>
      </c>
      <c r="AJ183" s="178">
        <v>-1016</v>
      </c>
    </row>
    <row r="184" spans="2:36" ht="18" customHeight="1" outlineLevel="1" x14ac:dyDescent="0.35">
      <c r="B184" s="147" t="s">
        <v>319</v>
      </c>
      <c r="C184" s="333"/>
      <c r="D184" s="333">
        <v>-5836.3120000000008</v>
      </c>
      <c r="E184" s="333">
        <v>-6742.0679999999984</v>
      </c>
      <c r="F184" s="333">
        <v>-7246.8350000000019</v>
      </c>
      <c r="G184" s="333">
        <v>-6972.811999999999</v>
      </c>
      <c r="H184" s="333">
        <v>-6967.1739999999991</v>
      </c>
      <c r="I184" s="333">
        <v>-9066.1999999999989</v>
      </c>
      <c r="J184" s="333">
        <v>-7545.8139999999994</v>
      </c>
      <c r="K184" s="333">
        <v>-7460.2920000000004</v>
      </c>
      <c r="L184" s="333">
        <v>-9642.2429999999986</v>
      </c>
      <c r="M184" s="333">
        <v>-10357.924999999997</v>
      </c>
      <c r="N184" s="333">
        <v>-10821.276</v>
      </c>
      <c r="O184" s="333">
        <v>-10157.708000000002</v>
      </c>
      <c r="P184" s="333">
        <v>-11262.969999999998</v>
      </c>
      <c r="Q184" s="333">
        <v>-10033.915000000001</v>
      </c>
      <c r="R184" s="333">
        <v>-11076.469000000001</v>
      </c>
      <c r="S184" s="333">
        <v>-11513.174000000001</v>
      </c>
      <c r="T184" s="333">
        <v>-9821.8559999999998</v>
      </c>
      <c r="U184" s="333">
        <v>-11067.059000000001</v>
      </c>
      <c r="V184" s="333">
        <v>-11390.519</v>
      </c>
      <c r="W184" s="333">
        <v>-9763.0650000000023</v>
      </c>
      <c r="X184" s="333">
        <v>-9510.2219999999979</v>
      </c>
      <c r="Y184" s="333">
        <v>-8935.2530000000006</v>
      </c>
      <c r="Z184" s="333">
        <v>-9589.0650000000023</v>
      </c>
      <c r="AA184" s="333">
        <v>-9582</v>
      </c>
      <c r="AB184" s="333">
        <v>-10119</v>
      </c>
      <c r="AC184" s="333">
        <v>-11255</v>
      </c>
      <c r="AD184" s="333">
        <v>-11023</v>
      </c>
      <c r="AE184" s="333">
        <v>-5371</v>
      </c>
      <c r="AF184" s="333">
        <v>-5668</v>
      </c>
      <c r="AG184" s="333">
        <v>-5517</v>
      </c>
      <c r="AH184" s="333">
        <v>-6195</v>
      </c>
      <c r="AI184" s="333">
        <v>-6699</v>
      </c>
      <c r="AJ184" s="333">
        <v>-7930</v>
      </c>
    </row>
    <row r="185" spans="2:36" ht="9.65" customHeight="1" x14ac:dyDescent="0.35"/>
    <row r="186" spans="2:36" ht="18" customHeight="1" x14ac:dyDescent="0.35">
      <c r="B186" s="317" t="s">
        <v>664</v>
      </c>
      <c r="C186" s="139"/>
      <c r="D186" s="449"/>
      <c r="E186" s="449"/>
      <c r="F186" s="449"/>
      <c r="G186" s="449"/>
      <c r="H186" s="449"/>
      <c r="I186" s="449"/>
      <c r="J186" s="449"/>
      <c r="K186" s="449"/>
      <c r="L186" s="449"/>
      <c r="M186" s="449"/>
      <c r="N186" s="449"/>
      <c r="O186" s="449"/>
      <c r="P186" s="449"/>
      <c r="Q186" s="449"/>
      <c r="R186" s="449"/>
      <c r="S186" s="449"/>
      <c r="T186" s="449"/>
      <c r="U186" s="449"/>
      <c r="V186" s="449"/>
      <c r="W186" s="449"/>
      <c r="X186" s="449"/>
      <c r="Y186" s="449"/>
      <c r="Z186" s="449"/>
      <c r="AA186" s="449"/>
      <c r="AB186" s="449"/>
      <c r="AC186" s="449"/>
      <c r="AD186" s="449"/>
      <c r="AE186" s="449"/>
      <c r="AF186" s="449"/>
      <c r="AG186" s="449"/>
      <c r="AH186" s="449"/>
      <c r="AI186" s="449"/>
      <c r="AJ186" s="449"/>
    </row>
    <row r="187" spans="2:36" ht="18" customHeight="1" outlineLevel="1" x14ac:dyDescent="0.35">
      <c r="B187" s="317" t="s">
        <v>256</v>
      </c>
      <c r="C187" s="139"/>
      <c r="D187" s="449"/>
      <c r="E187" s="449"/>
      <c r="F187" s="449"/>
      <c r="G187" s="449"/>
      <c r="H187" s="449"/>
      <c r="I187" s="449"/>
      <c r="J187" s="449"/>
      <c r="K187" s="449"/>
      <c r="L187" s="449"/>
      <c r="M187" s="449"/>
      <c r="N187" s="449"/>
      <c r="O187" s="449"/>
      <c r="P187" s="449"/>
      <c r="Q187" s="449"/>
      <c r="R187" s="449"/>
      <c r="S187" s="449"/>
      <c r="T187" s="449"/>
      <c r="U187" s="449"/>
      <c r="V187" s="449"/>
      <c r="W187" s="449"/>
      <c r="X187" s="449"/>
      <c r="Y187" s="449"/>
      <c r="Z187" s="449"/>
      <c r="AA187" s="449"/>
      <c r="AB187" s="449"/>
      <c r="AC187" s="449"/>
      <c r="AD187" s="449"/>
      <c r="AE187" s="449"/>
      <c r="AF187" s="449"/>
      <c r="AG187" s="449"/>
      <c r="AH187" s="449"/>
      <c r="AI187" s="449"/>
      <c r="AJ187" s="449"/>
    </row>
    <row r="188" spans="2:36" ht="9.5" customHeight="1" outlineLevel="1" x14ac:dyDescent="0.35">
      <c r="B188" s="535"/>
      <c r="C188" s="536"/>
      <c r="D188" s="537"/>
      <c r="E188" s="537"/>
      <c r="F188" s="537"/>
      <c r="G188" s="537"/>
      <c r="H188" s="537"/>
      <c r="I188" s="537"/>
      <c r="J188" s="537"/>
      <c r="K188" s="537"/>
      <c r="L188" s="537"/>
      <c r="M188" s="537"/>
      <c r="N188" s="537"/>
      <c r="O188" s="537"/>
      <c r="P188" s="537"/>
      <c r="Q188" s="537"/>
      <c r="R188" s="537"/>
      <c r="S188" s="537"/>
      <c r="T188" s="537"/>
      <c r="U188" s="537"/>
      <c r="V188" s="537"/>
      <c r="W188" s="537"/>
      <c r="X188" s="537"/>
      <c r="Y188" s="537"/>
      <c r="Z188" s="537"/>
      <c r="AA188" s="537"/>
      <c r="AB188" s="537"/>
      <c r="AC188" s="537"/>
      <c r="AD188" s="537"/>
      <c r="AE188" s="537"/>
      <c r="AF188" s="537"/>
      <c r="AG188" s="537"/>
      <c r="AH188" s="537"/>
      <c r="AI188" s="537"/>
      <c r="AJ188" s="537"/>
    </row>
    <row r="189" spans="2:36" ht="18" customHeight="1" outlineLevel="1" x14ac:dyDescent="0.35">
      <c r="B189" s="147" t="s">
        <v>261</v>
      </c>
      <c r="C189" s="333"/>
      <c r="D189" s="333">
        <v>17076.177000000003</v>
      </c>
      <c r="E189" s="333">
        <v>19996.971999999998</v>
      </c>
      <c r="F189" s="333">
        <v>21948.184999999998</v>
      </c>
      <c r="G189" s="333">
        <v>21383.866999999998</v>
      </c>
      <c r="H189" s="333">
        <v>21324.508000000002</v>
      </c>
      <c r="I189" s="333">
        <v>20008.628000000004</v>
      </c>
      <c r="J189" s="333">
        <v>20500.333999999999</v>
      </c>
      <c r="K189" s="333">
        <v>23389.554</v>
      </c>
      <c r="L189" s="333">
        <v>25777.735999999997</v>
      </c>
      <c r="M189" s="333">
        <v>31384.536999999997</v>
      </c>
      <c r="N189" s="333">
        <v>30804.788</v>
      </c>
      <c r="O189" s="333">
        <v>34190.243999999999</v>
      </c>
      <c r="P189" s="333">
        <v>39694.313000000002</v>
      </c>
      <c r="Q189" s="333">
        <v>39039.439000000006</v>
      </c>
      <c r="R189" s="333">
        <v>43118.870999999999</v>
      </c>
      <c r="S189" s="333">
        <v>39293.445</v>
      </c>
      <c r="T189" s="333">
        <v>39757.779000000002</v>
      </c>
      <c r="U189" s="333">
        <v>39893.417000000001</v>
      </c>
      <c r="V189" s="333">
        <v>38431.066999999995</v>
      </c>
      <c r="W189" s="333">
        <v>34457.656000000003</v>
      </c>
      <c r="X189" s="333">
        <v>36636.695000000007</v>
      </c>
      <c r="Y189" s="333">
        <v>34339.073999999993</v>
      </c>
      <c r="Z189" s="333">
        <v>37275.833999999995</v>
      </c>
      <c r="AA189" s="333">
        <v>37441</v>
      </c>
      <c r="AB189" s="333">
        <v>38086</v>
      </c>
      <c r="AC189" s="333">
        <v>37837</v>
      </c>
      <c r="AD189" s="333">
        <v>34266</v>
      </c>
      <c r="AE189" s="333">
        <v>37037</v>
      </c>
      <c r="AF189" s="333">
        <v>34101</v>
      </c>
      <c r="AG189" s="333">
        <v>30743</v>
      </c>
      <c r="AH189" s="333">
        <v>26273</v>
      </c>
      <c r="AI189" s="333">
        <v>30448</v>
      </c>
      <c r="AJ189" s="333">
        <v>26191</v>
      </c>
    </row>
    <row r="190" spans="2:36" ht="18" customHeight="1" outlineLevel="1" x14ac:dyDescent="0.35">
      <c r="B190" s="159" t="s">
        <v>262</v>
      </c>
      <c r="C190" s="334"/>
      <c r="D190" s="334">
        <v>3413.252</v>
      </c>
      <c r="E190" s="334">
        <v>5149.8729999999996</v>
      </c>
      <c r="F190" s="334">
        <v>4891.1409999999996</v>
      </c>
      <c r="G190" s="334">
        <v>5547.6369999999997</v>
      </c>
      <c r="H190" s="334">
        <v>6104.0259999999998</v>
      </c>
      <c r="I190" s="334">
        <v>5788.3530000000001</v>
      </c>
      <c r="J190" s="334">
        <v>5715.0739999999996</v>
      </c>
      <c r="K190" s="334">
        <v>6803.88</v>
      </c>
      <c r="L190" s="334">
        <v>10055.879999999999</v>
      </c>
      <c r="M190" s="334">
        <v>14985.087</v>
      </c>
      <c r="N190" s="334">
        <v>12324.378000000001</v>
      </c>
      <c r="O190" s="334">
        <v>13862.852000000001</v>
      </c>
      <c r="P190" s="334">
        <v>12493.422</v>
      </c>
      <c r="Q190" s="334">
        <v>9765.0130000000008</v>
      </c>
      <c r="R190" s="334">
        <v>12025.888000000001</v>
      </c>
      <c r="S190" s="334">
        <v>8680.6859999999997</v>
      </c>
      <c r="T190" s="334">
        <v>10114.755999999999</v>
      </c>
      <c r="U190" s="334">
        <v>9527.7450000000008</v>
      </c>
      <c r="V190" s="334">
        <v>11737.16</v>
      </c>
      <c r="W190" s="334">
        <v>12466.474</v>
      </c>
      <c r="X190" s="334">
        <v>12383.166999999999</v>
      </c>
      <c r="Y190" s="334">
        <v>13240.168</v>
      </c>
      <c r="Z190" s="334">
        <v>13636.839</v>
      </c>
      <c r="AA190" s="334">
        <v>14187</v>
      </c>
      <c r="AB190" s="334">
        <v>14215</v>
      </c>
      <c r="AC190" s="334">
        <v>14213</v>
      </c>
      <c r="AD190" s="334">
        <v>11919</v>
      </c>
      <c r="AE190" s="334">
        <v>14986</v>
      </c>
      <c r="AF190" s="334">
        <v>11317</v>
      </c>
      <c r="AG190" s="334">
        <v>9183</v>
      </c>
      <c r="AH190" s="334">
        <v>6663</v>
      </c>
      <c r="AI190" s="334">
        <v>10501</v>
      </c>
      <c r="AJ190" s="334">
        <v>4678</v>
      </c>
    </row>
    <row r="191" spans="2:36" ht="18" customHeight="1" outlineLevel="1" x14ac:dyDescent="0.35">
      <c r="B191" s="159" t="s">
        <v>905</v>
      </c>
      <c r="C191" s="334"/>
      <c r="D191" s="334">
        <v>2440.2539999999999</v>
      </c>
      <c r="E191" s="334">
        <v>2055.9059999999999</v>
      </c>
      <c r="F191" s="334">
        <v>2080.7359999999999</v>
      </c>
      <c r="G191" s="334">
        <v>2357.6129999999998</v>
      </c>
      <c r="H191" s="334">
        <v>1720.058</v>
      </c>
      <c r="I191" s="334">
        <v>679.38599999999997</v>
      </c>
      <c r="J191" s="334">
        <v>1288.1099999999999</v>
      </c>
      <c r="K191" s="334">
        <v>1687.5039999999999</v>
      </c>
      <c r="L191" s="334">
        <v>2291.518</v>
      </c>
      <c r="M191" s="334">
        <v>2752.7289999999998</v>
      </c>
      <c r="N191" s="334">
        <v>3204.8069999999998</v>
      </c>
      <c r="O191" s="334">
        <v>3627.2269999999999</v>
      </c>
      <c r="P191" s="334">
        <v>3878.4569999999999</v>
      </c>
      <c r="Q191" s="334">
        <v>3805.3969999999999</v>
      </c>
      <c r="R191" s="334">
        <v>2936.1759999999999</v>
      </c>
      <c r="S191" s="334">
        <v>3492.71</v>
      </c>
      <c r="T191" s="334">
        <v>2075.5010000000002</v>
      </c>
      <c r="U191" s="334">
        <v>3825.2310000000002</v>
      </c>
      <c r="V191" s="334">
        <v>2491.8330000000001</v>
      </c>
      <c r="W191" s="334">
        <v>2295.4969999999998</v>
      </c>
      <c r="X191" s="334">
        <v>3828.377</v>
      </c>
      <c r="Y191" s="334">
        <v>2340.0639999999999</v>
      </c>
      <c r="Z191" s="334">
        <v>5042.4170000000004</v>
      </c>
      <c r="AA191" s="334">
        <v>4956</v>
      </c>
      <c r="AB191" s="334">
        <v>3960</v>
      </c>
      <c r="AC191" s="334">
        <v>3116</v>
      </c>
      <c r="AD191" s="334">
        <v>2418</v>
      </c>
      <c r="AE191" s="334">
        <v>1786</v>
      </c>
      <c r="AF191" s="334">
        <v>1712</v>
      </c>
      <c r="AG191" s="334">
        <v>1121</v>
      </c>
      <c r="AH191" s="334">
        <v>745</v>
      </c>
      <c r="AI191" s="334">
        <v>1336</v>
      </c>
      <c r="AJ191" s="334">
        <v>1368</v>
      </c>
    </row>
    <row r="192" spans="2:36" ht="18" customHeight="1" outlineLevel="1" x14ac:dyDescent="0.35">
      <c r="B192" s="159" t="s">
        <v>333</v>
      </c>
      <c r="C192" s="334"/>
      <c r="D192" s="334">
        <v>3322.2710000000002</v>
      </c>
      <c r="E192" s="334">
        <v>3306.114</v>
      </c>
      <c r="F192" s="334">
        <v>4496.2520000000004</v>
      </c>
      <c r="G192" s="334">
        <v>3075.2179999999998</v>
      </c>
      <c r="H192" s="334">
        <v>3096.2260000000001</v>
      </c>
      <c r="I192" s="334">
        <v>2588.0309999999999</v>
      </c>
      <c r="J192" s="334">
        <v>2756.7730000000001</v>
      </c>
      <c r="K192" s="334">
        <v>2285.75</v>
      </c>
      <c r="L192" s="334">
        <v>2849.0569999999998</v>
      </c>
      <c r="M192" s="334">
        <v>2980.748</v>
      </c>
      <c r="N192" s="334">
        <v>3599.4050000000002</v>
      </c>
      <c r="O192" s="334">
        <v>4731.9790000000003</v>
      </c>
      <c r="P192" s="334">
        <v>6843.0550000000003</v>
      </c>
      <c r="Q192" s="334">
        <v>8007.34</v>
      </c>
      <c r="R192" s="334">
        <v>7932.5050000000001</v>
      </c>
      <c r="S192" s="334">
        <v>7153.5649999999996</v>
      </c>
      <c r="T192" s="334">
        <v>7235.6670000000004</v>
      </c>
      <c r="U192" s="334">
        <v>7124.3590000000004</v>
      </c>
      <c r="V192" s="334">
        <v>6532.6109999999999</v>
      </c>
      <c r="W192" s="334">
        <v>3231.9340000000002</v>
      </c>
      <c r="X192" s="334">
        <v>4390.4390000000003</v>
      </c>
      <c r="Y192" s="334">
        <v>3056.7109999999998</v>
      </c>
      <c r="Z192" s="334">
        <v>3574.806</v>
      </c>
      <c r="AA192" s="334">
        <v>2910</v>
      </c>
      <c r="AB192" s="334">
        <v>3371</v>
      </c>
      <c r="AC192" s="334">
        <v>3550</v>
      </c>
      <c r="AD192" s="334">
        <v>3524</v>
      </c>
      <c r="AE192" s="334">
        <v>3562</v>
      </c>
      <c r="AF192" s="334">
        <v>3454</v>
      </c>
      <c r="AG192" s="334">
        <v>3547</v>
      </c>
      <c r="AH192" s="334">
        <v>3114</v>
      </c>
      <c r="AI192" s="334">
        <v>3455</v>
      </c>
      <c r="AJ192" s="334">
        <v>3928</v>
      </c>
    </row>
    <row r="193" spans="2:36" ht="18" customHeight="1" outlineLevel="1" x14ac:dyDescent="0.35">
      <c r="B193" s="159" t="s">
        <v>265</v>
      </c>
      <c r="C193" s="334"/>
      <c r="D193" s="334">
        <v>6679.6890000000003</v>
      </c>
      <c r="E193" s="334">
        <v>8114.0069999999996</v>
      </c>
      <c r="F193" s="334">
        <v>8944.8940000000002</v>
      </c>
      <c r="G193" s="334">
        <v>8486.5769999999993</v>
      </c>
      <c r="H193" s="334">
        <v>8133.9260000000004</v>
      </c>
      <c r="I193" s="334">
        <v>8267.6720000000005</v>
      </c>
      <c r="J193" s="334">
        <v>7868.4309999999996</v>
      </c>
      <c r="K193" s="334">
        <v>7625.0839999999998</v>
      </c>
      <c r="L193" s="334">
        <v>7833.9340000000002</v>
      </c>
      <c r="M193" s="334">
        <v>7369.4449999999997</v>
      </c>
      <c r="N193" s="334">
        <v>8065.3590000000004</v>
      </c>
      <c r="O193" s="334">
        <v>8383.65</v>
      </c>
      <c r="P193" s="334">
        <v>11939.115</v>
      </c>
      <c r="Q193" s="334">
        <v>12708.055</v>
      </c>
      <c r="R193" s="334">
        <v>14365.942999999999</v>
      </c>
      <c r="S193" s="334">
        <v>16335.101000000001</v>
      </c>
      <c r="T193" s="334">
        <v>16948.618999999999</v>
      </c>
      <c r="U193" s="334">
        <v>17022.633999999998</v>
      </c>
      <c r="V193" s="334">
        <v>15013.602000000001</v>
      </c>
      <c r="W193" s="334">
        <v>14030.064</v>
      </c>
      <c r="X193" s="334">
        <v>13781.513999999999</v>
      </c>
      <c r="Y193" s="334">
        <v>12984.562</v>
      </c>
      <c r="Z193" s="334">
        <v>12476.032999999999</v>
      </c>
      <c r="AA193" s="334">
        <v>12532</v>
      </c>
      <c r="AB193" s="334">
        <v>13256</v>
      </c>
      <c r="AC193" s="334">
        <v>13512</v>
      </c>
      <c r="AD193" s="334">
        <v>13948</v>
      </c>
      <c r="AE193" s="334">
        <v>13688</v>
      </c>
      <c r="AF193" s="334">
        <v>14412</v>
      </c>
      <c r="AG193" s="334">
        <v>13496</v>
      </c>
      <c r="AH193" s="334">
        <v>12649</v>
      </c>
      <c r="AI193" s="334">
        <v>10421</v>
      </c>
      <c r="AJ193" s="334">
        <v>11273</v>
      </c>
    </row>
    <row r="194" spans="2:36" ht="18" customHeight="1" outlineLevel="1" x14ac:dyDescent="0.35">
      <c r="B194" s="159" t="s">
        <v>278</v>
      </c>
      <c r="C194" s="334"/>
      <c r="D194" s="334">
        <v>793.64599999999996</v>
      </c>
      <c r="E194" s="334">
        <v>911.87099999999998</v>
      </c>
      <c r="F194" s="334">
        <v>1147.4269999999999</v>
      </c>
      <c r="G194" s="334">
        <v>423.18799999999999</v>
      </c>
      <c r="H194" s="334">
        <v>973.22299999999996</v>
      </c>
      <c r="I194" s="334">
        <v>1351.954</v>
      </c>
      <c r="J194" s="334">
        <v>1806.2919999999999</v>
      </c>
      <c r="K194" s="334">
        <v>1238.011</v>
      </c>
      <c r="L194" s="334">
        <v>1514.502</v>
      </c>
      <c r="M194" s="334">
        <v>1355.6579999999999</v>
      </c>
      <c r="N194" s="334">
        <v>1382.0709999999999</v>
      </c>
      <c r="O194" s="334">
        <v>1192.665</v>
      </c>
      <c r="P194" s="334">
        <v>1722.9149</v>
      </c>
      <c r="Q194" s="334">
        <v>1085.9612487599998</v>
      </c>
      <c r="R194" s="334">
        <v>1241.3075049200002</v>
      </c>
      <c r="S194" s="334">
        <v>1428.6579999999999</v>
      </c>
      <c r="T194" s="334">
        <v>970.26499999999999</v>
      </c>
      <c r="U194" s="334">
        <v>545.52099999999996</v>
      </c>
      <c r="V194" s="334">
        <v>752.94799999999998</v>
      </c>
      <c r="W194" s="334">
        <v>1156.355</v>
      </c>
      <c r="X194" s="334">
        <v>1003.067</v>
      </c>
      <c r="Y194" s="334">
        <v>1249.818</v>
      </c>
      <c r="Z194" s="334">
        <v>1167.52</v>
      </c>
      <c r="AA194" s="334">
        <v>1461</v>
      </c>
      <c r="AB194" s="334">
        <v>1280</v>
      </c>
      <c r="AC194" s="334">
        <v>1335</v>
      </c>
      <c r="AD194" s="334">
        <v>1216</v>
      </c>
      <c r="AE194" s="334">
        <v>1372</v>
      </c>
      <c r="AF194" s="334">
        <v>1028</v>
      </c>
      <c r="AG194" s="334">
        <v>1338</v>
      </c>
      <c r="AH194" s="334">
        <v>1183</v>
      </c>
      <c r="AI194" s="334">
        <v>2677</v>
      </c>
      <c r="AJ194" s="334">
        <v>2451</v>
      </c>
    </row>
    <row r="195" spans="2:36" ht="18" customHeight="1" outlineLevel="1" x14ac:dyDescent="0.35">
      <c r="B195" s="159" t="s">
        <v>269</v>
      </c>
      <c r="C195" s="334"/>
      <c r="D195" s="178">
        <v>0</v>
      </c>
      <c r="E195" s="178">
        <v>0</v>
      </c>
      <c r="F195" s="178">
        <v>0</v>
      </c>
      <c r="G195" s="334">
        <v>773.952</v>
      </c>
      <c r="H195" s="334">
        <v>408.15300000000002</v>
      </c>
      <c r="I195" s="334">
        <v>430.37</v>
      </c>
      <c r="J195" s="334">
        <v>270.19099999999997</v>
      </c>
      <c r="K195" s="334">
        <v>439.93299999999999</v>
      </c>
      <c r="L195" s="334">
        <v>487.81599999999997</v>
      </c>
      <c r="M195" s="334">
        <v>636.495</v>
      </c>
      <c r="N195" s="334">
        <v>578.00699999999995</v>
      </c>
      <c r="O195" s="334">
        <v>1547.9159999999999</v>
      </c>
      <c r="P195" s="334">
        <v>1855.8381000000002</v>
      </c>
      <c r="Q195" s="334">
        <v>2674.8177512400002</v>
      </c>
      <c r="R195" s="334">
        <v>3653.16649508</v>
      </c>
      <c r="S195" s="334">
        <v>1189.8119999999999</v>
      </c>
      <c r="T195" s="334">
        <v>1041.6310000000001</v>
      </c>
      <c r="U195" s="334">
        <v>759.40599999999995</v>
      </c>
      <c r="V195" s="334">
        <v>1101.9570000000001</v>
      </c>
      <c r="W195" s="334">
        <v>392.06200000000001</v>
      </c>
      <c r="X195" s="334">
        <v>412.471</v>
      </c>
      <c r="Y195" s="334">
        <v>494.18599999999998</v>
      </c>
      <c r="Z195" s="334">
        <v>469.84500000000003</v>
      </c>
      <c r="AA195" s="334">
        <v>428</v>
      </c>
      <c r="AB195" s="334">
        <v>531</v>
      </c>
      <c r="AC195" s="334">
        <v>713</v>
      </c>
      <c r="AD195" s="334">
        <v>477</v>
      </c>
      <c r="AE195" s="334">
        <v>782</v>
      </c>
      <c r="AF195" s="334">
        <v>1159</v>
      </c>
      <c r="AG195" s="334">
        <v>1014</v>
      </c>
      <c r="AH195" s="334">
        <v>849</v>
      </c>
      <c r="AI195" s="334">
        <v>522</v>
      </c>
      <c r="AJ195" s="334">
        <v>482</v>
      </c>
    </row>
    <row r="196" spans="2:36" ht="18" customHeight="1" outlineLevel="1" x14ac:dyDescent="0.35">
      <c r="B196" s="159" t="s">
        <v>764</v>
      </c>
      <c r="C196" s="334"/>
      <c r="D196" s="334">
        <v>11.593999999999999</v>
      </c>
      <c r="E196" s="334">
        <v>16.224</v>
      </c>
      <c r="F196" s="334">
        <v>21.885000000000002</v>
      </c>
      <c r="G196" s="334">
        <v>27.713999999999999</v>
      </c>
      <c r="H196" s="334">
        <v>27.091999999999999</v>
      </c>
      <c r="I196" s="334">
        <v>25.895</v>
      </c>
      <c r="J196" s="334">
        <v>5.4969999999999999</v>
      </c>
      <c r="K196" s="334">
        <v>4.7119999999999997</v>
      </c>
      <c r="L196" s="334">
        <v>0.01</v>
      </c>
      <c r="M196" s="334">
        <v>2.629</v>
      </c>
      <c r="N196" s="334">
        <v>11.691000000000001</v>
      </c>
      <c r="O196" s="334">
        <v>33.768999999999998</v>
      </c>
      <c r="P196" s="334">
        <v>20.274000000000001</v>
      </c>
      <c r="Q196" s="334">
        <v>117.033</v>
      </c>
      <c r="R196" s="334">
        <v>8.2690000000000001</v>
      </c>
      <c r="S196" s="334">
        <v>33.816000000000003</v>
      </c>
      <c r="T196" s="334">
        <v>317.34100000000001</v>
      </c>
      <c r="U196" s="334">
        <v>92.542000000000002</v>
      </c>
      <c r="V196" s="334">
        <v>56.164999999999999</v>
      </c>
      <c r="W196" s="334">
        <v>157.90600000000001</v>
      </c>
      <c r="X196" s="334">
        <v>173.18199999999999</v>
      </c>
      <c r="Y196" s="334">
        <v>269.54300000000001</v>
      </c>
      <c r="Z196" s="334">
        <v>161.84</v>
      </c>
      <c r="AA196" s="334">
        <v>137</v>
      </c>
      <c r="AB196" s="334">
        <v>118</v>
      </c>
      <c r="AC196" s="334">
        <v>117</v>
      </c>
      <c r="AD196" s="334">
        <v>294</v>
      </c>
      <c r="AE196" s="334">
        <v>73</v>
      </c>
      <c r="AF196" s="334">
        <v>305</v>
      </c>
      <c r="AG196" s="334">
        <v>243</v>
      </c>
      <c r="AH196" s="334">
        <v>259</v>
      </c>
      <c r="AI196" s="334">
        <v>365</v>
      </c>
      <c r="AJ196" s="334">
        <v>329</v>
      </c>
    </row>
    <row r="197" spans="2:36" ht="18" customHeight="1" outlineLevel="1" x14ac:dyDescent="0.35">
      <c r="B197" s="159" t="s">
        <v>906</v>
      </c>
      <c r="C197" s="334"/>
      <c r="D197" s="334"/>
      <c r="E197" s="334"/>
      <c r="F197" s="334"/>
      <c r="G197" s="334"/>
      <c r="H197" s="334"/>
      <c r="I197" s="334"/>
      <c r="J197" s="334"/>
      <c r="K197" s="334">
        <v>2571.683</v>
      </c>
      <c r="L197" s="334">
        <v>0</v>
      </c>
      <c r="M197" s="334">
        <v>0</v>
      </c>
      <c r="N197" s="334">
        <v>0</v>
      </c>
      <c r="O197" s="334">
        <v>0</v>
      </c>
      <c r="P197" s="334">
        <v>0</v>
      </c>
      <c r="Q197" s="334">
        <v>0</v>
      </c>
      <c r="R197" s="334">
        <v>0</v>
      </c>
      <c r="S197" s="334">
        <v>0</v>
      </c>
      <c r="T197" s="334">
        <v>0</v>
      </c>
      <c r="U197" s="334">
        <v>0</v>
      </c>
      <c r="V197" s="334">
        <v>0</v>
      </c>
      <c r="W197" s="334">
        <v>0</v>
      </c>
      <c r="X197" s="334">
        <v>0</v>
      </c>
      <c r="Y197" s="334">
        <v>0</v>
      </c>
      <c r="Z197" s="334">
        <v>0</v>
      </c>
      <c r="AA197" s="334">
        <v>0</v>
      </c>
      <c r="AB197" s="334">
        <v>0</v>
      </c>
      <c r="AC197" s="334">
        <v>0</v>
      </c>
      <c r="AD197" s="334">
        <v>0</v>
      </c>
      <c r="AE197" s="334">
        <v>0</v>
      </c>
      <c r="AF197" s="334">
        <v>0</v>
      </c>
      <c r="AG197" s="334"/>
      <c r="AH197" s="334"/>
      <c r="AI197" s="334">
        <v>0</v>
      </c>
      <c r="AJ197" s="334">
        <v>0</v>
      </c>
    </row>
    <row r="198" spans="2:36" ht="18" customHeight="1" outlineLevel="1" x14ac:dyDescent="0.35">
      <c r="B198" s="159" t="s">
        <v>273</v>
      </c>
      <c r="C198" s="334"/>
      <c r="D198" s="334">
        <v>415.471</v>
      </c>
      <c r="E198" s="334">
        <v>442.97699999999998</v>
      </c>
      <c r="F198" s="334">
        <v>365.85</v>
      </c>
      <c r="G198" s="334">
        <v>691.96799999999996</v>
      </c>
      <c r="H198" s="334">
        <v>861.80399999999997</v>
      </c>
      <c r="I198" s="334">
        <v>876.96699999999998</v>
      </c>
      <c r="J198" s="334">
        <v>789.96600000000001</v>
      </c>
      <c r="K198" s="334">
        <v>732.99699999999996</v>
      </c>
      <c r="L198" s="334">
        <v>745.01900000000001</v>
      </c>
      <c r="M198" s="334">
        <v>1301.7460000000001</v>
      </c>
      <c r="N198" s="334">
        <v>1639.07</v>
      </c>
      <c r="O198" s="334">
        <v>810.18600000000004</v>
      </c>
      <c r="P198" s="334">
        <v>941.23699999999997</v>
      </c>
      <c r="Q198" s="334">
        <v>875.822</v>
      </c>
      <c r="R198" s="334">
        <v>955.61599999999999</v>
      </c>
      <c r="S198" s="334">
        <v>979.09699999999998</v>
      </c>
      <c r="T198" s="334">
        <v>1053.999</v>
      </c>
      <c r="U198" s="334">
        <v>995.97900000000004</v>
      </c>
      <c r="V198" s="334">
        <v>744.79100000000005</v>
      </c>
      <c r="W198" s="334">
        <v>727.36400000000003</v>
      </c>
      <c r="X198" s="334">
        <v>664.47799999999995</v>
      </c>
      <c r="Y198" s="334">
        <v>704.02200000000005</v>
      </c>
      <c r="Z198" s="334">
        <v>746.53399999999999</v>
      </c>
      <c r="AA198" s="334">
        <v>830</v>
      </c>
      <c r="AB198" s="334">
        <v>722</v>
      </c>
      <c r="AC198" s="334">
        <v>580</v>
      </c>
      <c r="AD198" s="334">
        <v>470</v>
      </c>
      <c r="AE198" s="334">
        <v>788</v>
      </c>
      <c r="AF198" s="334">
        <v>714</v>
      </c>
      <c r="AG198" s="334">
        <v>801</v>
      </c>
      <c r="AH198" s="334">
        <v>811</v>
      </c>
      <c r="AI198" s="334">
        <v>1171</v>
      </c>
      <c r="AJ198" s="334">
        <v>1682</v>
      </c>
    </row>
    <row r="199" spans="2:36" ht="18" customHeight="1" outlineLevel="1" x14ac:dyDescent="0.35">
      <c r="B199" s="159" t="s">
        <v>826</v>
      </c>
      <c r="C199" s="334"/>
      <c r="D199" s="334">
        <v>0</v>
      </c>
      <c r="E199" s="334">
        <v>0</v>
      </c>
      <c r="F199" s="334">
        <v>0</v>
      </c>
      <c r="G199" s="334">
        <v>0</v>
      </c>
      <c r="H199" s="334">
        <v>0</v>
      </c>
      <c r="I199" s="334">
        <v>0</v>
      </c>
      <c r="J199" s="334">
        <v>0</v>
      </c>
      <c r="K199" s="334">
        <v>0</v>
      </c>
      <c r="L199" s="334">
        <v>0</v>
      </c>
      <c r="M199" s="334">
        <v>0</v>
      </c>
      <c r="N199" s="334">
        <v>0</v>
      </c>
      <c r="O199" s="334">
        <v>0</v>
      </c>
      <c r="P199" s="334">
        <v>0</v>
      </c>
      <c r="Q199" s="334">
        <v>0</v>
      </c>
      <c r="R199" s="334">
        <v>0</v>
      </c>
      <c r="S199" s="334">
        <v>0</v>
      </c>
      <c r="T199" s="334">
        <v>0</v>
      </c>
      <c r="U199" s="334">
        <v>0</v>
      </c>
      <c r="V199" s="334">
        <v>0</v>
      </c>
      <c r="W199" s="334">
        <v>0</v>
      </c>
      <c r="X199" s="334">
        <v>0</v>
      </c>
      <c r="Y199" s="334">
        <v>0</v>
      </c>
      <c r="Z199" s="334">
        <v>0</v>
      </c>
      <c r="AA199" s="334">
        <v>0</v>
      </c>
      <c r="AB199" s="334">
        <v>633</v>
      </c>
      <c r="AC199" s="334">
        <v>701</v>
      </c>
      <c r="AD199" s="334">
        <v>0</v>
      </c>
      <c r="AE199" s="334">
        <v>0</v>
      </c>
      <c r="AF199" s="334">
        <v>0</v>
      </c>
      <c r="AG199" s="334">
        <v>0</v>
      </c>
      <c r="AH199" s="334">
        <v>0</v>
      </c>
      <c r="AI199" s="334">
        <v>0</v>
      </c>
      <c r="AJ199" s="334">
        <v>0</v>
      </c>
    </row>
    <row r="200" spans="2:36" ht="18" customHeight="1" outlineLevel="1" x14ac:dyDescent="0.35">
      <c r="B200" s="147" t="s">
        <v>275</v>
      </c>
      <c r="C200" s="333"/>
      <c r="D200" s="333">
        <v>35732.978999999999</v>
      </c>
      <c r="E200" s="333">
        <v>38159.101999999999</v>
      </c>
      <c r="F200" s="333">
        <v>38842.945</v>
      </c>
      <c r="G200" s="333">
        <v>37810.115000000005</v>
      </c>
      <c r="H200" s="333">
        <v>40656.659</v>
      </c>
      <c r="I200" s="333">
        <v>43793.875999999997</v>
      </c>
      <c r="J200" s="333">
        <v>44963.455000000002</v>
      </c>
      <c r="K200" s="333">
        <v>44506.514000000003</v>
      </c>
      <c r="L200" s="333">
        <v>51399.313000000002</v>
      </c>
      <c r="M200" s="333">
        <v>53171.108</v>
      </c>
      <c r="N200" s="333">
        <v>55343.963999999993</v>
      </c>
      <c r="O200" s="333">
        <v>51893.674999999996</v>
      </c>
      <c r="P200" s="333">
        <v>54375.936000000002</v>
      </c>
      <c r="Q200" s="333">
        <v>48894.639000000003</v>
      </c>
      <c r="R200" s="333">
        <v>51315.458999999995</v>
      </c>
      <c r="S200" s="333">
        <v>53270.922999999995</v>
      </c>
      <c r="T200" s="333">
        <v>47173.649000000005</v>
      </c>
      <c r="U200" s="333">
        <v>51876.023000000001</v>
      </c>
      <c r="V200" s="333">
        <v>53777.854999999996</v>
      </c>
      <c r="W200" s="333">
        <v>53591.201999999997</v>
      </c>
      <c r="X200" s="333">
        <v>53812.776000000005</v>
      </c>
      <c r="Y200" s="333">
        <v>53670.175999999999</v>
      </c>
      <c r="Z200" s="333">
        <v>54739.498999999996</v>
      </c>
      <c r="AA200" s="333">
        <v>54300</v>
      </c>
      <c r="AB200" s="333">
        <v>55456</v>
      </c>
      <c r="AC200" s="333">
        <v>59224</v>
      </c>
      <c r="AD200" s="333">
        <v>58384</v>
      </c>
      <c r="AE200" s="333">
        <v>64538</v>
      </c>
      <c r="AF200" s="333">
        <v>61321</v>
      </c>
      <c r="AG200" s="333">
        <v>60560</v>
      </c>
      <c r="AH200" s="333">
        <v>61075</v>
      </c>
      <c r="AI200" s="333">
        <v>51402</v>
      </c>
      <c r="AJ200" s="333">
        <v>49679</v>
      </c>
    </row>
    <row r="201" spans="2:36" ht="18" customHeight="1" outlineLevel="1" x14ac:dyDescent="0.35">
      <c r="B201" s="159" t="s">
        <v>905</v>
      </c>
      <c r="C201" s="291"/>
      <c r="D201" s="178"/>
      <c r="E201" s="178"/>
      <c r="F201" s="178"/>
      <c r="G201" s="178"/>
      <c r="H201" s="178"/>
      <c r="I201" s="178"/>
      <c r="J201" s="178"/>
      <c r="K201" s="178"/>
      <c r="L201" s="178"/>
      <c r="M201" s="178"/>
      <c r="N201" s="178"/>
      <c r="O201" s="178">
        <v>15.564</v>
      </c>
      <c r="P201" s="178">
        <v>15.321999999999999</v>
      </c>
      <c r="Q201" s="178">
        <v>15.941000000000001</v>
      </c>
      <c r="R201" s="178">
        <v>16.314</v>
      </c>
      <c r="S201" s="178">
        <v>16.844999999999999</v>
      </c>
      <c r="T201" s="178">
        <v>16.692</v>
      </c>
      <c r="U201" s="178">
        <v>17.773</v>
      </c>
      <c r="V201" s="178">
        <v>17.388000000000002</v>
      </c>
      <c r="W201" s="178">
        <v>0</v>
      </c>
      <c r="X201" s="178">
        <v>0</v>
      </c>
      <c r="Y201" s="178"/>
      <c r="Z201" s="178"/>
      <c r="AA201" s="178"/>
      <c r="AB201" s="178"/>
      <c r="AC201" s="178"/>
      <c r="AD201" s="178"/>
      <c r="AE201" s="178"/>
      <c r="AF201" s="178"/>
      <c r="AG201" s="178"/>
      <c r="AH201" s="178"/>
      <c r="AI201" s="178"/>
      <c r="AJ201" s="178"/>
    </row>
    <row r="202" spans="2:36" ht="18" customHeight="1" outlineLevel="1" x14ac:dyDescent="0.35">
      <c r="B202" s="159" t="s">
        <v>278</v>
      </c>
      <c r="C202" s="178"/>
      <c r="D202" s="178">
        <v>1013.5069999999999</v>
      </c>
      <c r="E202" s="178">
        <v>1055.6949999999999</v>
      </c>
      <c r="F202" s="178">
        <v>973.44399999999996</v>
      </c>
      <c r="G202" s="178">
        <v>1369.1880000000001</v>
      </c>
      <c r="H202" s="178">
        <v>2569.913</v>
      </c>
      <c r="I202" s="178">
        <v>2330.79</v>
      </c>
      <c r="J202" s="178">
        <v>1823.2750000000001</v>
      </c>
      <c r="K202" s="178">
        <v>2257.7179999999998</v>
      </c>
      <c r="L202" s="178">
        <v>1789.0150000000001</v>
      </c>
      <c r="M202" s="178">
        <v>1694.818</v>
      </c>
      <c r="N202" s="178">
        <v>1575.979</v>
      </c>
      <c r="O202" s="178">
        <v>1072.7370000000001</v>
      </c>
      <c r="P202" s="178">
        <v>1059.99</v>
      </c>
      <c r="Q202" s="178">
        <v>1847.7750000000001</v>
      </c>
      <c r="R202" s="178">
        <v>1175.454</v>
      </c>
      <c r="S202" s="178">
        <v>1252.058</v>
      </c>
      <c r="T202" s="178">
        <v>1281.835</v>
      </c>
      <c r="U202" s="178">
        <v>1402.537</v>
      </c>
      <c r="V202" s="178">
        <v>1565.16</v>
      </c>
      <c r="W202" s="178">
        <v>1617.6690000000001</v>
      </c>
      <c r="X202" s="178">
        <v>1634.972</v>
      </c>
      <c r="Y202" s="178">
        <v>1548.902</v>
      </c>
      <c r="Z202" s="178">
        <v>1584.6379999999999</v>
      </c>
      <c r="AA202" s="178">
        <v>1370</v>
      </c>
      <c r="AB202" s="178">
        <v>1408</v>
      </c>
      <c r="AC202" s="178">
        <v>1495</v>
      </c>
      <c r="AD202" s="178">
        <v>1700</v>
      </c>
      <c r="AE202" s="178">
        <v>1758</v>
      </c>
      <c r="AF202" s="178">
        <v>2016</v>
      </c>
      <c r="AG202" s="178">
        <v>2113.2370000000001</v>
      </c>
      <c r="AH202" s="178">
        <v>1863</v>
      </c>
      <c r="AI202" s="178">
        <v>3562.4631676999998</v>
      </c>
      <c r="AJ202" s="178">
        <v>3560.9052497399998</v>
      </c>
    </row>
    <row r="203" spans="2:36" ht="18" customHeight="1" outlineLevel="1" x14ac:dyDescent="0.35">
      <c r="B203" s="159" t="s">
        <v>279</v>
      </c>
      <c r="C203" s="178"/>
      <c r="D203" s="178">
        <v>0</v>
      </c>
      <c r="E203" s="178">
        <v>0</v>
      </c>
      <c r="F203" s="178">
        <v>0</v>
      </c>
      <c r="G203" s="178">
        <v>241.78800000000001</v>
      </c>
      <c r="H203" s="178">
        <v>231.49199999999999</v>
      </c>
      <c r="I203" s="178">
        <v>233.90199999999999</v>
      </c>
      <c r="J203" s="178">
        <v>267.60899999999998</v>
      </c>
      <c r="K203" s="178">
        <v>239.84700000000001</v>
      </c>
      <c r="L203" s="178">
        <v>241.43899999999999</v>
      </c>
      <c r="M203" s="178">
        <v>242.58799999999999</v>
      </c>
      <c r="N203" s="178">
        <v>72.061999999999998</v>
      </c>
      <c r="O203" s="178">
        <v>72.266999999999996</v>
      </c>
      <c r="P203" s="178">
        <v>72.474999999999994</v>
      </c>
      <c r="Q203" s="178">
        <v>72.819000000000003</v>
      </c>
      <c r="R203" s="178">
        <v>210.72200000000001</v>
      </c>
      <c r="S203" s="178">
        <v>230.06899999999999</v>
      </c>
      <c r="T203" s="178">
        <v>234.297</v>
      </c>
      <c r="U203" s="178">
        <v>239.94</v>
      </c>
      <c r="V203" s="178">
        <v>247.11</v>
      </c>
      <c r="W203" s="178">
        <v>252.995</v>
      </c>
      <c r="X203" s="178">
        <v>258.97500000000002</v>
      </c>
      <c r="Y203" s="178">
        <v>263.95999999999998</v>
      </c>
      <c r="Z203" s="178">
        <v>270.10000000000002</v>
      </c>
      <c r="AA203" s="178">
        <v>292</v>
      </c>
      <c r="AB203" s="178">
        <v>295</v>
      </c>
      <c r="AC203" s="178">
        <v>261</v>
      </c>
      <c r="AD203" s="178">
        <v>290</v>
      </c>
      <c r="AE203" s="178">
        <v>295</v>
      </c>
      <c r="AF203" s="178">
        <v>0</v>
      </c>
      <c r="AG203" s="178">
        <v>317.76299999999998</v>
      </c>
      <c r="AH203" s="178">
        <v>0</v>
      </c>
      <c r="AI203" s="178">
        <v>224.53683230000001</v>
      </c>
      <c r="AJ203" s="178">
        <v>218.09475026000004</v>
      </c>
    </row>
    <row r="204" spans="2:36" ht="18" customHeight="1" outlineLevel="1" x14ac:dyDescent="0.35">
      <c r="B204" s="159" t="s">
        <v>762</v>
      </c>
      <c r="C204" s="178"/>
      <c r="D204" s="178">
        <v>852.36599999999999</v>
      </c>
      <c r="E204" s="178">
        <v>1976.537</v>
      </c>
      <c r="F204" s="178">
        <v>1605.6389999999999</v>
      </c>
      <c r="G204" s="178">
        <v>1104.1579999999999</v>
      </c>
      <c r="H204" s="178">
        <v>1099.924</v>
      </c>
      <c r="I204" s="178">
        <v>1066.893</v>
      </c>
      <c r="J204" s="178">
        <v>1870.768</v>
      </c>
      <c r="K204" s="178">
        <v>2662.596</v>
      </c>
      <c r="L204" s="178">
        <v>8008.2939999999999</v>
      </c>
      <c r="M204" s="178">
        <v>9540.3880000000008</v>
      </c>
      <c r="N204" s="178">
        <v>10907.957</v>
      </c>
      <c r="O204" s="178">
        <v>8529.9719999999998</v>
      </c>
      <c r="P204" s="178">
        <v>9482.232</v>
      </c>
      <c r="Q204" s="178">
        <v>5943.81</v>
      </c>
      <c r="R204" s="178">
        <v>7458.8389999999999</v>
      </c>
      <c r="S204" s="178">
        <v>8257.2520000000004</v>
      </c>
      <c r="T204" s="178">
        <v>5529.4350000000004</v>
      </c>
      <c r="U204" s="178">
        <v>7166.5810000000001</v>
      </c>
      <c r="V204" s="178">
        <v>7093.0209999999997</v>
      </c>
      <c r="W204" s="178">
        <v>6358.6009999999997</v>
      </c>
      <c r="X204" s="178">
        <v>6003.201</v>
      </c>
      <c r="Y204" s="178">
        <v>6303.3689999999997</v>
      </c>
      <c r="Z204" s="178">
        <v>6779.5640000000003</v>
      </c>
      <c r="AA204" s="178">
        <v>6443</v>
      </c>
      <c r="AB204" s="178">
        <v>7290</v>
      </c>
      <c r="AC204" s="178">
        <v>10069</v>
      </c>
      <c r="AD204" s="178">
        <v>10365</v>
      </c>
      <c r="AE204" s="178">
        <v>13882</v>
      </c>
      <c r="AF204" s="178">
        <v>12478</v>
      </c>
      <c r="AG204" s="178">
        <v>11591</v>
      </c>
      <c r="AH204" s="178">
        <v>13244</v>
      </c>
      <c r="AI204" s="178">
        <v>1557</v>
      </c>
      <c r="AJ204" s="178">
        <v>1701</v>
      </c>
    </row>
    <row r="205" spans="2:36" ht="18" customHeight="1" outlineLevel="1" x14ac:dyDescent="0.35">
      <c r="B205" s="159" t="s">
        <v>763</v>
      </c>
      <c r="C205" s="178"/>
      <c r="D205" s="178">
        <v>0</v>
      </c>
      <c r="E205" s="178">
        <v>0</v>
      </c>
      <c r="F205" s="178">
        <v>0</v>
      </c>
      <c r="G205" s="178">
        <v>0</v>
      </c>
      <c r="H205" s="178">
        <v>0</v>
      </c>
      <c r="I205" s="178">
        <v>0</v>
      </c>
      <c r="J205" s="178">
        <v>0</v>
      </c>
      <c r="K205" s="178">
        <v>0</v>
      </c>
      <c r="L205" s="178">
        <v>0</v>
      </c>
      <c r="M205" s="178">
        <v>0</v>
      </c>
      <c r="N205" s="178">
        <v>0</v>
      </c>
      <c r="O205" s="178">
        <v>0</v>
      </c>
      <c r="P205" s="178">
        <v>0</v>
      </c>
      <c r="Q205" s="178">
        <v>0</v>
      </c>
      <c r="R205" s="178">
        <v>0</v>
      </c>
      <c r="S205" s="178">
        <v>0</v>
      </c>
      <c r="T205" s="178">
        <v>0</v>
      </c>
      <c r="U205" s="178">
        <v>0</v>
      </c>
      <c r="V205" s="178">
        <v>0</v>
      </c>
      <c r="W205" s="178">
        <v>0</v>
      </c>
      <c r="X205" s="178">
        <v>0</v>
      </c>
      <c r="Y205" s="178">
        <v>0</v>
      </c>
      <c r="Z205" s="178">
        <v>0</v>
      </c>
      <c r="AA205" s="178">
        <v>0</v>
      </c>
      <c r="AB205" s="178">
        <v>0</v>
      </c>
      <c r="AC205" s="178">
        <v>0</v>
      </c>
      <c r="AD205" s="178">
        <v>0</v>
      </c>
      <c r="AE205" s="178">
        <v>0</v>
      </c>
      <c r="AF205" s="178">
        <v>0</v>
      </c>
      <c r="AG205" s="178">
        <v>0</v>
      </c>
      <c r="AH205" s="178">
        <v>0</v>
      </c>
      <c r="AI205" s="178">
        <v>0</v>
      </c>
      <c r="AJ205" s="178">
        <v>0</v>
      </c>
    </row>
    <row r="206" spans="2:36" ht="18" customHeight="1" outlineLevel="1" x14ac:dyDescent="0.35">
      <c r="B206" s="159" t="s">
        <v>764</v>
      </c>
      <c r="C206" s="178"/>
      <c r="D206" s="178">
        <v>0</v>
      </c>
      <c r="E206" s="178">
        <v>0</v>
      </c>
      <c r="F206" s="178">
        <v>0</v>
      </c>
      <c r="G206" s="178">
        <v>0</v>
      </c>
      <c r="H206" s="178">
        <v>0</v>
      </c>
      <c r="I206" s="178">
        <v>16.536000000000001</v>
      </c>
      <c r="J206" s="178">
        <v>8.8999999999999996E-2</v>
      </c>
      <c r="K206" s="178">
        <v>17.876999999999999</v>
      </c>
      <c r="L206" s="178">
        <v>1.421</v>
      </c>
      <c r="M206" s="178">
        <v>2.2770000000000001</v>
      </c>
      <c r="N206" s="178">
        <v>1.141</v>
      </c>
      <c r="O206" s="178">
        <v>34.091000000000001</v>
      </c>
      <c r="P206" s="178">
        <v>0.29499999999999998</v>
      </c>
      <c r="Q206" s="178">
        <v>41.548000000000002</v>
      </c>
      <c r="R206" s="178">
        <v>1.069</v>
      </c>
      <c r="S206" s="178">
        <v>5.0999999999999997E-2</v>
      </c>
      <c r="T206" s="178">
        <v>97.606999999999999</v>
      </c>
      <c r="U206" s="178">
        <v>56.899000000000001</v>
      </c>
      <c r="V206" s="178">
        <v>59.49</v>
      </c>
      <c r="W206" s="178">
        <v>71.543999999999997</v>
      </c>
      <c r="X206" s="178">
        <v>66.188999999999993</v>
      </c>
      <c r="Y206" s="178">
        <v>148.08699999999999</v>
      </c>
      <c r="Z206" s="178">
        <v>188.23699999999999</v>
      </c>
      <c r="AA206" s="178">
        <v>210</v>
      </c>
      <c r="AB206" s="178">
        <v>239</v>
      </c>
      <c r="AC206" s="178">
        <v>163</v>
      </c>
      <c r="AD206" s="178">
        <v>202</v>
      </c>
      <c r="AE206" s="178">
        <v>99</v>
      </c>
      <c r="AF206" s="178">
        <v>268</v>
      </c>
      <c r="AG206" s="178">
        <v>234</v>
      </c>
      <c r="AH206" s="178">
        <v>281</v>
      </c>
      <c r="AI206" s="178">
        <v>501</v>
      </c>
      <c r="AJ206" s="178">
        <v>462</v>
      </c>
    </row>
    <row r="207" spans="2:36" ht="18" customHeight="1" outlineLevel="1" x14ac:dyDescent="0.35">
      <c r="B207" s="159" t="s">
        <v>765</v>
      </c>
      <c r="C207" s="178"/>
      <c r="D207" s="178">
        <v>0</v>
      </c>
      <c r="E207" s="178">
        <v>0</v>
      </c>
      <c r="F207" s="178">
        <v>0</v>
      </c>
      <c r="G207" s="178">
        <v>0</v>
      </c>
      <c r="H207" s="178">
        <v>0</v>
      </c>
      <c r="I207" s="178">
        <v>0</v>
      </c>
      <c r="J207" s="178">
        <v>0</v>
      </c>
      <c r="K207" s="178">
        <v>1508.88</v>
      </c>
      <c r="L207" s="178">
        <v>228.565</v>
      </c>
      <c r="M207" s="178">
        <v>226.64400000000001</v>
      </c>
      <c r="N207" s="178">
        <v>201.57900000000001</v>
      </c>
      <c r="O207" s="178">
        <v>196.911</v>
      </c>
      <c r="P207" s="178">
        <v>197.11500000000001</v>
      </c>
      <c r="Q207" s="178">
        <v>179.73699999999999</v>
      </c>
      <c r="R207" s="178">
        <v>178.839</v>
      </c>
      <c r="S207" s="178">
        <v>194.21199999999999</v>
      </c>
      <c r="T207" s="178">
        <v>201.321</v>
      </c>
      <c r="U207" s="178">
        <v>207.25800000000001</v>
      </c>
      <c r="V207" s="178">
        <v>211.345</v>
      </c>
      <c r="W207" s="178">
        <v>215.274</v>
      </c>
      <c r="X207" s="178">
        <v>205.89500000000001</v>
      </c>
      <c r="Y207" s="178">
        <v>209.06800000000001</v>
      </c>
      <c r="Z207" s="178">
        <v>211.35499999999999</v>
      </c>
      <c r="AA207" s="178">
        <v>178</v>
      </c>
      <c r="AB207" s="178">
        <v>171</v>
      </c>
      <c r="AC207" s="178">
        <v>174</v>
      </c>
      <c r="AD207" s="178">
        <v>175</v>
      </c>
      <c r="AE207" s="178">
        <v>0</v>
      </c>
      <c r="AF207" s="178">
        <v>0</v>
      </c>
      <c r="AG207" s="178">
        <v>0</v>
      </c>
      <c r="AH207" s="178">
        <v>0</v>
      </c>
      <c r="AI207" s="178">
        <v>0</v>
      </c>
      <c r="AJ207" s="178">
        <v>0</v>
      </c>
    </row>
    <row r="208" spans="2:36" ht="18" customHeight="1" outlineLevel="1" x14ac:dyDescent="0.35">
      <c r="B208" s="159" t="s">
        <v>766</v>
      </c>
      <c r="C208" s="178"/>
      <c r="D208" s="178">
        <v>798.43899999999996</v>
      </c>
      <c r="E208" s="178">
        <v>761.26700000000005</v>
      </c>
      <c r="F208" s="178">
        <v>768.83699999999999</v>
      </c>
      <c r="G208" s="178">
        <v>594.10900000000004</v>
      </c>
      <c r="H208" s="178">
        <v>549.19600000000003</v>
      </c>
      <c r="I208" s="178">
        <v>4323.558</v>
      </c>
      <c r="J208" s="178">
        <v>4365.768</v>
      </c>
      <c r="K208" s="178">
        <v>369.642</v>
      </c>
      <c r="L208" s="178">
        <v>1258.1600000000001</v>
      </c>
      <c r="M208" s="178">
        <v>694.68499999999995</v>
      </c>
      <c r="N208" s="178">
        <v>690.06</v>
      </c>
      <c r="O208" s="178">
        <v>268.745</v>
      </c>
      <c r="P208" s="178">
        <v>349.27800000000002</v>
      </c>
      <c r="Q208" s="178">
        <v>349.34399999999999</v>
      </c>
      <c r="R208" s="178">
        <v>369.79500000000002</v>
      </c>
      <c r="S208" s="178">
        <v>379.04700000000003</v>
      </c>
      <c r="T208" s="178">
        <v>260.24599999999998</v>
      </c>
      <c r="U208" s="178">
        <v>388.22800000000001</v>
      </c>
      <c r="V208" s="178">
        <v>387.113</v>
      </c>
      <c r="W208" s="178">
        <v>187.67</v>
      </c>
      <c r="X208" s="178">
        <v>276.67599999999999</v>
      </c>
      <c r="Y208" s="178">
        <v>372.11799999999999</v>
      </c>
      <c r="Z208" s="178">
        <v>314.51600000000002</v>
      </c>
      <c r="AA208" s="178">
        <v>309</v>
      </c>
      <c r="AB208" s="178">
        <v>477</v>
      </c>
      <c r="AC208" s="178">
        <v>502</v>
      </c>
      <c r="AD208" s="178">
        <v>932</v>
      </c>
      <c r="AE208" s="178">
        <v>981</v>
      </c>
      <c r="AF208" s="178">
        <v>949</v>
      </c>
      <c r="AG208" s="178">
        <v>1090</v>
      </c>
      <c r="AH208" s="178">
        <v>1055</v>
      </c>
      <c r="AI208" s="178">
        <v>1031</v>
      </c>
      <c r="AJ208" s="178">
        <v>1138</v>
      </c>
    </row>
    <row r="209" spans="2:36" ht="18" customHeight="1" outlineLevel="1" x14ac:dyDescent="0.35">
      <c r="B209" s="159" t="s">
        <v>283</v>
      </c>
      <c r="C209" s="178"/>
      <c r="D209" s="178">
        <v>0</v>
      </c>
      <c r="E209" s="178">
        <v>0</v>
      </c>
      <c r="F209" s="178">
        <v>0</v>
      </c>
      <c r="G209" s="178">
        <v>0</v>
      </c>
      <c r="H209" s="178">
        <v>0</v>
      </c>
      <c r="I209" s="178">
        <v>0</v>
      </c>
      <c r="J209" s="178">
        <v>0</v>
      </c>
      <c r="K209" s="178">
        <v>0</v>
      </c>
      <c r="L209" s="178">
        <v>0</v>
      </c>
      <c r="M209" s="178">
        <v>0</v>
      </c>
      <c r="N209" s="178">
        <v>0</v>
      </c>
      <c r="O209" s="178">
        <v>43.152999999999999</v>
      </c>
      <c r="P209" s="178">
        <v>47.677</v>
      </c>
      <c r="Q209" s="178">
        <v>50.442</v>
      </c>
      <c r="R209" s="178">
        <v>49.962000000000003</v>
      </c>
      <c r="S209" s="178">
        <v>58.923000000000002</v>
      </c>
      <c r="T209" s="178">
        <v>84.84</v>
      </c>
      <c r="U209" s="178">
        <v>138.19900000000001</v>
      </c>
      <c r="V209" s="178">
        <v>140.161</v>
      </c>
      <c r="W209" s="178">
        <v>149.023</v>
      </c>
      <c r="X209" s="178">
        <v>157.46100000000001</v>
      </c>
      <c r="Y209" s="178">
        <v>155.25</v>
      </c>
      <c r="Z209" s="178">
        <v>165.39</v>
      </c>
      <c r="AA209" s="178">
        <v>165</v>
      </c>
      <c r="AB209" s="178">
        <v>0</v>
      </c>
      <c r="AC209" s="178">
        <v>0</v>
      </c>
      <c r="AD209" s="178">
        <v>0</v>
      </c>
      <c r="AE209" s="178">
        <v>0</v>
      </c>
      <c r="AF209" s="178">
        <v>0</v>
      </c>
      <c r="AG209" s="178">
        <v>0</v>
      </c>
      <c r="AH209" s="178">
        <v>0</v>
      </c>
      <c r="AI209" s="178">
        <v>0</v>
      </c>
      <c r="AJ209" s="178">
        <v>0</v>
      </c>
    </row>
    <row r="210" spans="2:36" ht="18" customHeight="1" outlineLevel="1" x14ac:dyDescent="0.35">
      <c r="B210" s="159" t="s">
        <v>284</v>
      </c>
      <c r="C210" s="178"/>
      <c r="D210" s="178">
        <v>30356.044999999998</v>
      </c>
      <c r="E210" s="178">
        <v>31625.940999999999</v>
      </c>
      <c r="F210" s="178">
        <v>32746.822</v>
      </c>
      <c r="G210" s="178">
        <v>31759.89</v>
      </c>
      <c r="H210" s="178">
        <v>31631.95</v>
      </c>
      <c r="I210" s="178">
        <v>30874.662</v>
      </c>
      <c r="J210" s="178">
        <v>32194.819</v>
      </c>
      <c r="K210" s="178">
        <v>32315.181</v>
      </c>
      <c r="L210" s="178">
        <v>34320.898000000001</v>
      </c>
      <c r="M210" s="178">
        <v>35398.207000000002</v>
      </c>
      <c r="N210" s="178">
        <v>36285.415999999997</v>
      </c>
      <c r="O210" s="178">
        <v>35929.148999999998</v>
      </c>
      <c r="P210" s="178">
        <v>37337.9</v>
      </c>
      <c r="Q210" s="178">
        <v>35002.019</v>
      </c>
      <c r="R210" s="178">
        <v>36443.430999999997</v>
      </c>
      <c r="S210" s="178">
        <v>37225.129999999997</v>
      </c>
      <c r="T210" s="178">
        <v>34171.311000000002</v>
      </c>
      <c r="U210" s="178">
        <v>36235.847999999998</v>
      </c>
      <c r="V210" s="178">
        <v>37572.930999999997</v>
      </c>
      <c r="W210" s="178">
        <v>37763.294999999998</v>
      </c>
      <c r="X210" s="178">
        <v>38337.165000000001</v>
      </c>
      <c r="Y210" s="178">
        <v>37927.139000000003</v>
      </c>
      <c r="Z210" s="178">
        <v>38425.409</v>
      </c>
      <c r="AA210" s="178">
        <v>38405</v>
      </c>
      <c r="AB210" s="178">
        <v>38870</v>
      </c>
      <c r="AC210" s="178">
        <v>39817</v>
      </c>
      <c r="AD210" s="178">
        <v>38176</v>
      </c>
      <c r="AE210" s="178">
        <v>40417</v>
      </c>
      <c r="AF210" s="178">
        <v>38454</v>
      </c>
      <c r="AG210" s="178">
        <v>38446</v>
      </c>
      <c r="AH210" s="178">
        <v>37861</v>
      </c>
      <c r="AI210" s="178">
        <v>37579</v>
      </c>
      <c r="AJ210" s="178">
        <v>36021</v>
      </c>
    </row>
    <row r="211" spans="2:36" ht="18" customHeight="1" outlineLevel="1" x14ac:dyDescent="0.35">
      <c r="B211" s="159" t="s">
        <v>767</v>
      </c>
      <c r="C211" s="178"/>
      <c r="D211" s="178">
        <v>2712.6219999999998</v>
      </c>
      <c r="E211" s="178">
        <v>2739.6619999999998</v>
      </c>
      <c r="F211" s="178">
        <v>2748.203</v>
      </c>
      <c r="G211" s="178">
        <v>2740.982</v>
      </c>
      <c r="H211" s="178">
        <v>2729.5169999999998</v>
      </c>
      <c r="I211" s="178">
        <v>2727.8690000000001</v>
      </c>
      <c r="J211" s="178">
        <v>2747.5680000000002</v>
      </c>
      <c r="K211" s="178">
        <v>2762.0880000000002</v>
      </c>
      <c r="L211" s="178">
        <v>2774.1370000000002</v>
      </c>
      <c r="M211" s="178">
        <v>2782.549</v>
      </c>
      <c r="N211" s="178">
        <v>2810.4349999999999</v>
      </c>
      <c r="O211" s="178">
        <v>2828.6909999999998</v>
      </c>
      <c r="P211" s="178">
        <v>2840.2249999999999</v>
      </c>
      <c r="Q211" s="178">
        <v>2805.7429999999999</v>
      </c>
      <c r="R211" s="178">
        <v>2829.3009999999999</v>
      </c>
      <c r="S211" s="178">
        <v>2877.299</v>
      </c>
      <c r="T211" s="178">
        <v>2821.3240000000001</v>
      </c>
      <c r="U211" s="178">
        <v>2851.0839999999998</v>
      </c>
      <c r="V211" s="178">
        <v>2943.9749999999999</v>
      </c>
      <c r="W211" s="178">
        <v>3022.1439999999998</v>
      </c>
      <c r="X211" s="178">
        <v>3083.9630000000002</v>
      </c>
      <c r="Y211" s="178">
        <v>3078.7570000000001</v>
      </c>
      <c r="Z211" s="178">
        <v>3107.1060000000002</v>
      </c>
      <c r="AA211" s="178">
        <v>3108</v>
      </c>
      <c r="AB211" s="178">
        <v>3119</v>
      </c>
      <c r="AC211" s="178">
        <v>3250</v>
      </c>
      <c r="AD211" s="178">
        <v>3192</v>
      </c>
      <c r="AE211" s="178">
        <v>3387</v>
      </c>
      <c r="AF211" s="178">
        <v>3317</v>
      </c>
      <c r="AG211" s="178">
        <v>3208</v>
      </c>
      <c r="AH211" s="178">
        <v>3035</v>
      </c>
      <c r="AI211" s="178">
        <v>3063</v>
      </c>
      <c r="AJ211" s="178">
        <v>3002</v>
      </c>
    </row>
    <row r="212" spans="2:36" ht="18" customHeight="1" outlineLevel="1" x14ac:dyDescent="0.35">
      <c r="B212" s="159" t="s">
        <v>286</v>
      </c>
      <c r="C212" s="178"/>
      <c r="D212" s="178">
        <v>0</v>
      </c>
      <c r="E212" s="178">
        <v>0</v>
      </c>
      <c r="F212" s="178">
        <v>0</v>
      </c>
      <c r="G212" s="178">
        <v>0</v>
      </c>
      <c r="H212" s="178">
        <v>1844.6669999999999</v>
      </c>
      <c r="I212" s="178">
        <v>2219.6660000000002</v>
      </c>
      <c r="J212" s="178">
        <v>1693.559</v>
      </c>
      <c r="K212" s="178">
        <v>2372.6849999999999</v>
      </c>
      <c r="L212" s="178">
        <v>2777.384</v>
      </c>
      <c r="M212" s="178">
        <v>2588.9520000000002</v>
      </c>
      <c r="N212" s="178">
        <v>2799.335</v>
      </c>
      <c r="O212" s="178">
        <v>2902.395</v>
      </c>
      <c r="P212" s="178">
        <v>2973.4270000000001</v>
      </c>
      <c r="Q212" s="178">
        <v>2585.4609999999998</v>
      </c>
      <c r="R212" s="178">
        <v>2581.7330000000002</v>
      </c>
      <c r="S212" s="178">
        <v>2780.0369999999998</v>
      </c>
      <c r="T212" s="178">
        <v>2474.741</v>
      </c>
      <c r="U212" s="178">
        <v>3171.6759999999999</v>
      </c>
      <c r="V212" s="178">
        <v>3540.1610000000001</v>
      </c>
      <c r="W212" s="178">
        <v>3952.9870000000001</v>
      </c>
      <c r="X212" s="178">
        <v>3788.279</v>
      </c>
      <c r="Y212" s="178">
        <v>3663.5259999999998</v>
      </c>
      <c r="Z212" s="178">
        <v>3693.1840000000002</v>
      </c>
      <c r="AA212" s="178">
        <v>3820</v>
      </c>
      <c r="AB212" s="178">
        <v>3587</v>
      </c>
      <c r="AC212" s="178">
        <v>3493</v>
      </c>
      <c r="AD212" s="178">
        <v>3352</v>
      </c>
      <c r="AE212" s="178">
        <v>3719</v>
      </c>
      <c r="AF212" s="178">
        <v>3839</v>
      </c>
      <c r="AG212" s="178">
        <v>3560</v>
      </c>
      <c r="AH212" s="178">
        <v>3736</v>
      </c>
      <c r="AI212" s="178">
        <v>3884</v>
      </c>
      <c r="AJ212" s="178">
        <v>3576</v>
      </c>
    </row>
    <row r="213" spans="2:36" ht="18" customHeight="1" outlineLevel="1" x14ac:dyDescent="0.35">
      <c r="B213" s="147" t="s">
        <v>287</v>
      </c>
      <c r="C213" s="333"/>
      <c r="D213" s="333">
        <v>52809.156000000003</v>
      </c>
      <c r="E213" s="333">
        <v>58156.073999999993</v>
      </c>
      <c r="F213" s="333">
        <v>60791.13</v>
      </c>
      <c r="G213" s="333">
        <v>59193.982000000004</v>
      </c>
      <c r="H213" s="333">
        <v>61981.167000000001</v>
      </c>
      <c r="I213" s="333">
        <v>63802.504000000001</v>
      </c>
      <c r="J213" s="333">
        <v>65463.789000000004</v>
      </c>
      <c r="K213" s="333">
        <v>67896.067999999999</v>
      </c>
      <c r="L213" s="333">
        <v>77177.048999999999</v>
      </c>
      <c r="M213" s="333">
        <v>84555.64499999999</v>
      </c>
      <c r="N213" s="333">
        <v>86148.751999999993</v>
      </c>
      <c r="O213" s="333">
        <v>86083.918999999994</v>
      </c>
      <c r="P213" s="333">
        <v>94070.249000000011</v>
      </c>
      <c r="Q213" s="333">
        <v>87934.078000000009</v>
      </c>
      <c r="R213" s="333">
        <v>94434.329999999987</v>
      </c>
      <c r="S213" s="333">
        <v>92564.367999999988</v>
      </c>
      <c r="T213" s="333">
        <v>86931.428000000014</v>
      </c>
      <c r="U213" s="333">
        <v>91769.44</v>
      </c>
      <c r="V213" s="333">
        <v>92208.921999999991</v>
      </c>
      <c r="W213" s="333">
        <v>88048.858000000007</v>
      </c>
      <c r="X213" s="333">
        <v>90449.47100000002</v>
      </c>
      <c r="Y213" s="333">
        <v>88009.25</v>
      </c>
      <c r="Z213" s="333">
        <v>92015.332999999984</v>
      </c>
      <c r="AA213" s="333">
        <v>91741</v>
      </c>
      <c r="AB213" s="333">
        <v>93542</v>
      </c>
      <c r="AC213" s="333">
        <v>97061</v>
      </c>
      <c r="AD213" s="333">
        <v>92650</v>
      </c>
      <c r="AE213" s="333">
        <v>101575</v>
      </c>
      <c r="AF213" s="333">
        <v>95422</v>
      </c>
      <c r="AG213" s="333">
        <v>91303</v>
      </c>
      <c r="AH213" s="333">
        <v>87348</v>
      </c>
      <c r="AI213" s="333">
        <v>81850</v>
      </c>
      <c r="AJ213" s="333">
        <v>75870</v>
      </c>
    </row>
    <row r="214" spans="2:36" ht="18" customHeight="1" outlineLevel="1" x14ac:dyDescent="0.35">
      <c r="B214" s="112"/>
      <c r="C214" s="338"/>
      <c r="D214" s="338"/>
      <c r="E214" s="338"/>
      <c r="F214" s="338"/>
      <c r="G214" s="338"/>
      <c r="H214" s="338"/>
      <c r="I214" s="338"/>
      <c r="J214" s="338"/>
      <c r="K214" s="338"/>
      <c r="L214" s="338"/>
      <c r="M214" s="338"/>
      <c r="N214" s="338"/>
      <c r="O214" s="338"/>
      <c r="P214" s="338"/>
      <c r="Q214" s="338"/>
      <c r="R214" s="338"/>
      <c r="S214" s="338"/>
      <c r="T214" s="338"/>
      <c r="U214" s="338"/>
      <c r="V214" s="338"/>
      <c r="W214" s="338"/>
      <c r="X214" s="338"/>
      <c r="Y214" s="338"/>
      <c r="Z214" s="338"/>
      <c r="AA214" s="338"/>
      <c r="AB214" s="338"/>
      <c r="AC214" s="338"/>
      <c r="AD214" s="338"/>
      <c r="AE214" s="338"/>
      <c r="AF214" s="338"/>
      <c r="AG214" s="338"/>
      <c r="AH214" s="338"/>
      <c r="AI214" s="338"/>
      <c r="AJ214" s="338"/>
    </row>
    <row r="215" spans="2:36" ht="18" customHeight="1" outlineLevel="1" x14ac:dyDescent="0.35">
      <c r="B215" s="317" t="s">
        <v>768</v>
      </c>
      <c r="C215" s="139"/>
      <c r="D215" s="449"/>
      <c r="E215" s="449"/>
      <c r="F215" s="449"/>
      <c r="G215" s="449"/>
      <c r="H215" s="449"/>
      <c r="I215" s="449"/>
      <c r="J215" s="449"/>
      <c r="K215" s="449"/>
      <c r="L215" s="449"/>
      <c r="M215" s="449"/>
      <c r="N215" s="449"/>
      <c r="O215" s="449"/>
      <c r="P215" s="449"/>
      <c r="Q215" s="449"/>
      <c r="R215" s="449"/>
      <c r="S215" s="449"/>
      <c r="T215" s="449"/>
      <c r="U215" s="449"/>
      <c r="V215" s="449"/>
      <c r="W215" s="449"/>
      <c r="X215" s="449"/>
      <c r="Y215" s="449"/>
      <c r="Z215" s="449"/>
      <c r="AA215" s="449"/>
      <c r="AB215" s="449"/>
      <c r="AC215" s="449"/>
      <c r="AD215" s="449"/>
      <c r="AE215" s="449"/>
      <c r="AF215" s="449"/>
      <c r="AG215" s="449"/>
      <c r="AH215" s="449"/>
      <c r="AI215" s="449"/>
      <c r="AJ215" s="449"/>
    </row>
    <row r="216" spans="2:36" ht="9.5" customHeight="1" outlineLevel="1" x14ac:dyDescent="0.35">
      <c r="B216" s="535"/>
      <c r="C216" s="536"/>
      <c r="D216" s="537"/>
      <c r="E216" s="537"/>
      <c r="F216" s="537"/>
      <c r="G216" s="537"/>
      <c r="H216" s="537"/>
      <c r="I216" s="537"/>
      <c r="J216" s="537"/>
      <c r="K216" s="537"/>
      <c r="L216" s="537"/>
      <c r="M216" s="537"/>
      <c r="N216" s="537"/>
      <c r="O216" s="537"/>
      <c r="P216" s="537"/>
      <c r="Q216" s="537"/>
      <c r="R216" s="537"/>
      <c r="S216" s="537"/>
      <c r="T216" s="537"/>
      <c r="U216" s="537"/>
      <c r="V216" s="537"/>
      <c r="W216" s="537"/>
      <c r="X216" s="537"/>
      <c r="Y216" s="537"/>
      <c r="Z216" s="537"/>
      <c r="AA216" s="537"/>
      <c r="AB216" s="537"/>
      <c r="AC216" s="537"/>
      <c r="AD216" s="537"/>
      <c r="AE216" s="537"/>
      <c r="AF216" s="537"/>
      <c r="AG216" s="537"/>
      <c r="AH216" s="537"/>
      <c r="AI216" s="537"/>
      <c r="AJ216" s="537"/>
    </row>
    <row r="217" spans="2:36" ht="18" customHeight="1" outlineLevel="1" x14ac:dyDescent="0.35">
      <c r="B217" s="147" t="s">
        <v>261</v>
      </c>
      <c r="C217" s="333"/>
      <c r="D217" s="333">
        <v>18108.847000000002</v>
      </c>
      <c r="E217" s="333">
        <v>23078.960999999999</v>
      </c>
      <c r="F217" s="333">
        <v>24288.19</v>
      </c>
      <c r="G217" s="333">
        <v>23116.130000000005</v>
      </c>
      <c r="H217" s="333">
        <v>22606.909</v>
      </c>
      <c r="I217" s="333">
        <v>25322.893</v>
      </c>
      <c r="J217" s="333">
        <v>26577.852999999999</v>
      </c>
      <c r="K217" s="333">
        <v>16147.315999999999</v>
      </c>
      <c r="L217" s="333">
        <v>19931.606</v>
      </c>
      <c r="M217" s="333">
        <v>21513.136999999999</v>
      </c>
      <c r="N217" s="333">
        <v>20862.951000000001</v>
      </c>
      <c r="O217" s="333">
        <v>28387.173999999999</v>
      </c>
      <c r="P217" s="333">
        <v>33428.165999999997</v>
      </c>
      <c r="Q217" s="333">
        <v>31043.006000000001</v>
      </c>
      <c r="R217" s="333">
        <v>32363.495000000003</v>
      </c>
      <c r="S217" s="333">
        <v>25193.522999999997</v>
      </c>
      <c r="T217" s="333">
        <v>24369.701000000001</v>
      </c>
      <c r="U217" s="333">
        <v>25693.696</v>
      </c>
      <c r="V217" s="333">
        <v>25091.504999999997</v>
      </c>
      <c r="W217" s="333">
        <v>24185.246999999996</v>
      </c>
      <c r="X217" s="333">
        <v>24057.15</v>
      </c>
      <c r="Y217" s="333">
        <v>23112.169000000002</v>
      </c>
      <c r="Z217" s="333">
        <v>24180.112999999998</v>
      </c>
      <c r="AA217" s="333">
        <v>24494</v>
      </c>
      <c r="AB217" s="333">
        <v>26137</v>
      </c>
      <c r="AC217" s="333">
        <v>28859</v>
      </c>
      <c r="AD217" s="333">
        <v>26754</v>
      </c>
      <c r="AE217" s="333">
        <v>28272</v>
      </c>
      <c r="AF217" s="333">
        <v>25901</v>
      </c>
      <c r="AG217" s="333">
        <v>25471</v>
      </c>
      <c r="AH217" s="333">
        <v>22352</v>
      </c>
      <c r="AI217" s="333">
        <v>40218</v>
      </c>
      <c r="AJ217" s="333">
        <v>36909</v>
      </c>
    </row>
    <row r="218" spans="2:36" ht="18" customHeight="1" outlineLevel="1" x14ac:dyDescent="0.35">
      <c r="B218" s="159" t="s">
        <v>290</v>
      </c>
      <c r="C218" s="178"/>
      <c r="D218" s="178">
        <v>5667.9009999999998</v>
      </c>
      <c r="E218" s="178">
        <v>8257.9680000000008</v>
      </c>
      <c r="F218" s="178">
        <v>9383.3680000000004</v>
      </c>
      <c r="G218" s="178">
        <v>8341.2520000000004</v>
      </c>
      <c r="H218" s="178">
        <v>8246.6219999999994</v>
      </c>
      <c r="I218" s="178">
        <v>9114.8809999999994</v>
      </c>
      <c r="J218" s="178">
        <v>9099.8729999999996</v>
      </c>
      <c r="K218" s="178">
        <v>9116.9889999999996</v>
      </c>
      <c r="L218" s="178">
        <v>9867.9269999999997</v>
      </c>
      <c r="M218" s="178">
        <v>8566.9159999999993</v>
      </c>
      <c r="N218" s="178">
        <v>8868.384</v>
      </c>
      <c r="O218" s="178">
        <v>9946.3150000000005</v>
      </c>
      <c r="P218" s="178">
        <v>13705.356</v>
      </c>
      <c r="Q218" s="178">
        <v>10678.88</v>
      </c>
      <c r="R218" s="178">
        <v>10438.072</v>
      </c>
      <c r="S218" s="178">
        <v>12053.266</v>
      </c>
      <c r="T218" s="178">
        <v>12053.669</v>
      </c>
      <c r="U218" s="178">
        <v>12711.620999999999</v>
      </c>
      <c r="V218" s="178">
        <v>12859.231</v>
      </c>
      <c r="W218" s="178">
        <v>12246.781999999999</v>
      </c>
      <c r="X218" s="178">
        <v>12243.201999999999</v>
      </c>
      <c r="Y218" s="178">
        <v>11963.272000000001</v>
      </c>
      <c r="Z218" s="178">
        <v>13277.924999999999</v>
      </c>
      <c r="AA218" s="178">
        <v>13221</v>
      </c>
      <c r="AB218" s="178">
        <v>14899</v>
      </c>
      <c r="AC218" s="178">
        <v>16579</v>
      </c>
      <c r="AD218" s="178">
        <v>15533</v>
      </c>
      <c r="AE218" s="178">
        <v>16883</v>
      </c>
      <c r="AF218" s="178">
        <v>15861</v>
      </c>
      <c r="AG218" s="178">
        <v>15663</v>
      </c>
      <c r="AH218" s="178">
        <v>13872</v>
      </c>
      <c r="AI218" s="178">
        <v>13177</v>
      </c>
      <c r="AJ218" s="178">
        <v>11251</v>
      </c>
    </row>
    <row r="219" spans="2:36" ht="18" customHeight="1" outlineLevel="1" x14ac:dyDescent="0.35">
      <c r="B219" s="159" t="s">
        <v>291</v>
      </c>
      <c r="C219" s="178"/>
      <c r="D219" s="178">
        <v>577.83000000000004</v>
      </c>
      <c r="E219" s="178">
        <v>1118.9359999999999</v>
      </c>
      <c r="F219" s="178">
        <v>945.096</v>
      </c>
      <c r="G219" s="178">
        <v>737.43600000000004</v>
      </c>
      <c r="H219" s="178">
        <v>690.14800000000002</v>
      </c>
      <c r="I219" s="178">
        <v>2728.2649999999999</v>
      </c>
      <c r="J219" s="178">
        <v>2921.9949999999999</v>
      </c>
      <c r="K219" s="178">
        <v>774.92399999999998</v>
      </c>
      <c r="L219" s="178">
        <v>2059.433</v>
      </c>
      <c r="M219" s="178">
        <v>3648.5569999999998</v>
      </c>
      <c r="N219" s="178">
        <v>1333.1420000000001</v>
      </c>
      <c r="O219" s="178">
        <v>1318.931</v>
      </c>
      <c r="P219" s="178">
        <v>1070.154</v>
      </c>
      <c r="Q219" s="178">
        <v>2454.8249999999998</v>
      </c>
      <c r="R219" s="178">
        <v>902.82299999999998</v>
      </c>
      <c r="S219" s="178">
        <v>1343.4939999999999</v>
      </c>
      <c r="T219" s="178">
        <v>2246.4899999999998</v>
      </c>
      <c r="U219" s="178">
        <v>33.726999999999997</v>
      </c>
      <c r="V219" s="178">
        <v>1466.8879999999999</v>
      </c>
      <c r="W219" s="178">
        <v>1254.55</v>
      </c>
      <c r="X219" s="178">
        <v>1608.2349999999999</v>
      </c>
      <c r="Y219" s="178">
        <v>1919.585</v>
      </c>
      <c r="Z219" s="178">
        <v>1667.2629999999999</v>
      </c>
      <c r="AA219" s="178">
        <v>2029</v>
      </c>
      <c r="AB219" s="178">
        <v>1467</v>
      </c>
      <c r="AC219" s="178">
        <v>2045</v>
      </c>
      <c r="AD219" s="178">
        <v>1834</v>
      </c>
      <c r="AE219" s="178">
        <v>2278</v>
      </c>
      <c r="AF219" s="178">
        <v>1701</v>
      </c>
      <c r="AG219" s="178">
        <v>2535</v>
      </c>
      <c r="AH219" s="178">
        <v>1803</v>
      </c>
      <c r="AI219" s="178">
        <v>8268</v>
      </c>
      <c r="AJ219" s="178">
        <v>7643</v>
      </c>
    </row>
    <row r="220" spans="2:36" ht="18" customHeight="1" outlineLevel="1" x14ac:dyDescent="0.35">
      <c r="B220" s="159" t="s">
        <v>293</v>
      </c>
      <c r="C220" s="178"/>
      <c r="D220" s="178">
        <v>27.428000000000001</v>
      </c>
      <c r="E220" s="178">
        <v>27.51</v>
      </c>
      <c r="F220" s="178">
        <v>27.690999999999999</v>
      </c>
      <c r="G220" s="178">
        <v>27.731999999999999</v>
      </c>
      <c r="H220" s="178">
        <v>28.001000000000001</v>
      </c>
      <c r="I220" s="178">
        <v>34.104999999999997</v>
      </c>
      <c r="J220" s="178">
        <v>40.356999999999999</v>
      </c>
      <c r="K220" s="178">
        <v>46.665999999999997</v>
      </c>
      <c r="L220" s="178">
        <v>53.4</v>
      </c>
      <c r="M220" s="178">
        <v>52.892000000000003</v>
      </c>
      <c r="N220" s="178">
        <v>53.335999999999999</v>
      </c>
      <c r="O220" s="178">
        <v>54.436</v>
      </c>
      <c r="P220" s="178">
        <v>55.524999999999999</v>
      </c>
      <c r="Q220" s="178">
        <v>56.366999999999997</v>
      </c>
      <c r="R220" s="178">
        <v>57.466000000000001</v>
      </c>
      <c r="S220" s="178">
        <v>59.088000000000001</v>
      </c>
      <c r="T220" s="178">
        <v>60.183</v>
      </c>
      <c r="U220" s="178">
        <v>1781.2570000000001</v>
      </c>
      <c r="V220" s="178">
        <v>113.979</v>
      </c>
      <c r="W220" s="178">
        <v>127.801</v>
      </c>
      <c r="X220" s="178">
        <v>0</v>
      </c>
      <c r="Y220" s="178">
        <v>0</v>
      </c>
      <c r="Z220" s="178">
        <v>0</v>
      </c>
      <c r="AA220" s="178">
        <v>0</v>
      </c>
      <c r="AB220" s="178">
        <v>0</v>
      </c>
      <c r="AC220" s="178">
        <v>0</v>
      </c>
      <c r="AD220" s="178">
        <v>0</v>
      </c>
      <c r="AE220" s="178">
        <v>0</v>
      </c>
      <c r="AF220" s="178">
        <v>0</v>
      </c>
      <c r="AG220" s="178">
        <v>0</v>
      </c>
      <c r="AH220" s="178">
        <v>0</v>
      </c>
      <c r="AI220" s="178">
        <v>0</v>
      </c>
      <c r="AJ220" s="178">
        <v>0</v>
      </c>
    </row>
    <row r="221" spans="2:36" ht="18" customHeight="1" outlineLevel="1" x14ac:dyDescent="0.35">
      <c r="B221" s="159" t="s">
        <v>808</v>
      </c>
      <c r="C221" s="178"/>
      <c r="D221" s="178">
        <v>9582.6530000000002</v>
      </c>
      <c r="E221" s="178">
        <v>10979.179</v>
      </c>
      <c r="F221" s="178">
        <v>11110.656999999999</v>
      </c>
      <c r="G221" s="178">
        <v>10504.592000000001</v>
      </c>
      <c r="H221" s="178">
        <v>10317.987999999999</v>
      </c>
      <c r="I221" s="178">
        <v>9923.0509999999995</v>
      </c>
      <c r="J221" s="178">
        <v>10512.755999999999</v>
      </c>
      <c r="K221" s="178">
        <v>744.40800000000002</v>
      </c>
      <c r="L221" s="178">
        <v>1092.8910000000001</v>
      </c>
      <c r="M221" s="178">
        <v>1106.7149999999999</v>
      </c>
      <c r="N221" s="178">
        <v>1286.5889999999999</v>
      </c>
      <c r="O221" s="178">
        <v>7660.1279999999997</v>
      </c>
      <c r="P221" s="178">
        <v>8275.8580000000002</v>
      </c>
      <c r="Q221" s="178">
        <v>6825.83</v>
      </c>
      <c r="R221" s="178">
        <v>7182.4160000000002</v>
      </c>
      <c r="S221" s="178">
        <v>86.765000000000001</v>
      </c>
      <c r="T221" s="178">
        <v>118.464</v>
      </c>
      <c r="U221" s="178">
        <v>152.64599999999999</v>
      </c>
      <c r="V221" s="178">
        <v>140.69</v>
      </c>
      <c r="W221" s="178">
        <v>868.63499999999999</v>
      </c>
      <c r="X221" s="178">
        <v>768.11199999999997</v>
      </c>
      <c r="Y221" s="178">
        <v>740.49300000000005</v>
      </c>
      <c r="Z221" s="178">
        <v>843.63499999999999</v>
      </c>
      <c r="AA221" s="178">
        <v>739</v>
      </c>
      <c r="AB221" s="178">
        <v>747</v>
      </c>
      <c r="AC221" s="178">
        <v>808</v>
      </c>
      <c r="AD221" s="178">
        <v>770</v>
      </c>
      <c r="AE221" s="178">
        <v>857</v>
      </c>
      <c r="AF221" s="178">
        <v>818</v>
      </c>
      <c r="AG221" s="178">
        <v>263</v>
      </c>
      <c r="AH221" s="178">
        <v>259</v>
      </c>
      <c r="AI221" s="178">
        <v>12504</v>
      </c>
      <c r="AJ221" s="178">
        <v>12118</v>
      </c>
    </row>
    <row r="222" spans="2:36" ht="18" customHeight="1" outlineLevel="1" x14ac:dyDescent="0.35">
      <c r="B222" s="159" t="s">
        <v>294</v>
      </c>
      <c r="C222" s="178"/>
      <c r="D222" s="178">
        <v>374.30900000000003</v>
      </c>
      <c r="E222" s="178">
        <v>495.75</v>
      </c>
      <c r="F222" s="178">
        <v>605.38</v>
      </c>
      <c r="G222" s="178">
        <v>645.39599999999996</v>
      </c>
      <c r="H222" s="178">
        <v>433.97</v>
      </c>
      <c r="I222" s="178">
        <v>509.54199999999997</v>
      </c>
      <c r="J222" s="178">
        <v>621.28099999999995</v>
      </c>
      <c r="K222" s="178">
        <v>623.72299999999996</v>
      </c>
      <c r="L222" s="178">
        <v>508.48399999999998</v>
      </c>
      <c r="M222" s="178">
        <v>629.66099999999994</v>
      </c>
      <c r="N222" s="178">
        <v>700.05899999999997</v>
      </c>
      <c r="O222" s="178">
        <v>814.56600000000003</v>
      </c>
      <c r="P222" s="178">
        <v>515.63900000000001</v>
      </c>
      <c r="Q222" s="178">
        <v>648.39599999999996</v>
      </c>
      <c r="R222" s="178">
        <v>1000.633</v>
      </c>
      <c r="S222" s="178">
        <v>1170.346</v>
      </c>
      <c r="T222" s="178">
        <v>675.15800000000002</v>
      </c>
      <c r="U222" s="178">
        <v>698.21199999999999</v>
      </c>
      <c r="V222" s="178">
        <v>879.66099999999994</v>
      </c>
      <c r="W222" s="178">
        <v>827.82600000000002</v>
      </c>
      <c r="X222" s="178">
        <v>728.21600000000001</v>
      </c>
      <c r="Y222" s="178">
        <v>609.04899999999998</v>
      </c>
      <c r="Z222" s="178">
        <v>709.52</v>
      </c>
      <c r="AA222" s="178">
        <v>828</v>
      </c>
      <c r="AB222" s="178">
        <v>1013</v>
      </c>
      <c r="AC222" s="178">
        <v>753</v>
      </c>
      <c r="AD222" s="178">
        <v>921</v>
      </c>
      <c r="AE222" s="178">
        <v>1033</v>
      </c>
      <c r="AF222" s="178">
        <v>704</v>
      </c>
      <c r="AG222" s="178">
        <v>729</v>
      </c>
      <c r="AH222" s="178">
        <v>894</v>
      </c>
      <c r="AI222" s="178">
        <v>810</v>
      </c>
      <c r="AJ222" s="178">
        <v>1009</v>
      </c>
    </row>
    <row r="223" spans="2:36" ht="18" customHeight="1" outlineLevel="1" x14ac:dyDescent="0.35">
      <c r="B223" s="159" t="s">
        <v>295</v>
      </c>
      <c r="C223" s="178"/>
      <c r="D223" s="178">
        <v>962.61099999999999</v>
      </c>
      <c r="E223" s="178">
        <v>1049.7850000000001</v>
      </c>
      <c r="F223" s="178">
        <v>943.14599999999996</v>
      </c>
      <c r="G223" s="178">
        <v>432.005</v>
      </c>
      <c r="H223" s="178">
        <v>480.553</v>
      </c>
      <c r="I223" s="178">
        <v>431.06799999999998</v>
      </c>
      <c r="J223" s="178">
        <v>449.35300000000001</v>
      </c>
      <c r="K223" s="178">
        <v>322.88600000000002</v>
      </c>
      <c r="L223" s="178">
        <v>452.048</v>
      </c>
      <c r="M223" s="178">
        <v>729.85799999999995</v>
      </c>
      <c r="N223" s="178">
        <v>690.34400000000005</v>
      </c>
      <c r="O223" s="178">
        <v>952.68899999999996</v>
      </c>
      <c r="P223" s="178">
        <v>1104.942</v>
      </c>
      <c r="Q223" s="178">
        <v>1037.1089999999999</v>
      </c>
      <c r="R223" s="178">
        <v>896.93899999999996</v>
      </c>
      <c r="S223" s="178">
        <v>1012.116</v>
      </c>
      <c r="T223" s="178">
        <v>1024.1538843000001</v>
      </c>
      <c r="U223" s="178">
        <v>852.77543197</v>
      </c>
      <c r="V223" s="178">
        <v>596.00712094639982</v>
      </c>
      <c r="W223" s="178">
        <v>491.05125068000001</v>
      </c>
      <c r="X223" s="178">
        <v>576.84799999999996</v>
      </c>
      <c r="Y223" s="178">
        <v>521.43200000000002</v>
      </c>
      <c r="Z223" s="178">
        <v>491.339</v>
      </c>
      <c r="AA223" s="178">
        <v>387</v>
      </c>
      <c r="AB223" s="178">
        <v>435</v>
      </c>
      <c r="AC223" s="178">
        <v>464</v>
      </c>
      <c r="AD223" s="178">
        <v>505</v>
      </c>
      <c r="AE223" s="178">
        <v>625</v>
      </c>
      <c r="AF223" s="178">
        <v>599</v>
      </c>
      <c r="AG223" s="178">
        <v>503</v>
      </c>
      <c r="AH223" s="178">
        <v>550</v>
      </c>
      <c r="AI223" s="178">
        <v>475</v>
      </c>
      <c r="AJ223" s="178">
        <v>547</v>
      </c>
    </row>
    <row r="224" spans="2:36" ht="18" customHeight="1" outlineLevel="1" x14ac:dyDescent="0.35">
      <c r="B224" s="159" t="s">
        <v>279</v>
      </c>
      <c r="C224" s="178"/>
      <c r="D224" s="178">
        <v>0</v>
      </c>
      <c r="E224" s="178">
        <v>0</v>
      </c>
      <c r="F224" s="178">
        <v>0</v>
      </c>
      <c r="G224" s="178">
        <v>419.32</v>
      </c>
      <c r="H224" s="178">
        <v>119.26</v>
      </c>
      <c r="I224" s="178">
        <v>4.8250000000000002</v>
      </c>
      <c r="J224" s="178">
        <v>37.597000000000001</v>
      </c>
      <c r="K224" s="178">
        <v>34.856000000000002</v>
      </c>
      <c r="L224" s="178">
        <v>135.179</v>
      </c>
      <c r="M224" s="178">
        <v>148.90100000000001</v>
      </c>
      <c r="N224" s="178">
        <v>185.369</v>
      </c>
      <c r="O224" s="178">
        <v>284.12900000000002</v>
      </c>
      <c r="P224" s="178">
        <v>1050.6130000000001</v>
      </c>
      <c r="Q224" s="178">
        <v>2125.7280000000001</v>
      </c>
      <c r="R224" s="178">
        <v>3554.6469999999999</v>
      </c>
      <c r="S224" s="178">
        <v>1672.8440000000001</v>
      </c>
      <c r="T224" s="178">
        <v>1464.1221157</v>
      </c>
      <c r="U224" s="178">
        <v>1999.42556803</v>
      </c>
      <c r="V224" s="178">
        <v>1178.2898790536001</v>
      </c>
      <c r="W224" s="178">
        <v>381.11674932</v>
      </c>
      <c r="X224" s="178">
        <v>374.75099999999998</v>
      </c>
      <c r="Y224" s="178">
        <v>192.72800000000001</v>
      </c>
      <c r="Z224" s="178">
        <v>294.34399999999999</v>
      </c>
      <c r="AA224" s="178">
        <v>11</v>
      </c>
      <c r="AB224" s="178">
        <v>126</v>
      </c>
      <c r="AC224" s="178">
        <v>217</v>
      </c>
      <c r="AD224" s="178">
        <v>145</v>
      </c>
      <c r="AE224" s="178">
        <v>243</v>
      </c>
      <c r="AF224" s="178">
        <v>298</v>
      </c>
      <c r="AG224" s="178">
        <v>433</v>
      </c>
      <c r="AH224" s="178">
        <v>3</v>
      </c>
      <c r="AI224" s="178">
        <v>3</v>
      </c>
      <c r="AJ224" s="178">
        <v>3</v>
      </c>
    </row>
    <row r="225" spans="2:36" ht="18" customHeight="1" outlineLevel="1" x14ac:dyDescent="0.35">
      <c r="B225" s="159" t="s">
        <v>302</v>
      </c>
      <c r="C225" s="178"/>
      <c r="D225" s="178">
        <v>0</v>
      </c>
      <c r="E225" s="178">
        <v>0</v>
      </c>
      <c r="F225" s="178">
        <v>0</v>
      </c>
      <c r="G225" s="178">
        <v>0</v>
      </c>
      <c r="H225" s="178">
        <v>286.09699999999998</v>
      </c>
      <c r="I225" s="178">
        <v>293.06</v>
      </c>
      <c r="J225" s="178">
        <v>383.15800000000002</v>
      </c>
      <c r="K225" s="178">
        <v>607.447</v>
      </c>
      <c r="L225" s="178">
        <v>784.41899999999998</v>
      </c>
      <c r="M225" s="178">
        <v>771.55200000000002</v>
      </c>
      <c r="N225" s="178">
        <v>777.976</v>
      </c>
      <c r="O225" s="178">
        <v>895.10900000000004</v>
      </c>
      <c r="P225" s="178">
        <v>1044.8720000000001</v>
      </c>
      <c r="Q225" s="178">
        <v>870.02</v>
      </c>
      <c r="R225" s="178">
        <v>855.94200000000001</v>
      </c>
      <c r="S225" s="178">
        <v>675.36599999999999</v>
      </c>
      <c r="T225" s="178">
        <v>642.25599999999997</v>
      </c>
      <c r="U225" s="178">
        <v>695.96900000000005</v>
      </c>
      <c r="V225" s="178">
        <v>812.08399999999995</v>
      </c>
      <c r="W225" s="178">
        <v>1039.7059999999999</v>
      </c>
      <c r="X225" s="178">
        <v>961.81500000000005</v>
      </c>
      <c r="Y225" s="178">
        <v>845.42200000000003</v>
      </c>
      <c r="Z225" s="178">
        <v>851.71400000000006</v>
      </c>
      <c r="AA225" s="178">
        <v>978</v>
      </c>
      <c r="AB225" s="178">
        <v>948</v>
      </c>
      <c r="AC225" s="178">
        <v>1012</v>
      </c>
      <c r="AD225" s="178">
        <v>888</v>
      </c>
      <c r="AE225" s="178">
        <v>1000</v>
      </c>
      <c r="AF225" s="178">
        <v>959</v>
      </c>
      <c r="AG225" s="178">
        <v>934</v>
      </c>
      <c r="AH225" s="178">
        <v>876</v>
      </c>
      <c r="AI225" s="178">
        <v>902</v>
      </c>
      <c r="AJ225" s="178">
        <v>869</v>
      </c>
    </row>
    <row r="226" spans="2:36" ht="18" customHeight="1" outlineLevel="1" x14ac:dyDescent="0.35">
      <c r="B226" s="159" t="s">
        <v>907</v>
      </c>
      <c r="C226" s="178"/>
      <c r="D226" s="178"/>
      <c r="E226" s="178"/>
      <c r="F226" s="178"/>
      <c r="G226" s="178"/>
      <c r="H226" s="178"/>
      <c r="I226" s="178">
        <v>250</v>
      </c>
      <c r="J226" s="178">
        <v>392.20299999999997</v>
      </c>
      <c r="K226" s="178">
        <v>516.93299999999999</v>
      </c>
      <c r="L226" s="178">
        <v>390.87900000000002</v>
      </c>
      <c r="M226" s="178">
        <v>262.58999999999997</v>
      </c>
      <c r="N226" s="178">
        <v>132.386</v>
      </c>
      <c r="O226" s="178">
        <v>0</v>
      </c>
      <c r="P226" s="178">
        <v>0</v>
      </c>
      <c r="Q226" s="178">
        <v>0</v>
      </c>
      <c r="R226" s="178">
        <v>0</v>
      </c>
      <c r="S226" s="178">
        <v>0</v>
      </c>
      <c r="T226" s="178">
        <v>0</v>
      </c>
      <c r="U226" s="178">
        <v>0</v>
      </c>
      <c r="V226" s="178">
        <v>0</v>
      </c>
      <c r="W226" s="178">
        <v>0</v>
      </c>
      <c r="X226" s="178">
        <v>0</v>
      </c>
      <c r="Y226" s="178">
        <v>0</v>
      </c>
      <c r="Z226" s="178">
        <v>0</v>
      </c>
      <c r="AA226" s="178">
        <v>0</v>
      </c>
      <c r="AB226" s="178">
        <v>0</v>
      </c>
      <c r="AC226" s="178">
        <v>0</v>
      </c>
      <c r="AD226" s="178">
        <v>0</v>
      </c>
      <c r="AE226" s="178">
        <v>0</v>
      </c>
      <c r="AF226" s="178">
        <v>0</v>
      </c>
      <c r="AG226" s="178"/>
      <c r="AH226" s="178"/>
      <c r="AI226" s="178"/>
      <c r="AJ226" s="178"/>
    </row>
    <row r="227" spans="2:36" ht="18" customHeight="1" outlineLevel="1" x14ac:dyDescent="0.35">
      <c r="B227" s="159" t="s">
        <v>772</v>
      </c>
      <c r="C227" s="178"/>
      <c r="D227" s="178">
        <v>0</v>
      </c>
      <c r="E227" s="178">
        <v>0</v>
      </c>
      <c r="F227" s="178">
        <v>0</v>
      </c>
      <c r="G227" s="178">
        <v>0</v>
      </c>
      <c r="H227" s="178">
        <v>0</v>
      </c>
      <c r="I227" s="178">
        <v>0</v>
      </c>
      <c r="J227" s="178">
        <v>0</v>
      </c>
      <c r="K227" s="178">
        <v>1450.4760000000001</v>
      </c>
      <c r="L227" s="178">
        <v>1715.9190000000001</v>
      </c>
      <c r="M227" s="178">
        <v>2615.9389999999999</v>
      </c>
      <c r="N227" s="178">
        <v>3682.2660000000001</v>
      </c>
      <c r="O227" s="178">
        <v>4349.9309999999996</v>
      </c>
      <c r="P227" s="178">
        <v>4228.652</v>
      </c>
      <c r="Q227" s="178">
        <v>4470.076</v>
      </c>
      <c r="R227" s="178">
        <v>4866.125</v>
      </c>
      <c r="S227" s="178">
        <v>4378.0709999999999</v>
      </c>
      <c r="T227" s="178">
        <v>4036.0940000000001</v>
      </c>
      <c r="U227" s="178">
        <v>4719.473</v>
      </c>
      <c r="V227" s="178">
        <v>4854.72</v>
      </c>
      <c r="W227" s="178">
        <v>4247.6090000000004</v>
      </c>
      <c r="X227" s="178">
        <v>4096.9669999999996</v>
      </c>
      <c r="Y227" s="178">
        <v>3815.5990000000002</v>
      </c>
      <c r="Z227" s="178">
        <v>3240.44</v>
      </c>
      <c r="AA227" s="178">
        <v>2759</v>
      </c>
      <c r="AB227" s="178">
        <v>2602</v>
      </c>
      <c r="AC227" s="178">
        <v>2675</v>
      </c>
      <c r="AD227" s="178">
        <v>2765</v>
      </c>
      <c r="AE227" s="178">
        <v>2436</v>
      </c>
      <c r="AF227" s="178">
        <v>2044</v>
      </c>
      <c r="AG227" s="178">
        <v>1760</v>
      </c>
      <c r="AH227" s="178">
        <v>1421</v>
      </c>
      <c r="AI227" s="178">
        <v>1107</v>
      </c>
      <c r="AJ227" s="178">
        <v>1092</v>
      </c>
    </row>
    <row r="228" spans="2:36" ht="18" customHeight="1" outlineLevel="1" x14ac:dyDescent="0.35">
      <c r="B228" s="159" t="s">
        <v>771</v>
      </c>
      <c r="C228" s="178"/>
      <c r="D228" s="178">
        <v>916.11500000000001</v>
      </c>
      <c r="E228" s="178">
        <v>1149.8330000000001</v>
      </c>
      <c r="F228" s="178">
        <v>1272.8520000000001</v>
      </c>
      <c r="G228" s="178">
        <v>2008.3969999999999</v>
      </c>
      <c r="H228" s="178">
        <v>2004.27</v>
      </c>
      <c r="I228" s="178">
        <v>2034.096</v>
      </c>
      <c r="J228" s="178">
        <v>2119.2800000000002</v>
      </c>
      <c r="K228" s="178">
        <v>1908.008</v>
      </c>
      <c r="L228" s="178">
        <v>2871.027</v>
      </c>
      <c r="M228" s="178">
        <v>2979.556</v>
      </c>
      <c r="N228" s="178">
        <v>3153.1</v>
      </c>
      <c r="O228" s="178">
        <v>2110.94</v>
      </c>
      <c r="P228" s="178">
        <v>2376.5549999999998</v>
      </c>
      <c r="Q228" s="178">
        <v>1875.7750000000001</v>
      </c>
      <c r="R228" s="178">
        <v>2608.4319999999998</v>
      </c>
      <c r="S228" s="178">
        <v>2742.1669999999999</v>
      </c>
      <c r="T228" s="178">
        <v>2049.1109999999999</v>
      </c>
      <c r="U228" s="178">
        <v>2048.59</v>
      </c>
      <c r="V228" s="178">
        <v>2189.9549999999999</v>
      </c>
      <c r="W228" s="178">
        <v>2700.17</v>
      </c>
      <c r="X228" s="178">
        <v>2699.0039999999999</v>
      </c>
      <c r="Y228" s="178">
        <v>2504.5889999999999</v>
      </c>
      <c r="Z228" s="178">
        <v>2803.933</v>
      </c>
      <c r="AA228" s="178">
        <v>3542</v>
      </c>
      <c r="AB228" s="178">
        <v>3716</v>
      </c>
      <c r="AC228" s="178">
        <v>4035</v>
      </c>
      <c r="AD228" s="178">
        <v>3393</v>
      </c>
      <c r="AE228" s="178">
        <v>2917</v>
      </c>
      <c r="AF228" s="178">
        <v>2917</v>
      </c>
      <c r="AG228" s="178">
        <v>2651</v>
      </c>
      <c r="AH228" s="178">
        <v>2674</v>
      </c>
      <c r="AI228" s="178">
        <v>2972</v>
      </c>
      <c r="AJ228" s="178">
        <v>2377</v>
      </c>
    </row>
    <row r="229" spans="2:36" ht="18" customHeight="1" outlineLevel="1" x14ac:dyDescent="0.35">
      <c r="B229" s="159" t="s">
        <v>825</v>
      </c>
      <c r="C229" s="178"/>
      <c r="D229" s="178">
        <v>0</v>
      </c>
      <c r="E229" s="178">
        <v>0</v>
      </c>
      <c r="F229" s="178">
        <v>0</v>
      </c>
      <c r="G229" s="178">
        <v>0</v>
      </c>
      <c r="H229" s="178">
        <v>0</v>
      </c>
      <c r="I229" s="178">
        <v>0</v>
      </c>
      <c r="J229" s="178">
        <v>0</v>
      </c>
      <c r="K229" s="178">
        <v>0</v>
      </c>
      <c r="L229" s="178">
        <v>0</v>
      </c>
      <c r="M229" s="178">
        <v>0</v>
      </c>
      <c r="N229" s="178">
        <v>0</v>
      </c>
      <c r="O229" s="178">
        <v>0</v>
      </c>
      <c r="P229" s="178">
        <v>0</v>
      </c>
      <c r="Q229" s="178">
        <v>0</v>
      </c>
      <c r="R229" s="178">
        <v>0</v>
      </c>
      <c r="S229" s="178">
        <v>0</v>
      </c>
      <c r="T229" s="178">
        <v>0</v>
      </c>
      <c r="U229" s="178">
        <v>0</v>
      </c>
      <c r="V229" s="178">
        <v>0</v>
      </c>
      <c r="W229" s="178">
        <v>0</v>
      </c>
      <c r="X229" s="178">
        <v>0</v>
      </c>
      <c r="Y229" s="178">
        <v>0</v>
      </c>
      <c r="Z229" s="178">
        <v>0</v>
      </c>
      <c r="AA229" s="178">
        <v>0</v>
      </c>
      <c r="AB229" s="178">
        <v>184</v>
      </c>
      <c r="AC229" s="178">
        <v>271</v>
      </c>
      <c r="AD229" s="178">
        <v>0</v>
      </c>
      <c r="AE229" s="178">
        <v>0</v>
      </c>
      <c r="AF229" s="178">
        <v>0</v>
      </c>
      <c r="AG229" s="178">
        <v>0</v>
      </c>
      <c r="AH229" s="178">
        <v>0</v>
      </c>
      <c r="AI229" s="178">
        <v>0</v>
      </c>
      <c r="AJ229" s="178">
        <v>0</v>
      </c>
    </row>
    <row r="230" spans="2:36" ht="18" customHeight="1" outlineLevel="1" x14ac:dyDescent="0.35">
      <c r="B230" s="147" t="s">
        <v>275</v>
      </c>
      <c r="C230" s="333"/>
      <c r="D230" s="333">
        <v>27364.202000000001</v>
      </c>
      <c r="E230" s="333">
        <v>30228.591</v>
      </c>
      <c r="F230" s="333">
        <v>30091.278000000002</v>
      </c>
      <c r="G230" s="333">
        <v>30166.606999999996</v>
      </c>
      <c r="H230" s="333">
        <v>32279.212000000003</v>
      </c>
      <c r="I230" s="333">
        <v>27806.435000000001</v>
      </c>
      <c r="J230" s="333">
        <v>32680.91</v>
      </c>
      <c r="K230" s="333">
        <v>47804.046000000002</v>
      </c>
      <c r="L230" s="333">
        <v>60112.417999999998</v>
      </c>
      <c r="M230" s="333">
        <v>68380.61099999999</v>
      </c>
      <c r="N230" s="333">
        <v>71698.127999999997</v>
      </c>
      <c r="O230" s="333">
        <v>61563.262999999999</v>
      </c>
      <c r="P230" s="333">
        <v>62132.143999999993</v>
      </c>
      <c r="Q230" s="333">
        <v>49724.125</v>
      </c>
      <c r="R230" s="333">
        <v>50936.323999999993</v>
      </c>
      <c r="S230" s="333">
        <v>61167.017000000014</v>
      </c>
      <c r="T230" s="333">
        <v>52272.021000000001</v>
      </c>
      <c r="U230" s="333">
        <v>58087.924999999996</v>
      </c>
      <c r="V230" s="333">
        <v>60288.507000000005</v>
      </c>
      <c r="W230" s="333">
        <v>57755.394</v>
      </c>
      <c r="X230" s="333">
        <v>59239.396000000008</v>
      </c>
      <c r="Y230" s="333">
        <v>58154.017999999989</v>
      </c>
      <c r="Z230" s="333">
        <v>63457.197</v>
      </c>
      <c r="AA230" s="333">
        <v>63968</v>
      </c>
      <c r="AB230" s="333">
        <v>65037</v>
      </c>
      <c r="AC230" s="333">
        <v>69168</v>
      </c>
      <c r="AD230" s="333">
        <v>67389</v>
      </c>
      <c r="AE230" s="333">
        <v>77581</v>
      </c>
      <c r="AF230" s="333">
        <v>73316</v>
      </c>
      <c r="AG230" s="333">
        <v>69090</v>
      </c>
      <c r="AH230" s="333">
        <v>68204</v>
      </c>
      <c r="AI230" s="333">
        <v>58163</v>
      </c>
      <c r="AJ230" s="333">
        <v>55194</v>
      </c>
    </row>
    <row r="231" spans="2:36" ht="18" customHeight="1" outlineLevel="1" x14ac:dyDescent="0.35">
      <c r="B231" s="159" t="s">
        <v>769</v>
      </c>
      <c r="C231" s="178"/>
      <c r="D231" s="178">
        <v>21332.383000000002</v>
      </c>
      <c r="E231" s="178">
        <v>24303.243999999999</v>
      </c>
      <c r="F231" s="178">
        <v>23987.871999999999</v>
      </c>
      <c r="G231" s="178">
        <v>24160.720000000001</v>
      </c>
      <c r="H231" s="178">
        <v>24560.446</v>
      </c>
      <c r="I231" s="178">
        <v>22670.54</v>
      </c>
      <c r="J231" s="178">
        <v>24795.932000000001</v>
      </c>
      <c r="K231" s="178">
        <v>28242.052</v>
      </c>
      <c r="L231" s="178">
        <v>36568.54</v>
      </c>
      <c r="M231" s="178">
        <v>43778.197999999997</v>
      </c>
      <c r="N231" s="178">
        <v>44020.593999999997</v>
      </c>
      <c r="O231" s="178">
        <v>40413.192000000003</v>
      </c>
      <c r="P231" s="178">
        <v>40894.781999999999</v>
      </c>
      <c r="Q231" s="178">
        <v>31438.975999999999</v>
      </c>
      <c r="R231" s="178">
        <v>32887.894999999997</v>
      </c>
      <c r="S231" s="178">
        <v>33553.766000000003</v>
      </c>
      <c r="T231" s="178">
        <v>28667.15</v>
      </c>
      <c r="U231" s="178">
        <v>32379.153999999999</v>
      </c>
      <c r="V231" s="178">
        <v>32533.614000000001</v>
      </c>
      <c r="W231" s="178">
        <v>31310.71</v>
      </c>
      <c r="X231" s="178">
        <v>37029.008000000002</v>
      </c>
      <c r="Y231" s="178">
        <v>35614.330999999998</v>
      </c>
      <c r="Z231" s="178">
        <v>40860.525999999998</v>
      </c>
      <c r="AA231" s="178">
        <v>40207</v>
      </c>
      <c r="AB231" s="178">
        <v>41219</v>
      </c>
      <c r="AC231" s="178">
        <v>44381</v>
      </c>
      <c r="AD231" s="178">
        <v>42919</v>
      </c>
      <c r="AE231" s="178">
        <v>50954</v>
      </c>
      <c r="AF231" s="178">
        <v>47439</v>
      </c>
      <c r="AG231" s="178">
        <v>44034</v>
      </c>
      <c r="AH231" s="178">
        <v>42917</v>
      </c>
      <c r="AI231" s="178">
        <v>43553</v>
      </c>
      <c r="AJ231" s="178">
        <v>41421</v>
      </c>
    </row>
    <row r="232" spans="2:36" ht="18" customHeight="1" outlineLevel="1" x14ac:dyDescent="0.35">
      <c r="B232" s="159" t="s">
        <v>808</v>
      </c>
      <c r="C232" s="178"/>
      <c r="D232" s="178">
        <v>0</v>
      </c>
      <c r="E232" s="178">
        <v>0</v>
      </c>
      <c r="F232" s="178">
        <v>0</v>
      </c>
      <c r="G232" s="178">
        <v>0</v>
      </c>
      <c r="H232" s="178">
        <v>0</v>
      </c>
      <c r="I232" s="178">
        <v>0</v>
      </c>
      <c r="J232" s="178">
        <v>0</v>
      </c>
      <c r="K232" s="178">
        <v>9237.3179999999993</v>
      </c>
      <c r="L232" s="178">
        <v>11810.32</v>
      </c>
      <c r="M232" s="178">
        <v>12074.612999999999</v>
      </c>
      <c r="N232" s="178">
        <v>12395.144</v>
      </c>
      <c r="O232" s="178">
        <v>4399.1099999999997</v>
      </c>
      <c r="P232" s="178">
        <v>4871.6570000000002</v>
      </c>
      <c r="Q232" s="178">
        <v>4218.3609999999999</v>
      </c>
      <c r="R232" s="178">
        <v>4572.424</v>
      </c>
      <c r="S232" s="178">
        <v>12224.77</v>
      </c>
      <c r="T232" s="178">
        <v>10350.418</v>
      </c>
      <c r="U232" s="178">
        <v>11286.567999999999</v>
      </c>
      <c r="V232" s="178">
        <v>11858.406999999999</v>
      </c>
      <c r="W232" s="178">
        <v>10501.683000000001</v>
      </c>
      <c r="X232" s="178">
        <v>10370.266</v>
      </c>
      <c r="Y232" s="178">
        <v>9744.6679999999997</v>
      </c>
      <c r="Z232" s="178">
        <v>10325.483</v>
      </c>
      <c r="AA232" s="178">
        <v>10511</v>
      </c>
      <c r="AB232" s="178">
        <v>11183</v>
      </c>
      <c r="AC232" s="178">
        <v>12705</v>
      </c>
      <c r="AD232" s="178">
        <v>12361</v>
      </c>
      <c r="AE232" s="178">
        <v>14277</v>
      </c>
      <c r="AF232" s="178">
        <v>13699</v>
      </c>
      <c r="AG232" s="178">
        <v>13626</v>
      </c>
      <c r="AH232" s="178">
        <v>13248</v>
      </c>
      <c r="AI232" s="178">
        <v>1803</v>
      </c>
      <c r="AJ232" s="178">
        <v>1694</v>
      </c>
    </row>
    <row r="233" spans="2:36" ht="18" customHeight="1" outlineLevel="1" x14ac:dyDescent="0.35">
      <c r="B233" s="159" t="s">
        <v>293</v>
      </c>
      <c r="C233" s="178"/>
      <c r="D233" s="178">
        <v>281.714</v>
      </c>
      <c r="E233" s="178">
        <v>276.54000000000002</v>
      </c>
      <c r="F233" s="178">
        <v>272.23500000000001</v>
      </c>
      <c r="G233" s="178">
        <v>266.77699999999999</v>
      </c>
      <c r="H233" s="178">
        <v>262.41800000000001</v>
      </c>
      <c r="I233" s="178">
        <v>251.95400000000001</v>
      </c>
      <c r="J233" s="178">
        <v>239.56200000000001</v>
      </c>
      <c r="K233" s="178">
        <v>227.90100000000001</v>
      </c>
      <c r="L233" s="178">
        <v>217.28</v>
      </c>
      <c r="M233" s="178">
        <v>202.67099999999999</v>
      </c>
      <c r="N233" s="178">
        <v>191.221</v>
      </c>
      <c r="O233" s="178">
        <v>181.679</v>
      </c>
      <c r="P233" s="178">
        <v>171.32599999999999</v>
      </c>
      <c r="Q233" s="178">
        <v>159.917</v>
      </c>
      <c r="R233" s="178">
        <v>148.54400000000001</v>
      </c>
      <c r="S233" s="178">
        <v>137.83000000000001</v>
      </c>
      <c r="T233" s="178">
        <v>125.404</v>
      </c>
      <c r="U233" s="178">
        <v>112.846</v>
      </c>
      <c r="V233" s="178">
        <v>1840.9269999999999</v>
      </c>
      <c r="W233" s="178">
        <v>3023.674</v>
      </c>
      <c r="X233" s="178">
        <v>0</v>
      </c>
      <c r="Y233" s="178">
        <v>0</v>
      </c>
      <c r="Z233" s="178">
        <v>0</v>
      </c>
      <c r="AA233" s="178">
        <v>0</v>
      </c>
      <c r="AB233" s="178">
        <v>0</v>
      </c>
      <c r="AC233" s="178">
        <v>0</v>
      </c>
      <c r="AD233" s="178">
        <v>0</v>
      </c>
      <c r="AE233" s="178">
        <v>0</v>
      </c>
      <c r="AF233" s="178">
        <v>0</v>
      </c>
      <c r="AG233" s="178">
        <v>0</v>
      </c>
      <c r="AH233" s="178">
        <v>0</v>
      </c>
      <c r="AI233" s="178">
        <v>0</v>
      </c>
      <c r="AJ233" s="178">
        <v>0</v>
      </c>
    </row>
    <row r="234" spans="2:36" ht="18" customHeight="1" outlineLevel="1" x14ac:dyDescent="0.35">
      <c r="B234" s="159" t="s">
        <v>305</v>
      </c>
      <c r="C234" s="178"/>
      <c r="D234" s="178">
        <v>0</v>
      </c>
      <c r="E234" s="178">
        <v>0</v>
      </c>
      <c r="F234" s="178">
        <v>0</v>
      </c>
      <c r="G234" s="178">
        <v>0</v>
      </c>
      <c r="H234" s="178">
        <v>0</v>
      </c>
      <c r="I234" s="178">
        <v>0</v>
      </c>
      <c r="J234" s="178">
        <v>0</v>
      </c>
      <c r="K234" s="178">
        <v>0</v>
      </c>
      <c r="L234" s="178">
        <v>0</v>
      </c>
      <c r="M234" s="178">
        <v>0</v>
      </c>
      <c r="N234" s="178">
        <v>0</v>
      </c>
      <c r="O234" s="178">
        <v>0</v>
      </c>
      <c r="P234" s="178">
        <v>0</v>
      </c>
      <c r="Q234" s="178">
        <v>0</v>
      </c>
      <c r="R234" s="178">
        <v>0</v>
      </c>
      <c r="S234" s="178">
        <v>0</v>
      </c>
      <c r="T234" s="178">
        <v>0</v>
      </c>
      <c r="U234" s="178">
        <v>0</v>
      </c>
      <c r="V234" s="178">
        <v>0</v>
      </c>
      <c r="W234" s="178">
        <v>0</v>
      </c>
      <c r="X234" s="178">
        <v>0</v>
      </c>
      <c r="Y234" s="178">
        <v>0</v>
      </c>
      <c r="Z234" s="178">
        <v>0</v>
      </c>
      <c r="AA234" s="178">
        <v>0</v>
      </c>
      <c r="AB234" s="178">
        <v>0</v>
      </c>
      <c r="AC234" s="178">
        <v>0</v>
      </c>
      <c r="AD234" s="178">
        <v>0</v>
      </c>
      <c r="AE234" s="178">
        <v>0</v>
      </c>
      <c r="AF234" s="178">
        <v>0</v>
      </c>
      <c r="AG234" s="178">
        <v>0</v>
      </c>
      <c r="AH234" s="178">
        <v>0</v>
      </c>
      <c r="AI234" s="178">
        <v>0</v>
      </c>
      <c r="AJ234" s="178">
        <v>0</v>
      </c>
    </row>
    <row r="235" spans="2:36" ht="18" customHeight="1" outlineLevel="1" x14ac:dyDescent="0.35">
      <c r="B235" s="159" t="s">
        <v>306</v>
      </c>
      <c r="C235" s="178"/>
      <c r="D235" s="178">
        <v>1797.058</v>
      </c>
      <c r="E235" s="178">
        <v>2127.5830000000001</v>
      </c>
      <c r="F235" s="178">
        <v>2231.4009999999998</v>
      </c>
      <c r="G235" s="178">
        <v>2183.83</v>
      </c>
      <c r="H235" s="178">
        <v>2222.2930000000001</v>
      </c>
      <c r="I235" s="178">
        <v>2214.3879999999999</v>
      </c>
      <c r="J235" s="178">
        <v>2433.7890000000002</v>
      </c>
      <c r="K235" s="178">
        <v>2395.8870000000002</v>
      </c>
      <c r="L235" s="178">
        <v>3148.5459999999998</v>
      </c>
      <c r="M235" s="178">
        <v>3339.0250000000001</v>
      </c>
      <c r="N235" s="178">
        <v>3558.288</v>
      </c>
      <c r="O235" s="178">
        <v>3222.4929999999999</v>
      </c>
      <c r="P235" s="178">
        <v>3600.2759999999998</v>
      </c>
      <c r="Q235" s="178">
        <v>3159.0909999999999</v>
      </c>
      <c r="R235" s="178">
        <v>3456.2649999999999</v>
      </c>
      <c r="S235" s="178">
        <v>3646.538</v>
      </c>
      <c r="T235" s="178">
        <v>3124.7359999999999</v>
      </c>
      <c r="U235" s="178">
        <v>3405.57</v>
      </c>
      <c r="V235" s="178">
        <v>3615.7350000000001</v>
      </c>
      <c r="W235" s="178">
        <v>2498.0929999999998</v>
      </c>
      <c r="X235" s="178">
        <v>2440.58</v>
      </c>
      <c r="Y235" s="178">
        <v>2356.31</v>
      </c>
      <c r="Z235" s="178">
        <v>2563.7440000000001</v>
      </c>
      <c r="AA235" s="178">
        <v>2490</v>
      </c>
      <c r="AB235" s="178">
        <v>2646</v>
      </c>
      <c r="AC235" s="178">
        <v>3027</v>
      </c>
      <c r="AD235" s="178">
        <v>3011</v>
      </c>
      <c r="AE235" s="178">
        <v>1050</v>
      </c>
      <c r="AF235" s="178">
        <v>1010</v>
      </c>
      <c r="AG235" s="178">
        <v>989</v>
      </c>
      <c r="AH235" s="178">
        <v>984</v>
      </c>
      <c r="AI235" s="178">
        <v>1037</v>
      </c>
      <c r="AJ235" s="178">
        <v>1008</v>
      </c>
    </row>
    <row r="236" spans="2:36" ht="18" customHeight="1" outlineLevel="1" x14ac:dyDescent="0.35">
      <c r="B236" s="159" t="s">
        <v>758</v>
      </c>
      <c r="C236" s="178"/>
      <c r="D236" s="178">
        <v>0</v>
      </c>
      <c r="E236" s="178">
        <v>0</v>
      </c>
      <c r="F236" s="178">
        <v>0</v>
      </c>
      <c r="G236" s="178">
        <v>0</v>
      </c>
      <c r="H236" s="178">
        <v>0</v>
      </c>
      <c r="I236" s="178">
        <v>0</v>
      </c>
      <c r="J236" s="178">
        <v>0</v>
      </c>
      <c r="K236" s="178">
        <v>0</v>
      </c>
      <c r="L236" s="178">
        <v>0</v>
      </c>
      <c r="M236" s="178">
        <v>0</v>
      </c>
      <c r="N236" s="178">
        <v>0</v>
      </c>
      <c r="O236" s="178">
        <v>576.17399999999998</v>
      </c>
      <c r="P236" s="178">
        <v>576.17399999999998</v>
      </c>
      <c r="Q236" s="178">
        <v>576.17399999999998</v>
      </c>
      <c r="R236" s="178">
        <v>0</v>
      </c>
      <c r="S236" s="178">
        <v>0</v>
      </c>
      <c r="T236" s="178">
        <v>0</v>
      </c>
      <c r="U236" s="178">
        <v>0</v>
      </c>
      <c r="V236" s="178">
        <v>0</v>
      </c>
      <c r="W236" s="178">
        <v>0</v>
      </c>
      <c r="X236" s="178">
        <v>0</v>
      </c>
      <c r="Y236" s="178">
        <v>0</v>
      </c>
      <c r="Z236" s="178">
        <v>0</v>
      </c>
      <c r="AA236" s="178">
        <v>0</v>
      </c>
      <c r="AB236" s="178">
        <v>0</v>
      </c>
      <c r="AC236" s="178">
        <v>0</v>
      </c>
      <c r="AD236" s="178">
        <v>0</v>
      </c>
      <c r="AE236" s="178">
        <v>0</v>
      </c>
      <c r="AF236" s="178">
        <v>0</v>
      </c>
      <c r="AG236" s="178">
        <v>0</v>
      </c>
      <c r="AH236" s="178">
        <v>0</v>
      </c>
      <c r="AI236" s="178">
        <v>0</v>
      </c>
      <c r="AJ236" s="178">
        <v>0</v>
      </c>
    </row>
    <row r="237" spans="2:36" ht="18" customHeight="1" outlineLevel="1" x14ac:dyDescent="0.35">
      <c r="B237" s="159" t="s">
        <v>307</v>
      </c>
      <c r="C237" s="178"/>
      <c r="D237" s="178">
        <v>0</v>
      </c>
      <c r="E237" s="178">
        <v>0</v>
      </c>
      <c r="F237" s="178">
        <v>0</v>
      </c>
      <c r="G237" s="178">
        <v>0</v>
      </c>
      <c r="H237" s="178">
        <v>0</v>
      </c>
      <c r="I237" s="178">
        <v>0</v>
      </c>
      <c r="J237" s="178">
        <v>305.08199999999999</v>
      </c>
      <c r="K237" s="178">
        <v>273.036</v>
      </c>
      <c r="L237" s="178">
        <v>396.185</v>
      </c>
      <c r="M237" s="178">
        <v>458.12099999999998</v>
      </c>
      <c r="N237" s="178">
        <v>516.09699999999998</v>
      </c>
      <c r="O237" s="178">
        <v>1234.3979999999999</v>
      </c>
      <c r="P237" s="178">
        <v>1335.9259999999999</v>
      </c>
      <c r="Q237" s="178">
        <v>1208.7840000000001</v>
      </c>
      <c r="R237" s="178">
        <v>1256.528</v>
      </c>
      <c r="S237" s="178">
        <v>1407.434</v>
      </c>
      <c r="T237" s="178">
        <v>1190.9939999999999</v>
      </c>
      <c r="U237" s="178">
        <v>1279.606</v>
      </c>
      <c r="V237" s="178">
        <v>1275.366</v>
      </c>
      <c r="W237" s="178">
        <v>1153.481</v>
      </c>
      <c r="X237" s="178">
        <v>1276.52</v>
      </c>
      <c r="Y237" s="178">
        <v>1708.7339999999999</v>
      </c>
      <c r="Z237" s="178">
        <v>1250.4079999999999</v>
      </c>
      <c r="AA237" s="178">
        <v>1677</v>
      </c>
      <c r="AB237" s="178">
        <v>1800</v>
      </c>
      <c r="AC237" s="178">
        <v>1170</v>
      </c>
      <c r="AD237" s="178">
        <v>1163</v>
      </c>
      <c r="AE237" s="178">
        <v>1307</v>
      </c>
      <c r="AF237" s="178">
        <v>1178</v>
      </c>
      <c r="AG237" s="178">
        <v>1055</v>
      </c>
      <c r="AH237" s="178">
        <v>1018</v>
      </c>
      <c r="AI237" s="178">
        <v>1469</v>
      </c>
      <c r="AJ237" s="178">
        <v>1422</v>
      </c>
    </row>
    <row r="238" spans="2:36" ht="18" customHeight="1" outlineLevel="1" x14ac:dyDescent="0.35">
      <c r="B238" s="159" t="s">
        <v>770</v>
      </c>
      <c r="C238" s="178"/>
      <c r="D238" s="178">
        <v>0</v>
      </c>
      <c r="E238" s="178">
        <v>0</v>
      </c>
      <c r="F238" s="178">
        <v>0</v>
      </c>
      <c r="G238" s="178">
        <v>0</v>
      </c>
      <c r="H238" s="178">
        <v>0</v>
      </c>
      <c r="I238" s="178">
        <v>705.85500000000002</v>
      </c>
      <c r="J238" s="178">
        <v>0</v>
      </c>
      <c r="K238" s="178">
        <v>0</v>
      </c>
      <c r="L238" s="178">
        <v>0</v>
      </c>
      <c r="M238" s="178">
        <v>0</v>
      </c>
      <c r="N238" s="178">
        <v>0</v>
      </c>
      <c r="O238" s="178">
        <v>0</v>
      </c>
      <c r="P238" s="178">
        <v>0</v>
      </c>
      <c r="Q238" s="178">
        <v>0</v>
      </c>
      <c r="R238" s="178">
        <v>0</v>
      </c>
      <c r="S238" s="178">
        <v>0</v>
      </c>
      <c r="T238" s="178">
        <v>0</v>
      </c>
      <c r="U238" s="178">
        <v>0</v>
      </c>
      <c r="V238" s="178">
        <v>0</v>
      </c>
      <c r="W238" s="178">
        <v>0</v>
      </c>
      <c r="X238" s="178">
        <v>0</v>
      </c>
      <c r="Y238" s="178">
        <v>0</v>
      </c>
      <c r="Z238" s="178">
        <v>0</v>
      </c>
      <c r="AA238" s="178">
        <v>0</v>
      </c>
      <c r="AB238" s="178">
        <v>0</v>
      </c>
      <c r="AC238" s="178">
        <v>0</v>
      </c>
      <c r="AD238" s="178">
        <v>0</v>
      </c>
      <c r="AE238" s="178">
        <v>0</v>
      </c>
      <c r="AF238" s="178">
        <v>0</v>
      </c>
      <c r="AG238" s="178">
        <v>0</v>
      </c>
      <c r="AH238" s="178">
        <v>0</v>
      </c>
      <c r="AI238" s="178">
        <v>0</v>
      </c>
      <c r="AJ238" s="178">
        <v>0</v>
      </c>
    </row>
    <row r="239" spans="2:36" ht="18" customHeight="1" outlineLevel="1" x14ac:dyDescent="0.35">
      <c r="B239" s="159" t="s">
        <v>302</v>
      </c>
      <c r="C239" s="178"/>
      <c r="D239" s="178">
        <v>0</v>
      </c>
      <c r="E239" s="178">
        <v>0</v>
      </c>
      <c r="F239" s="178">
        <v>0</v>
      </c>
      <c r="G239" s="178">
        <v>0</v>
      </c>
      <c r="H239" s="178">
        <v>1563.942</v>
      </c>
      <c r="I239" s="178">
        <v>0</v>
      </c>
      <c r="J239" s="178">
        <v>1390.1210000000001</v>
      </c>
      <c r="K239" s="178">
        <v>1836.48</v>
      </c>
      <c r="L239" s="178">
        <v>2349.643</v>
      </c>
      <c r="M239" s="178">
        <v>2195.21</v>
      </c>
      <c r="N239" s="178">
        <v>2447.7710000000002</v>
      </c>
      <c r="O239" s="178">
        <v>2312.777</v>
      </c>
      <c r="P239" s="178">
        <v>2327.5410000000002</v>
      </c>
      <c r="Q239" s="178">
        <v>1984.2439999999999</v>
      </c>
      <c r="R239" s="178">
        <v>2073.8150000000001</v>
      </c>
      <c r="S239" s="178">
        <v>2481.0479999999998</v>
      </c>
      <c r="T239" s="178">
        <v>2074.9459999999999</v>
      </c>
      <c r="U239" s="178">
        <v>2864.4870000000001</v>
      </c>
      <c r="V239" s="178">
        <v>3164.248</v>
      </c>
      <c r="W239" s="178">
        <v>3200.8240000000001</v>
      </c>
      <c r="X239" s="178">
        <v>2997.7559999999999</v>
      </c>
      <c r="Y239" s="178">
        <v>2870.4969999999998</v>
      </c>
      <c r="Z239" s="178">
        <v>2896.9969999999998</v>
      </c>
      <c r="AA239" s="178">
        <v>2955</v>
      </c>
      <c r="AB239" s="178">
        <v>2813</v>
      </c>
      <c r="AC239" s="178">
        <v>2906</v>
      </c>
      <c r="AD239" s="178">
        <v>2911</v>
      </c>
      <c r="AE239" s="178">
        <v>3306</v>
      </c>
      <c r="AF239" s="178">
        <v>3350</v>
      </c>
      <c r="AG239" s="178">
        <v>2989</v>
      </c>
      <c r="AH239" s="178">
        <v>3150</v>
      </c>
      <c r="AI239" s="178">
        <v>3249</v>
      </c>
      <c r="AJ239" s="178">
        <v>2895</v>
      </c>
    </row>
    <row r="240" spans="2:36" ht="18" customHeight="1" outlineLevel="1" x14ac:dyDescent="0.35">
      <c r="B240" s="159" t="s">
        <v>907</v>
      </c>
      <c r="C240" s="178"/>
      <c r="D240" s="178"/>
      <c r="E240" s="178"/>
      <c r="F240" s="178"/>
      <c r="G240" s="178"/>
      <c r="H240" s="178"/>
      <c r="I240" s="178">
        <v>1713.6990000000001</v>
      </c>
      <c r="J240" s="178">
        <v>116.38500000000001</v>
      </c>
      <c r="K240" s="178">
        <v>0</v>
      </c>
      <c r="L240" s="178">
        <v>0</v>
      </c>
      <c r="M240" s="178">
        <v>0</v>
      </c>
      <c r="N240" s="178">
        <v>0</v>
      </c>
      <c r="O240" s="178">
        <v>0</v>
      </c>
      <c r="P240" s="178">
        <v>0</v>
      </c>
      <c r="Q240" s="178">
        <v>0</v>
      </c>
      <c r="R240" s="178">
        <v>0</v>
      </c>
      <c r="S240" s="178">
        <v>0</v>
      </c>
      <c r="T240" s="178">
        <v>0</v>
      </c>
      <c r="U240" s="178">
        <v>0</v>
      </c>
      <c r="V240" s="178">
        <v>0</v>
      </c>
      <c r="W240" s="178">
        <v>0</v>
      </c>
      <c r="X240" s="178">
        <v>0</v>
      </c>
      <c r="Y240" s="178">
        <v>0</v>
      </c>
      <c r="Z240" s="178">
        <v>0</v>
      </c>
      <c r="AA240" s="178">
        <v>0</v>
      </c>
      <c r="AB240" s="178">
        <v>0</v>
      </c>
      <c r="AC240" s="178">
        <v>0</v>
      </c>
      <c r="AD240" s="178">
        <v>0</v>
      </c>
      <c r="AE240" s="178">
        <v>0</v>
      </c>
      <c r="AF240" s="178">
        <v>0</v>
      </c>
      <c r="AG240" s="178"/>
      <c r="AH240" s="178"/>
      <c r="AI240" s="178">
        <v>0</v>
      </c>
      <c r="AJ240" s="178">
        <v>0</v>
      </c>
    </row>
    <row r="241" spans="2:36" ht="18" customHeight="1" outlineLevel="1" x14ac:dyDescent="0.35">
      <c r="B241" s="159" t="s">
        <v>772</v>
      </c>
      <c r="C241" s="178"/>
      <c r="D241" s="178">
        <v>0</v>
      </c>
      <c r="E241" s="178">
        <v>0</v>
      </c>
      <c r="F241" s="178">
        <v>0</v>
      </c>
      <c r="G241" s="178">
        <v>0</v>
      </c>
      <c r="H241" s="178">
        <v>0</v>
      </c>
      <c r="I241" s="178">
        <v>0</v>
      </c>
      <c r="J241" s="178">
        <v>0</v>
      </c>
      <c r="K241" s="178">
        <v>1932.5909999999999</v>
      </c>
      <c r="L241" s="178">
        <v>1461.8789999999999</v>
      </c>
      <c r="M241" s="178">
        <v>1967.5909999999999</v>
      </c>
      <c r="N241" s="178">
        <v>4228.6220000000003</v>
      </c>
      <c r="O241" s="178">
        <v>4825.8459999999995</v>
      </c>
      <c r="P241" s="178">
        <v>4225.1450000000004</v>
      </c>
      <c r="Q241" s="178">
        <v>3198.6840000000002</v>
      </c>
      <c r="R241" s="178">
        <v>2274.89</v>
      </c>
      <c r="S241" s="178">
        <v>3283.1880000000001</v>
      </c>
      <c r="T241" s="178">
        <v>3118.1889999999999</v>
      </c>
      <c r="U241" s="178">
        <v>2982.2860000000001</v>
      </c>
      <c r="V241" s="178">
        <v>2377.8670000000002</v>
      </c>
      <c r="W241" s="178">
        <v>2378.9490000000001</v>
      </c>
      <c r="X241" s="178">
        <v>1987.4490000000001</v>
      </c>
      <c r="Y241" s="178">
        <v>2716.1</v>
      </c>
      <c r="Z241" s="178">
        <v>2383.2510000000002</v>
      </c>
      <c r="AA241" s="178">
        <v>2481</v>
      </c>
      <c r="AB241" s="178">
        <v>2296</v>
      </c>
      <c r="AC241" s="178">
        <v>2137</v>
      </c>
      <c r="AD241" s="178">
        <v>1991</v>
      </c>
      <c r="AE241" s="178">
        <v>3134</v>
      </c>
      <c r="AF241" s="178">
        <v>3036</v>
      </c>
      <c r="AG241" s="178">
        <v>2910</v>
      </c>
      <c r="AH241" s="178">
        <v>2363</v>
      </c>
      <c r="AI241" s="178">
        <v>2396</v>
      </c>
      <c r="AJ241" s="178">
        <v>2275</v>
      </c>
    </row>
    <row r="242" spans="2:36" ht="18" customHeight="1" outlineLevel="1" x14ac:dyDescent="0.35">
      <c r="B242" s="159" t="s">
        <v>771</v>
      </c>
      <c r="C242" s="178"/>
      <c r="D242" s="178">
        <v>3953.047</v>
      </c>
      <c r="E242" s="178">
        <v>3521.2240000000002</v>
      </c>
      <c r="F242" s="178">
        <v>3599.77</v>
      </c>
      <c r="G242" s="178">
        <v>3555.28</v>
      </c>
      <c r="H242" s="178">
        <v>3670.1129999999998</v>
      </c>
      <c r="I242" s="178">
        <v>249.999</v>
      </c>
      <c r="J242" s="178">
        <v>3400.0390000000002</v>
      </c>
      <c r="K242" s="178">
        <v>3658.7809999999999</v>
      </c>
      <c r="L242" s="178">
        <v>4160.0249999999996</v>
      </c>
      <c r="M242" s="178">
        <v>4365.1819999999998</v>
      </c>
      <c r="N242" s="178">
        <v>4340.3909999999996</v>
      </c>
      <c r="O242" s="178">
        <v>4397.5940000000001</v>
      </c>
      <c r="P242" s="178">
        <v>4129.317</v>
      </c>
      <c r="Q242" s="178">
        <v>3779.8939999999998</v>
      </c>
      <c r="R242" s="178">
        <v>4265.9629999999997</v>
      </c>
      <c r="S242" s="178">
        <v>4432.4430000000002</v>
      </c>
      <c r="T242" s="178">
        <v>3620.1840000000002</v>
      </c>
      <c r="U242" s="178">
        <v>3777.4079999999999</v>
      </c>
      <c r="V242" s="178">
        <v>3622.3429999999998</v>
      </c>
      <c r="W242" s="178">
        <v>3687.98</v>
      </c>
      <c r="X242" s="178">
        <v>3137.817</v>
      </c>
      <c r="Y242" s="178">
        <v>3143.3779999999974</v>
      </c>
      <c r="Z242" s="178">
        <v>3176.7880000000018</v>
      </c>
      <c r="AA242" s="178">
        <v>3647</v>
      </c>
      <c r="AB242" s="178">
        <v>3080</v>
      </c>
      <c r="AC242" s="178">
        <v>2842</v>
      </c>
      <c r="AD242" s="178">
        <v>3033</v>
      </c>
      <c r="AE242" s="178">
        <v>3553</v>
      </c>
      <c r="AF242" s="178">
        <v>3604</v>
      </c>
      <c r="AG242" s="178">
        <v>3487</v>
      </c>
      <c r="AH242" s="178">
        <v>4524</v>
      </c>
      <c r="AI242" s="178">
        <v>4656</v>
      </c>
      <c r="AJ242" s="178">
        <v>4479</v>
      </c>
    </row>
    <row r="243" spans="2:36" ht="18" customHeight="1" outlineLevel="1" x14ac:dyDescent="0.35">
      <c r="B243" s="147" t="s">
        <v>310</v>
      </c>
      <c r="C243" s="333"/>
      <c r="D243" s="333">
        <v>7336.107</v>
      </c>
      <c r="E243" s="333">
        <v>4848.5219999999999</v>
      </c>
      <c r="F243" s="333">
        <v>6411.6619999999994</v>
      </c>
      <c r="G243" s="333">
        <v>5911.2450000000008</v>
      </c>
      <c r="H243" s="333">
        <v>7095.0460000000003</v>
      </c>
      <c r="I243" s="333">
        <v>0</v>
      </c>
      <c r="J243" s="333">
        <v>6205.0259999999998</v>
      </c>
      <c r="K243" s="333">
        <v>3944.7059999999997</v>
      </c>
      <c r="L243" s="333">
        <v>-2866.9749999999999</v>
      </c>
      <c r="M243" s="333">
        <v>-5338.1030000000001</v>
      </c>
      <c r="N243" s="333">
        <v>-6412.3270000000002</v>
      </c>
      <c r="O243" s="333">
        <v>-3866.518</v>
      </c>
      <c r="P243" s="333">
        <v>-1490.0609999999999</v>
      </c>
      <c r="Q243" s="333">
        <v>7166.9470000000001</v>
      </c>
      <c r="R243" s="333">
        <v>11134.510999999999</v>
      </c>
      <c r="S243" s="333">
        <v>6203.8280000000004</v>
      </c>
      <c r="T243" s="333">
        <v>10289.706</v>
      </c>
      <c r="U243" s="333">
        <v>7987.8189999999995</v>
      </c>
      <c r="V243" s="333">
        <v>6828.9099999999989</v>
      </c>
      <c r="W243" s="333">
        <v>6108.2169999999996</v>
      </c>
      <c r="X243" s="333">
        <v>7152.9250000000002</v>
      </c>
      <c r="Y243" s="333">
        <v>6743.0630000000001</v>
      </c>
      <c r="Z243" s="333">
        <v>4378.0229999999992</v>
      </c>
      <c r="AA243" s="333">
        <v>3279</v>
      </c>
      <c r="AB243" s="333">
        <v>2368</v>
      </c>
      <c r="AC243" s="333">
        <v>-966</v>
      </c>
      <c r="AD243" s="333">
        <v>-1493</v>
      </c>
      <c r="AE243" s="333">
        <v>-4278</v>
      </c>
      <c r="AF243" s="333">
        <v>-3795</v>
      </c>
      <c r="AG243" s="333">
        <v>-3258</v>
      </c>
      <c r="AH243" s="333">
        <v>-3173</v>
      </c>
      <c r="AI243" s="333">
        <v>-16502</v>
      </c>
      <c r="AJ243" s="333">
        <v>-16233</v>
      </c>
    </row>
    <row r="244" spans="2:36" ht="18" customHeight="1" outlineLevel="1" x14ac:dyDescent="0.35">
      <c r="B244" s="159" t="s">
        <v>773</v>
      </c>
      <c r="C244" s="178"/>
      <c r="D244" s="178">
        <v>7988.299</v>
      </c>
      <c r="E244" s="178">
        <v>5749.59</v>
      </c>
      <c r="F244" s="178">
        <v>7173.1549999999997</v>
      </c>
      <c r="G244" s="178">
        <v>6787.6450000000004</v>
      </c>
      <c r="H244" s="178">
        <v>7968</v>
      </c>
      <c r="I244" s="178">
        <v>0</v>
      </c>
      <c r="J244" s="178">
        <v>7263.7579999999998</v>
      </c>
      <c r="K244" s="178">
        <v>4885.2979999999998</v>
      </c>
      <c r="L244" s="178">
        <v>-1000.158</v>
      </c>
      <c r="M244" s="178">
        <v>-3380.23</v>
      </c>
      <c r="N244" s="178">
        <v>-4464.6660000000002</v>
      </c>
      <c r="O244" s="178">
        <v>-2202.306</v>
      </c>
      <c r="P244" s="178">
        <v>430.21100000000001</v>
      </c>
      <c r="Q244" s="178">
        <v>8660.0010000000002</v>
      </c>
      <c r="R244" s="178">
        <v>12764.166999999999</v>
      </c>
      <c r="S244" s="178">
        <v>7865.8190000000004</v>
      </c>
      <c r="T244" s="178">
        <v>11598.669</v>
      </c>
      <c r="U244" s="178">
        <v>9469.268</v>
      </c>
      <c r="V244" s="178">
        <v>8689.3619999999992</v>
      </c>
      <c r="W244" s="178">
        <v>7321.799</v>
      </c>
      <c r="X244" s="178">
        <v>7826.7950000000001</v>
      </c>
      <c r="Y244" s="178">
        <v>7232.5619999999999</v>
      </c>
      <c r="Z244" s="178">
        <v>5022.5959999999995</v>
      </c>
      <c r="AA244" s="178">
        <v>3992</v>
      </c>
      <c r="AB244" s="178">
        <v>3083</v>
      </c>
      <c r="AC244" s="178">
        <v>85</v>
      </c>
      <c r="AD244" s="178">
        <v>-25</v>
      </c>
      <c r="AE244" s="178">
        <v>-4782</v>
      </c>
      <c r="AF244" s="178">
        <v>-4236</v>
      </c>
      <c r="AG244" s="178">
        <v>-3805</v>
      </c>
      <c r="AH244" s="178">
        <v>-3533</v>
      </c>
      <c r="AI244" s="178">
        <v>-16147</v>
      </c>
      <c r="AJ244" s="178">
        <v>-15736</v>
      </c>
    </row>
    <row r="245" spans="2:36" ht="18" customHeight="1" outlineLevel="1" x14ac:dyDescent="0.35">
      <c r="B245" s="159" t="s">
        <v>318</v>
      </c>
      <c r="C245" s="178"/>
      <c r="D245" s="178">
        <v>-652.19200000000001</v>
      </c>
      <c r="E245" s="178">
        <v>-901.06799999999998</v>
      </c>
      <c r="F245" s="178">
        <v>-761.49300000000005</v>
      </c>
      <c r="G245" s="178">
        <v>-876.4</v>
      </c>
      <c r="H245" s="178">
        <v>-872.95399999999995</v>
      </c>
      <c r="I245" s="178">
        <v>0</v>
      </c>
      <c r="J245" s="178">
        <v>-1058.732</v>
      </c>
      <c r="K245" s="178">
        <v>-940.59199999999998</v>
      </c>
      <c r="L245" s="178">
        <v>-1866.817</v>
      </c>
      <c r="M245" s="178">
        <v>-1957.873</v>
      </c>
      <c r="N245" s="178">
        <v>-1947.6610000000001</v>
      </c>
      <c r="O245" s="178">
        <v>-1664.212</v>
      </c>
      <c r="P245" s="178">
        <v>-1920.2719999999999</v>
      </c>
      <c r="Q245" s="178">
        <v>-1493.0540000000001</v>
      </c>
      <c r="R245" s="178">
        <v>-1629.6559999999999</v>
      </c>
      <c r="S245" s="178">
        <v>-1661.991</v>
      </c>
      <c r="T245" s="178">
        <v>-1308.963</v>
      </c>
      <c r="U245" s="178">
        <v>-1481.4490000000001</v>
      </c>
      <c r="V245" s="178">
        <v>-1860.452</v>
      </c>
      <c r="W245" s="178">
        <v>-1213.5820000000001</v>
      </c>
      <c r="X245" s="178">
        <v>-673.87</v>
      </c>
      <c r="Y245" s="178">
        <v>-489.49900000000002</v>
      </c>
      <c r="Z245" s="178">
        <v>-644.57299999999998</v>
      </c>
      <c r="AA245" s="178">
        <v>-713</v>
      </c>
      <c r="AB245" s="178">
        <v>-715</v>
      </c>
      <c r="AC245" s="178">
        <v>-1051</v>
      </c>
      <c r="AD245" s="178">
        <v>-1468</v>
      </c>
      <c r="AE245" s="178">
        <v>504</v>
      </c>
      <c r="AF245" s="178">
        <v>441</v>
      </c>
      <c r="AG245" s="178">
        <v>547</v>
      </c>
      <c r="AH245" s="178">
        <v>360</v>
      </c>
      <c r="AI245" s="178">
        <v>-355</v>
      </c>
      <c r="AJ245" s="178">
        <v>-497</v>
      </c>
    </row>
    <row r="246" spans="2:36" ht="18" customHeight="1" outlineLevel="1" x14ac:dyDescent="0.35">
      <c r="B246" s="147" t="s">
        <v>319</v>
      </c>
      <c r="C246" s="333"/>
      <c r="D246" s="333">
        <v>52809.156000000003</v>
      </c>
      <c r="E246" s="333">
        <v>58156.073999999993</v>
      </c>
      <c r="F246" s="333">
        <v>60791.13</v>
      </c>
      <c r="G246" s="333">
        <v>59193.982000000004</v>
      </c>
      <c r="H246" s="333">
        <v>61981.167000000001</v>
      </c>
      <c r="I246" s="333">
        <v>53129.328000000001</v>
      </c>
      <c r="J246" s="333">
        <v>65463.788999999997</v>
      </c>
      <c r="K246" s="333">
        <v>67896.067999999999</v>
      </c>
      <c r="L246" s="333">
        <v>77177.048999999999</v>
      </c>
      <c r="M246" s="333">
        <v>84555.64499999999</v>
      </c>
      <c r="N246" s="333">
        <v>86148.751999999993</v>
      </c>
      <c r="O246" s="333">
        <v>86083.919000000009</v>
      </c>
      <c r="P246" s="333">
        <v>94070.248999999996</v>
      </c>
      <c r="Q246" s="333">
        <v>87934.077999999994</v>
      </c>
      <c r="R246" s="333">
        <v>94434.329999999987</v>
      </c>
      <c r="S246" s="333">
        <v>92564.368000000002</v>
      </c>
      <c r="T246" s="333">
        <v>86931.428000000014</v>
      </c>
      <c r="U246" s="333">
        <v>91769.44</v>
      </c>
      <c r="V246" s="333">
        <v>92208.922000000006</v>
      </c>
      <c r="W246" s="333">
        <v>88048.858000000007</v>
      </c>
      <c r="X246" s="333">
        <v>90449.471000000005</v>
      </c>
      <c r="Y246" s="333">
        <v>88009.249999999985</v>
      </c>
      <c r="Z246" s="333">
        <v>92015.332999999999</v>
      </c>
      <c r="AA246" s="333">
        <v>91741</v>
      </c>
      <c r="AB246" s="333">
        <v>93542</v>
      </c>
      <c r="AC246" s="333">
        <v>97061</v>
      </c>
      <c r="AD246" s="333">
        <v>92650</v>
      </c>
      <c r="AE246" s="333">
        <v>101575</v>
      </c>
      <c r="AF246" s="333">
        <v>95422</v>
      </c>
      <c r="AG246" s="333">
        <v>91303</v>
      </c>
      <c r="AH246" s="333">
        <v>87383</v>
      </c>
      <c r="AI246" s="333">
        <v>81879</v>
      </c>
      <c r="AJ246" s="333">
        <v>75870</v>
      </c>
    </row>
    <row r="247" spans="2:36" ht="18" customHeight="1" outlineLevel="1" x14ac:dyDescent="0.35">
      <c r="B247" s="159"/>
      <c r="C247" s="178"/>
      <c r="D247" s="178"/>
      <c r="E247" s="178"/>
      <c r="F247" s="178"/>
      <c r="G247" s="178"/>
      <c r="H247" s="178"/>
      <c r="I247" s="178"/>
      <c r="J247" s="178"/>
      <c r="K247" s="178"/>
      <c r="L247" s="178"/>
      <c r="M247" s="178"/>
      <c r="N247" s="178"/>
      <c r="O247" s="178"/>
      <c r="P247" s="178"/>
      <c r="Q247" s="178"/>
      <c r="R247" s="178"/>
      <c r="S247" s="178"/>
      <c r="T247" s="178"/>
      <c r="U247" s="178"/>
      <c r="V247" s="178"/>
      <c r="W247" s="178"/>
      <c r="X247" s="178"/>
      <c r="Y247" s="178"/>
      <c r="Z247" s="178"/>
      <c r="AA247" s="178"/>
      <c r="AB247" s="178"/>
      <c r="AC247" s="178"/>
      <c r="AD247" s="178"/>
      <c r="AE247" s="178"/>
      <c r="AF247" s="178"/>
      <c r="AG247" s="178"/>
      <c r="AH247" s="178"/>
      <c r="AI247" s="178"/>
      <c r="AJ247" s="178"/>
    </row>
  </sheetData>
  <phoneticPr fontId="86" type="noConversion"/>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8AF31-05F3-4E34-BD11-067E4DE5F418}">
  <dimension ref="B1:BC295"/>
  <sheetViews>
    <sheetView showGridLines="0" zoomScale="85" zoomScaleNormal="85" workbookViewId="0">
      <pane xSplit="2" ySplit="6" topLeftCell="AB7" activePane="bottomRight" state="frozen"/>
      <selection pane="topRight" activeCell="C1" sqref="C1"/>
      <selection pane="bottomLeft" activeCell="A10" sqref="A10"/>
      <selection pane="bottomRight"/>
    </sheetView>
  </sheetViews>
  <sheetFormatPr defaultColWidth="9.1796875" defaultRowHeight="18" customHeight="1" outlineLevelRow="1" x14ac:dyDescent="0.35"/>
  <cols>
    <col min="1" max="1" width="9.1796875" style="138"/>
    <col min="2" max="2" width="62.81640625" style="138" customWidth="1"/>
    <col min="3" max="3" width="1.1796875" style="138" customWidth="1"/>
    <col min="4" max="36" width="10.81640625" style="138" customWidth="1"/>
    <col min="37" max="37" width="5.1796875" style="138" customWidth="1"/>
    <col min="38" max="45" width="12.1796875" style="138" customWidth="1"/>
    <col min="46" max="16384" width="9.1796875" style="138"/>
  </cols>
  <sheetData>
    <row r="1" spans="2:55" s="137" customFormat="1" ht="12.75" customHeight="1" x14ac:dyDescent="0.35">
      <c r="C1" s="138"/>
      <c r="AK1" s="138"/>
    </row>
    <row r="2" spans="2:55" s="93" customFormat="1" ht="52" customHeight="1" x14ac:dyDescent="0.35">
      <c r="AT2" s="98"/>
      <c r="AU2" s="98"/>
      <c r="AV2" s="98"/>
      <c r="AW2" s="98"/>
      <c r="AX2" s="98"/>
      <c r="AY2" s="98"/>
      <c r="AZ2" s="98"/>
      <c r="BA2" s="98"/>
      <c r="BB2" s="98"/>
      <c r="BC2"/>
    </row>
    <row r="3" spans="2:55" s="93" customFormat="1" ht="26" x14ac:dyDescent="0.35">
      <c r="B3" s="94" t="s">
        <v>774</v>
      </c>
      <c r="D3" s="518"/>
      <c r="G3" s="98"/>
      <c r="K3" s="139"/>
    </row>
    <row r="4" spans="2:55" s="93" customFormat="1" ht="12.75" customHeight="1" x14ac:dyDescent="0.35">
      <c r="B4" s="519" t="s">
        <v>492</v>
      </c>
      <c r="D4" s="518"/>
      <c r="G4" s="98"/>
      <c r="K4" s="139"/>
    </row>
    <row r="5" spans="2:55" s="137" customFormat="1" ht="18" customHeight="1" x14ac:dyDescent="0.35">
      <c r="C5" s="521"/>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520"/>
      <c r="AI5" s="520"/>
      <c r="AJ5" s="520"/>
      <c r="AK5" s="138"/>
      <c r="AL5" s="520"/>
      <c r="AM5" s="520"/>
      <c r="AN5" s="520"/>
      <c r="AO5" s="520"/>
      <c r="AP5" s="520"/>
      <c r="AQ5" s="520"/>
      <c r="AR5" s="520"/>
      <c r="AS5" s="520"/>
    </row>
    <row r="6" spans="2:55" s="137" customFormat="1" ht="18" customHeight="1" x14ac:dyDescent="0.35">
      <c r="B6" s="522" t="s">
        <v>322</v>
      </c>
      <c r="C6" s="523"/>
      <c r="D6" s="84" t="s">
        <v>176</v>
      </c>
      <c r="E6" s="84" t="s">
        <v>177</v>
      </c>
      <c r="F6" s="84" t="s">
        <v>178</v>
      </c>
      <c r="G6" s="84" t="s">
        <v>179</v>
      </c>
      <c r="H6" s="84" t="s">
        <v>180</v>
      </c>
      <c r="I6" s="84" t="s">
        <v>181</v>
      </c>
      <c r="J6" s="84" t="s">
        <v>182</v>
      </c>
      <c r="K6" s="84" t="s">
        <v>183</v>
      </c>
      <c r="L6" s="84" t="s">
        <v>184</v>
      </c>
      <c r="M6" s="84" t="s">
        <v>404</v>
      </c>
      <c r="N6" s="84" t="s">
        <v>405</v>
      </c>
      <c r="O6" s="84" t="s">
        <v>406</v>
      </c>
      <c r="P6" s="84" t="s">
        <v>519</v>
      </c>
      <c r="Q6" s="84" t="s">
        <v>520</v>
      </c>
      <c r="R6" s="84" t="s">
        <v>521</v>
      </c>
      <c r="S6" s="84" t="s">
        <v>522</v>
      </c>
      <c r="T6" s="84" t="s">
        <v>677</v>
      </c>
      <c r="U6" s="84" t="s">
        <v>678</v>
      </c>
      <c r="V6" s="84" t="s">
        <v>679</v>
      </c>
      <c r="W6" s="84" t="s">
        <v>676</v>
      </c>
      <c r="X6" s="84" t="s">
        <v>704</v>
      </c>
      <c r="Y6" s="84" t="s">
        <v>705</v>
      </c>
      <c r="Z6" s="84" t="s">
        <v>706</v>
      </c>
      <c r="AA6" s="84" t="s">
        <v>707</v>
      </c>
      <c r="AB6" s="84" t="s">
        <v>823</v>
      </c>
      <c r="AC6" s="84" t="s">
        <v>827</v>
      </c>
      <c r="AD6" s="84" t="s">
        <v>828</v>
      </c>
      <c r="AE6" s="84" t="s">
        <v>822</v>
      </c>
      <c r="AF6" s="84" t="s">
        <v>872</v>
      </c>
      <c r="AG6" s="84" t="s">
        <v>875</v>
      </c>
      <c r="AH6" s="84" t="s">
        <v>874</v>
      </c>
      <c r="AI6" s="84" t="s">
        <v>871</v>
      </c>
      <c r="AJ6" s="84" t="s">
        <v>941</v>
      </c>
      <c r="AK6" s="138"/>
      <c r="AL6" s="84">
        <v>2018</v>
      </c>
      <c r="AM6" s="84">
        <v>2019</v>
      </c>
      <c r="AN6" s="84">
        <v>2020</v>
      </c>
      <c r="AO6" s="84">
        <v>2021</v>
      </c>
      <c r="AP6" s="84">
        <v>2022</v>
      </c>
      <c r="AQ6" s="84">
        <v>2023</v>
      </c>
      <c r="AR6" s="84">
        <v>2024</v>
      </c>
      <c r="AS6" s="84">
        <v>2025</v>
      </c>
    </row>
    <row r="7" spans="2:55" ht="10" customHeight="1" x14ac:dyDescent="0.35"/>
    <row r="8" spans="2:55" ht="18" customHeight="1" x14ac:dyDescent="0.35">
      <c r="B8" s="522" t="s">
        <v>810</v>
      </c>
      <c r="C8" s="523"/>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L8" s="84"/>
      <c r="AM8" s="84"/>
      <c r="AN8" s="84"/>
      <c r="AO8" s="84"/>
      <c r="AP8" s="84"/>
      <c r="AQ8" s="84"/>
      <c r="AR8" s="84"/>
      <c r="AS8" s="84"/>
    </row>
    <row r="9" spans="2:55" ht="9.5" customHeight="1" x14ac:dyDescent="0.35">
      <c r="B9" s="535"/>
      <c r="C9" s="539"/>
      <c r="D9" s="539"/>
      <c r="E9" s="539"/>
      <c r="F9" s="539"/>
      <c r="G9" s="539"/>
      <c r="H9" s="539"/>
      <c r="I9" s="539"/>
      <c r="J9" s="539"/>
      <c r="K9" s="539"/>
      <c r="L9" s="539"/>
      <c r="M9" s="539"/>
      <c r="N9" s="539"/>
      <c r="O9" s="539"/>
      <c r="P9" s="539"/>
      <c r="Q9" s="539"/>
      <c r="R9" s="539"/>
      <c r="S9" s="539"/>
      <c r="T9" s="539"/>
      <c r="U9" s="539"/>
      <c r="V9" s="539"/>
      <c r="W9" s="539"/>
      <c r="X9" s="539"/>
      <c r="Y9" s="539"/>
      <c r="Z9" s="539"/>
      <c r="AA9" s="539"/>
      <c r="AB9" s="539"/>
      <c r="AC9" s="539"/>
      <c r="AD9" s="539"/>
      <c r="AE9" s="539"/>
      <c r="AF9" s="539"/>
      <c r="AG9" s="539"/>
      <c r="AH9" s="539"/>
      <c r="AI9" s="539"/>
      <c r="AJ9" s="539"/>
      <c r="AL9" s="539"/>
      <c r="AM9" s="539"/>
      <c r="AN9" s="539"/>
      <c r="AO9" s="539"/>
      <c r="AP9" s="539"/>
      <c r="AQ9" s="539"/>
      <c r="AR9" s="539"/>
      <c r="AS9" s="539"/>
    </row>
    <row r="10" spans="2:55" ht="27" customHeight="1" outlineLevel="1" x14ac:dyDescent="0.35">
      <c r="B10" s="190" t="s">
        <v>323</v>
      </c>
      <c r="C10" s="334"/>
      <c r="D10" s="334">
        <v>1202.9960000000001</v>
      </c>
      <c r="E10" s="334">
        <v>514.92700000000002</v>
      </c>
      <c r="F10" s="334">
        <v>1784.8689999999999</v>
      </c>
      <c r="G10" s="334">
        <v>26.65</v>
      </c>
      <c r="H10" s="334">
        <v>1242.9469999999999</v>
      </c>
      <c r="I10" s="334">
        <v>-20.042000000000002</v>
      </c>
      <c r="J10" s="334">
        <v>-1390.58</v>
      </c>
      <c r="K10" s="334">
        <v>-4433.6139999999996</v>
      </c>
      <c r="L10" s="334">
        <v>-4754.0060000000003</v>
      </c>
      <c r="M10" s="334">
        <v>-3555.7190000000001</v>
      </c>
      <c r="N10" s="334">
        <v>-2394.9079999999999</v>
      </c>
      <c r="O10" s="334">
        <v>1771.4860000000001</v>
      </c>
      <c r="P10" s="334">
        <v>3513.3939999999998</v>
      </c>
      <c r="Q10" s="334">
        <v>9613.7900000000009</v>
      </c>
      <c r="R10" s="334">
        <v>3399.625</v>
      </c>
      <c r="S10" s="334">
        <v>1454.9829999999999</v>
      </c>
      <c r="T10" s="334">
        <v>4783.4440000000004</v>
      </c>
      <c r="U10" s="334">
        <v>-1665.174</v>
      </c>
      <c r="V10" s="334">
        <v>-1389.8420000000001</v>
      </c>
      <c r="W10" s="334">
        <v>-2138.614</v>
      </c>
      <c r="X10" s="334">
        <v>34.747999999999998</v>
      </c>
      <c r="Y10" s="334">
        <v>-1479.1769999999999</v>
      </c>
      <c r="Z10" s="334">
        <v>-2485.491</v>
      </c>
      <c r="AA10" s="334">
        <v>-1895</v>
      </c>
      <c r="AB10" s="334">
        <v>-1884</v>
      </c>
      <c r="AC10" s="334">
        <v>-5000</v>
      </c>
      <c r="AD10" s="334">
        <v>-709</v>
      </c>
      <c r="AE10" s="334">
        <v>-7766</v>
      </c>
      <c r="AF10" s="334">
        <v>1031</v>
      </c>
      <c r="AG10" s="334">
        <v>-359</v>
      </c>
      <c r="AH10" s="334">
        <v>-2111</v>
      </c>
      <c r="AI10" s="334">
        <v>-1048</v>
      </c>
      <c r="AJ10" s="334">
        <v>1199</v>
      </c>
      <c r="AL10" s="334">
        <v>3529.4420000000005</v>
      </c>
      <c r="AM10" s="334">
        <v>-4601.2889999999998</v>
      </c>
      <c r="AN10" s="334">
        <v>-8933.146999999999</v>
      </c>
      <c r="AO10" s="334">
        <v>17981.792000000001</v>
      </c>
      <c r="AP10" s="334">
        <v>-410.18599999999969</v>
      </c>
      <c r="AQ10" s="334">
        <v>-5824.92</v>
      </c>
      <c r="AR10" s="334">
        <v>-15359</v>
      </c>
      <c r="AS10" s="334">
        <v>-2487</v>
      </c>
    </row>
    <row r="11" spans="2:55" ht="18" customHeight="1" outlineLevel="1" x14ac:dyDescent="0.35">
      <c r="B11" s="186" t="s">
        <v>324</v>
      </c>
      <c r="C11" s="334"/>
      <c r="D11" s="334">
        <v>574.16300000000001</v>
      </c>
      <c r="E11" s="334">
        <v>526.78599999999994</v>
      </c>
      <c r="F11" s="334">
        <v>582.63900000000001</v>
      </c>
      <c r="G11" s="334">
        <v>545.39</v>
      </c>
      <c r="H11" s="334">
        <v>647.28499999999997</v>
      </c>
      <c r="I11" s="334">
        <v>642.83799999999997</v>
      </c>
      <c r="J11" s="334">
        <v>651.04999999999995</v>
      </c>
      <c r="K11" s="334">
        <v>791.00800000000004</v>
      </c>
      <c r="L11" s="334">
        <v>724.58399999999995</v>
      </c>
      <c r="M11" s="334">
        <v>704.40499999999997</v>
      </c>
      <c r="N11" s="334">
        <v>784.37300000000005</v>
      </c>
      <c r="O11" s="334">
        <v>782.24699999999996</v>
      </c>
      <c r="P11" s="334">
        <v>759.904</v>
      </c>
      <c r="Q11" s="334">
        <v>728.90499999999997</v>
      </c>
      <c r="R11" s="334">
        <v>789.54899999999998</v>
      </c>
      <c r="S11" s="334">
        <v>1171.8130000000001</v>
      </c>
      <c r="T11" s="334">
        <v>815.14099999999996</v>
      </c>
      <c r="U11" s="334">
        <v>934.04399999999998</v>
      </c>
      <c r="V11" s="334">
        <v>997.18600000000004</v>
      </c>
      <c r="W11" s="334">
        <v>1197.8879999999999</v>
      </c>
      <c r="X11" s="334">
        <v>963.31299999999999</v>
      </c>
      <c r="Y11" s="334">
        <v>1037.096</v>
      </c>
      <c r="Z11" s="334">
        <v>1023.063</v>
      </c>
      <c r="AA11" s="334">
        <v>1118</v>
      </c>
      <c r="AB11" s="334">
        <v>947</v>
      </c>
      <c r="AC11" s="334">
        <v>812</v>
      </c>
      <c r="AD11" s="334">
        <v>1104</v>
      </c>
      <c r="AE11" s="334">
        <v>897</v>
      </c>
      <c r="AF11" s="334">
        <v>960</v>
      </c>
      <c r="AG11" s="334">
        <v>954</v>
      </c>
      <c r="AH11" s="334">
        <v>823</v>
      </c>
      <c r="AI11" s="334">
        <v>792</v>
      </c>
      <c r="AJ11" s="334">
        <v>882</v>
      </c>
      <c r="AL11" s="334">
        <v>2228.9780000000001</v>
      </c>
      <c r="AM11" s="334">
        <v>2732.181</v>
      </c>
      <c r="AN11" s="334">
        <v>2995.6089999999999</v>
      </c>
      <c r="AO11" s="334">
        <v>3450.1710000000003</v>
      </c>
      <c r="AP11" s="334">
        <v>3944.259</v>
      </c>
      <c r="AQ11" s="334">
        <v>4141.4719999999998</v>
      </c>
      <c r="AR11" s="334">
        <v>3760</v>
      </c>
      <c r="AS11" s="334">
        <v>3529</v>
      </c>
    </row>
    <row r="12" spans="2:55" ht="18" customHeight="1" outlineLevel="1" x14ac:dyDescent="0.35">
      <c r="B12" s="186" t="s">
        <v>227</v>
      </c>
      <c r="C12" s="334"/>
      <c r="D12" s="334">
        <v>-279.96199999999999</v>
      </c>
      <c r="E12" s="334">
        <v>177.334</v>
      </c>
      <c r="F12" s="334">
        <v>-285.58199999999999</v>
      </c>
      <c r="G12" s="334">
        <v>311.38900000000001</v>
      </c>
      <c r="H12" s="334">
        <v>45.779000000000003</v>
      </c>
      <c r="I12" s="334">
        <v>86.56</v>
      </c>
      <c r="J12" s="334">
        <v>304.673</v>
      </c>
      <c r="K12" s="334">
        <v>-110.58499999999999</v>
      </c>
      <c r="L12" s="334">
        <v>1246.973</v>
      </c>
      <c r="M12" s="334">
        <v>92.308999999999997</v>
      </c>
      <c r="N12" s="334">
        <v>-216.964</v>
      </c>
      <c r="O12" s="334">
        <v>-95.396000000000001</v>
      </c>
      <c r="P12" s="334">
        <v>248.12899999999999</v>
      </c>
      <c r="Q12" s="334">
        <v>-400.31599999999997</v>
      </c>
      <c r="R12" s="334">
        <v>79.361000000000004</v>
      </c>
      <c r="S12" s="334">
        <v>155.535</v>
      </c>
      <c r="T12" s="334">
        <v>-186.76</v>
      </c>
      <c r="U12" s="334">
        <v>170.125</v>
      </c>
      <c r="V12" s="334">
        <v>975.04600000000005</v>
      </c>
      <c r="W12" s="334">
        <v>119.697</v>
      </c>
      <c r="X12" s="334">
        <v>-188.29599999999999</v>
      </c>
      <c r="Y12" s="334">
        <v>175.09899999999999</v>
      </c>
      <c r="Z12" s="334">
        <v>438.36599999999999</v>
      </c>
      <c r="AA12" s="334">
        <v>589</v>
      </c>
      <c r="AB12" s="334">
        <v>274</v>
      </c>
      <c r="AC12" s="334">
        <v>688</v>
      </c>
      <c r="AD12" s="334">
        <v>792</v>
      </c>
      <c r="AE12" s="334">
        <v>878</v>
      </c>
      <c r="AF12" s="334">
        <v>211</v>
      </c>
      <c r="AG12" s="334">
        <v>284</v>
      </c>
      <c r="AH12" s="334">
        <v>412</v>
      </c>
      <c r="AI12" s="334">
        <v>2220</v>
      </c>
      <c r="AJ12" s="334">
        <v>722</v>
      </c>
      <c r="AL12" s="334">
        <v>-76.82099999999997</v>
      </c>
      <c r="AM12" s="334">
        <v>326.42700000000002</v>
      </c>
      <c r="AN12" s="334">
        <v>1026.922</v>
      </c>
      <c r="AO12" s="334">
        <v>82.709000000000017</v>
      </c>
      <c r="AP12" s="334">
        <v>1078.1080000000002</v>
      </c>
      <c r="AQ12" s="334">
        <v>1014.169</v>
      </c>
      <c r="AR12" s="334">
        <v>2632</v>
      </c>
      <c r="AS12" s="334">
        <v>3127</v>
      </c>
    </row>
    <row r="13" spans="2:55" ht="18" customHeight="1" outlineLevel="1" x14ac:dyDescent="0.35">
      <c r="B13" s="186" t="s">
        <v>325</v>
      </c>
      <c r="C13" s="334"/>
      <c r="D13" s="334">
        <v>553.81899999999996</v>
      </c>
      <c r="E13" s="334">
        <v>2856.473</v>
      </c>
      <c r="F13" s="334">
        <v>1256.6189999999999</v>
      </c>
      <c r="G13" s="334">
        <v>-32.609000000000002</v>
      </c>
      <c r="H13" s="334">
        <v>421.64100000000002</v>
      </c>
      <c r="I13" s="334">
        <v>387.20100000000002</v>
      </c>
      <c r="J13" s="334">
        <v>1930.0160000000001</v>
      </c>
      <c r="K13" s="334">
        <v>183.90299999999999</v>
      </c>
      <c r="L13" s="334">
        <v>5616.4129999999996</v>
      </c>
      <c r="M13" s="334">
        <v>2181.114</v>
      </c>
      <c r="N13" s="334">
        <v>1602.5609999999999</v>
      </c>
      <c r="O13" s="334">
        <v>-858.10799999999995</v>
      </c>
      <c r="P13" s="334">
        <v>2670.98</v>
      </c>
      <c r="Q13" s="334">
        <v>-2521.6619999999998</v>
      </c>
      <c r="R13" s="334">
        <v>2523.6759999999999</v>
      </c>
      <c r="S13" s="334">
        <v>1119.7139999999999</v>
      </c>
      <c r="T13" s="334">
        <v>-2668.4769999999999</v>
      </c>
      <c r="U13" s="334">
        <v>3136.453</v>
      </c>
      <c r="V13" s="334">
        <v>1346.202</v>
      </c>
      <c r="W13" s="334">
        <v>-25.919</v>
      </c>
      <c r="X13" s="334">
        <v>690.952</v>
      </c>
      <c r="Y13" s="334">
        <v>-517.49300000000005</v>
      </c>
      <c r="Z13" s="334">
        <v>1866.0719999999999</v>
      </c>
      <c r="AA13" s="334">
        <v>311</v>
      </c>
      <c r="AB13" s="334">
        <v>1889</v>
      </c>
      <c r="AC13" s="334">
        <v>4558</v>
      </c>
      <c r="AD13" s="334">
        <v>396</v>
      </c>
      <c r="AE13" s="334">
        <v>5578</v>
      </c>
      <c r="AF13" s="334">
        <v>-1831</v>
      </c>
      <c r="AG13" s="334">
        <v>-480</v>
      </c>
      <c r="AH13" s="334">
        <v>60</v>
      </c>
      <c r="AI13" s="334">
        <v>1908</v>
      </c>
      <c r="AJ13" s="334">
        <v>-2418</v>
      </c>
      <c r="AL13" s="334">
        <v>4634.3019999999997</v>
      </c>
      <c r="AM13" s="334">
        <v>2922.761</v>
      </c>
      <c r="AN13" s="334">
        <v>8541.98</v>
      </c>
      <c r="AO13" s="334">
        <v>3792.7080000000001</v>
      </c>
      <c r="AP13" s="334">
        <v>1788.259</v>
      </c>
      <c r="AQ13" s="334">
        <v>2350.5309999999999</v>
      </c>
      <c r="AR13" s="334">
        <v>12421</v>
      </c>
      <c r="AS13" s="334">
        <v>-343</v>
      </c>
    </row>
    <row r="14" spans="2:55" ht="18" customHeight="1" outlineLevel="1" x14ac:dyDescent="0.35">
      <c r="B14" s="186" t="s">
        <v>326</v>
      </c>
      <c r="C14" s="334"/>
      <c r="D14" s="334">
        <v>0</v>
      </c>
      <c r="E14" s="334">
        <v>0</v>
      </c>
      <c r="F14" s="334">
        <v>0</v>
      </c>
      <c r="G14" s="334">
        <v>0</v>
      </c>
      <c r="H14" s="334">
        <v>-352.84300000000002</v>
      </c>
      <c r="I14" s="334">
        <v>6.6289999999999996</v>
      </c>
      <c r="J14" s="334">
        <v>72.296999999999997</v>
      </c>
      <c r="K14" s="334">
        <v>394.74</v>
      </c>
      <c r="L14" s="334">
        <v>-4.59</v>
      </c>
      <c r="M14" s="334">
        <v>97.332999999999998</v>
      </c>
      <c r="N14" s="334">
        <v>-86.744</v>
      </c>
      <c r="O14" s="334">
        <v>330.839</v>
      </c>
      <c r="P14" s="334">
        <v>56.51</v>
      </c>
      <c r="Q14" s="334">
        <v>-22.015000000000001</v>
      </c>
      <c r="R14" s="334">
        <v>512.18899999999996</v>
      </c>
      <c r="S14" s="334">
        <v>272.44600000000003</v>
      </c>
      <c r="T14" s="334">
        <v>9.9139999999999997</v>
      </c>
      <c r="U14" s="334">
        <v>22.102</v>
      </c>
      <c r="V14" s="334">
        <v>94.137</v>
      </c>
      <c r="W14" s="334">
        <v>244</v>
      </c>
      <c r="X14" s="334">
        <v>-244.505</v>
      </c>
      <c r="Y14" s="334">
        <v>125.646</v>
      </c>
      <c r="Z14" s="334">
        <v>-161.34</v>
      </c>
      <c r="AA14" s="334">
        <v>-142</v>
      </c>
      <c r="AB14" s="334">
        <v>-118</v>
      </c>
      <c r="AC14" s="334">
        <v>166</v>
      </c>
      <c r="AD14" s="334">
        <v>-69</v>
      </c>
      <c r="AE14" s="334">
        <v>245</v>
      </c>
      <c r="AF14" s="334">
        <v>33</v>
      </c>
      <c r="AG14" s="334">
        <v>-18</v>
      </c>
      <c r="AH14" s="334">
        <v>98</v>
      </c>
      <c r="AI14" s="334">
        <v>318</v>
      </c>
      <c r="AJ14" s="334">
        <v>-66</v>
      </c>
      <c r="AL14" s="334">
        <v>0</v>
      </c>
      <c r="AM14" s="334">
        <v>120.82299999999998</v>
      </c>
      <c r="AN14" s="334">
        <v>336.83799999999997</v>
      </c>
      <c r="AO14" s="334">
        <v>819.13</v>
      </c>
      <c r="AP14" s="334">
        <v>370.15300000000002</v>
      </c>
      <c r="AQ14" s="334">
        <v>-422.19900000000001</v>
      </c>
      <c r="AR14" s="334">
        <v>224</v>
      </c>
      <c r="AS14" s="334">
        <v>431</v>
      </c>
    </row>
    <row r="15" spans="2:55" ht="18" customHeight="1" outlineLevel="1" x14ac:dyDescent="0.35">
      <c r="B15" s="186" t="s">
        <v>861</v>
      </c>
      <c r="C15" s="334"/>
      <c r="D15" s="334">
        <v>0</v>
      </c>
      <c r="E15" s="334">
        <v>0</v>
      </c>
      <c r="F15" s="334">
        <v>0</v>
      </c>
      <c r="G15" s="334">
        <v>-519.83000000000004</v>
      </c>
      <c r="H15" s="334">
        <v>0</v>
      </c>
      <c r="I15" s="334">
        <v>0</v>
      </c>
      <c r="J15" s="334">
        <v>0</v>
      </c>
      <c r="K15" s="334">
        <v>0</v>
      </c>
      <c r="L15" s="334">
        <v>0</v>
      </c>
      <c r="M15" s="334">
        <v>0</v>
      </c>
      <c r="N15" s="334">
        <v>0</v>
      </c>
      <c r="O15" s="334">
        <v>0</v>
      </c>
      <c r="P15" s="334">
        <v>0</v>
      </c>
      <c r="Q15" s="334">
        <v>0</v>
      </c>
      <c r="R15" s="334">
        <v>0</v>
      </c>
      <c r="S15" s="334">
        <v>0</v>
      </c>
      <c r="T15" s="334">
        <v>0</v>
      </c>
      <c r="U15" s="334">
        <v>0</v>
      </c>
      <c r="V15" s="334">
        <v>0</v>
      </c>
      <c r="W15" s="334">
        <v>0</v>
      </c>
      <c r="X15" s="334">
        <v>0</v>
      </c>
      <c r="Y15" s="334">
        <v>0</v>
      </c>
      <c r="Z15" s="334">
        <v>0</v>
      </c>
      <c r="AA15" s="334">
        <v>0</v>
      </c>
      <c r="AB15" s="334">
        <v>0</v>
      </c>
      <c r="AC15" s="334">
        <v>0</v>
      </c>
      <c r="AD15" s="334">
        <v>0</v>
      </c>
      <c r="AE15" s="334">
        <v>-46</v>
      </c>
      <c r="AF15" s="334">
        <v>0</v>
      </c>
      <c r="AG15" s="334">
        <v>0</v>
      </c>
      <c r="AH15" s="334">
        <v>784</v>
      </c>
      <c r="AI15" s="334">
        <v>0</v>
      </c>
      <c r="AJ15" s="334">
        <v>0</v>
      </c>
      <c r="AL15" s="334">
        <v>-519.83000000000004</v>
      </c>
      <c r="AM15" s="334">
        <v>0</v>
      </c>
      <c r="AN15" s="334">
        <v>0</v>
      </c>
      <c r="AO15" s="334">
        <v>0</v>
      </c>
      <c r="AP15" s="334">
        <v>0</v>
      </c>
      <c r="AQ15" s="334">
        <v>0</v>
      </c>
      <c r="AR15" s="334">
        <v>-46</v>
      </c>
      <c r="AS15" s="334">
        <v>784</v>
      </c>
    </row>
    <row r="16" spans="2:55" ht="18" customHeight="1" outlineLevel="1" x14ac:dyDescent="0.35">
      <c r="B16" s="186" t="s">
        <v>927</v>
      </c>
      <c r="C16" s="334"/>
      <c r="D16" s="334"/>
      <c r="E16" s="334"/>
      <c r="F16" s="334"/>
      <c r="G16" s="334"/>
      <c r="H16" s="334"/>
      <c r="I16" s="334"/>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v>-3</v>
      </c>
      <c r="AJ16" s="334">
        <v>0</v>
      </c>
      <c r="AL16" s="334"/>
      <c r="AM16" s="334"/>
      <c r="AN16" s="334"/>
      <c r="AO16" s="334"/>
      <c r="AP16" s="334"/>
      <c r="AQ16" s="334"/>
      <c r="AR16" s="334"/>
      <c r="AS16" s="334">
        <v>-3</v>
      </c>
    </row>
    <row r="17" spans="2:45" ht="18.5" customHeight="1" outlineLevel="1" x14ac:dyDescent="0.35">
      <c r="B17" s="186" t="s">
        <v>775</v>
      </c>
      <c r="C17" s="334"/>
      <c r="D17" s="334">
        <v>0</v>
      </c>
      <c r="E17" s="334">
        <v>0</v>
      </c>
      <c r="F17" s="334">
        <v>0</v>
      </c>
      <c r="G17" s="334">
        <v>0</v>
      </c>
      <c r="H17" s="334">
        <v>0</v>
      </c>
      <c r="I17" s="334">
        <v>0</v>
      </c>
      <c r="J17" s="334">
        <v>0</v>
      </c>
      <c r="K17" s="334">
        <v>3383.067</v>
      </c>
      <c r="L17" s="334">
        <v>-55.393000000000001</v>
      </c>
      <c r="M17" s="334">
        <v>1636.5609999999999</v>
      </c>
      <c r="N17" s="334">
        <v>3562.2269999999999</v>
      </c>
      <c r="O17" s="334">
        <v>1758.433</v>
      </c>
      <c r="P17" s="334">
        <v>-139.155</v>
      </c>
      <c r="Q17" s="334">
        <v>-72.47</v>
      </c>
      <c r="R17" s="334">
        <v>142.495</v>
      </c>
      <c r="S17" s="334">
        <v>1408.895</v>
      </c>
      <c r="T17" s="334">
        <v>87.864000000000004</v>
      </c>
      <c r="U17" s="334">
        <v>1165.5899999999999</v>
      </c>
      <c r="V17" s="334">
        <v>160.07599999999999</v>
      </c>
      <c r="W17" s="334">
        <v>106.489</v>
      </c>
      <c r="X17" s="334">
        <v>103.17700000000001</v>
      </c>
      <c r="Y17" s="334">
        <v>1045.8789999999999</v>
      </c>
      <c r="Z17" s="334">
        <v>110.812</v>
      </c>
      <c r="AA17" s="334">
        <v>1047</v>
      </c>
      <c r="AB17" s="334">
        <v>38</v>
      </c>
      <c r="AC17" s="334">
        <v>350</v>
      </c>
      <c r="AD17" s="334">
        <v>445</v>
      </c>
      <c r="AE17" s="334">
        <v>1290</v>
      </c>
      <c r="AF17" s="334">
        <v>-51</v>
      </c>
      <c r="AG17" s="334">
        <v>-73</v>
      </c>
      <c r="AH17" s="334">
        <v>524</v>
      </c>
      <c r="AI17" s="334">
        <v>-80</v>
      </c>
      <c r="AJ17" s="334">
        <v>88</v>
      </c>
      <c r="AL17" s="334">
        <v>0</v>
      </c>
      <c r="AM17" s="334">
        <v>3383.067</v>
      </c>
      <c r="AN17" s="334">
        <v>6901.8279999999995</v>
      </c>
      <c r="AO17" s="334">
        <v>1339.7649999999999</v>
      </c>
      <c r="AP17" s="334">
        <v>1520.019</v>
      </c>
      <c r="AQ17" s="334">
        <v>2306.8679999999995</v>
      </c>
      <c r="AR17" s="334">
        <v>2123</v>
      </c>
      <c r="AS17" s="334">
        <v>320</v>
      </c>
    </row>
    <row r="18" spans="2:45" ht="18" customHeight="1" outlineLevel="1" x14ac:dyDescent="0.35">
      <c r="B18" s="186" t="s">
        <v>859</v>
      </c>
      <c r="C18" s="334"/>
      <c r="D18" s="334">
        <v>0</v>
      </c>
      <c r="E18" s="334">
        <v>0</v>
      </c>
      <c r="F18" s="334">
        <v>0</v>
      </c>
      <c r="G18" s="334">
        <v>0</v>
      </c>
      <c r="H18" s="334">
        <v>0</v>
      </c>
      <c r="I18" s="334">
        <v>0</v>
      </c>
      <c r="J18" s="334">
        <v>0</v>
      </c>
      <c r="K18" s="334">
        <v>0</v>
      </c>
      <c r="L18" s="334">
        <v>0</v>
      </c>
      <c r="M18" s="334">
        <v>0</v>
      </c>
      <c r="N18" s="334">
        <v>0</v>
      </c>
      <c r="O18" s="334">
        <v>0</v>
      </c>
      <c r="P18" s="334">
        <v>0</v>
      </c>
      <c r="Q18" s="334">
        <v>0</v>
      </c>
      <c r="R18" s="334">
        <v>0</v>
      </c>
      <c r="S18" s="334">
        <v>0</v>
      </c>
      <c r="T18" s="334">
        <v>0</v>
      </c>
      <c r="U18" s="334">
        <v>0</v>
      </c>
      <c r="V18" s="334">
        <v>0</v>
      </c>
      <c r="W18" s="334">
        <v>0</v>
      </c>
      <c r="X18" s="334">
        <v>0</v>
      </c>
      <c r="Y18" s="334">
        <v>0</v>
      </c>
      <c r="Z18" s="334">
        <v>0</v>
      </c>
      <c r="AA18" s="334">
        <v>0</v>
      </c>
      <c r="AB18" s="334">
        <v>0</v>
      </c>
      <c r="AC18" s="334">
        <v>0</v>
      </c>
      <c r="AD18" s="334">
        <v>0</v>
      </c>
      <c r="AE18" s="334">
        <v>0</v>
      </c>
      <c r="AF18" s="334">
        <v>0</v>
      </c>
      <c r="AG18" s="334">
        <v>99</v>
      </c>
      <c r="AH18" s="334">
        <v>0</v>
      </c>
      <c r="AI18" s="334">
        <v>-99</v>
      </c>
      <c r="AJ18" s="334">
        <v>0</v>
      </c>
      <c r="AL18" s="334">
        <v>0</v>
      </c>
      <c r="AM18" s="334">
        <v>0</v>
      </c>
      <c r="AN18" s="334">
        <v>0</v>
      </c>
      <c r="AO18" s="334">
        <v>0</v>
      </c>
      <c r="AP18" s="334">
        <v>0</v>
      </c>
      <c r="AQ18" s="334">
        <v>0</v>
      </c>
      <c r="AR18" s="334">
        <v>0</v>
      </c>
      <c r="AS18" s="334">
        <v>0</v>
      </c>
    </row>
    <row r="19" spans="2:45" ht="26" outlineLevel="1" x14ac:dyDescent="0.35">
      <c r="B19" s="186" t="s">
        <v>899</v>
      </c>
      <c r="C19" s="334"/>
      <c r="D19" s="334">
        <v>0</v>
      </c>
      <c r="E19" s="334">
        <v>0</v>
      </c>
      <c r="F19" s="334">
        <v>0</v>
      </c>
      <c r="G19" s="334">
        <v>0</v>
      </c>
      <c r="H19" s="334">
        <v>-1707.8610000000001</v>
      </c>
      <c r="I19" s="334">
        <v>-143.10400000000001</v>
      </c>
      <c r="J19" s="334">
        <v>0.71099999999999997</v>
      </c>
      <c r="K19" s="334">
        <v>-53.951999999999998</v>
      </c>
      <c r="L19" s="334">
        <v>0</v>
      </c>
      <c r="M19" s="334">
        <v>-9.7319999999999993</v>
      </c>
      <c r="N19" s="334">
        <v>-190.09399999999999</v>
      </c>
      <c r="O19" s="334">
        <v>-110.73099999999999</v>
      </c>
      <c r="P19" s="334">
        <v>-557.89700000000005</v>
      </c>
      <c r="Q19" s="334">
        <v>-473.20100000000002</v>
      </c>
      <c r="R19" s="334">
        <v>0</v>
      </c>
      <c r="S19" s="334">
        <v>0</v>
      </c>
      <c r="T19" s="334">
        <v>0</v>
      </c>
      <c r="U19" s="334">
        <v>0</v>
      </c>
      <c r="V19" s="334">
        <v>0</v>
      </c>
      <c r="W19" s="334">
        <v>0</v>
      </c>
      <c r="X19" s="334">
        <v>0</v>
      </c>
      <c r="Y19" s="334">
        <v>0</v>
      </c>
      <c r="Z19" s="334">
        <v>0</v>
      </c>
      <c r="AA19" s="334">
        <v>0</v>
      </c>
      <c r="AB19" s="334">
        <v>0</v>
      </c>
      <c r="AC19" s="334">
        <v>0</v>
      </c>
      <c r="AD19" s="334">
        <v>-447</v>
      </c>
      <c r="AE19" s="334">
        <v>23</v>
      </c>
      <c r="AF19" s="334">
        <v>-24</v>
      </c>
      <c r="AG19" s="334">
        <v>-293</v>
      </c>
      <c r="AH19" s="334">
        <v>0</v>
      </c>
      <c r="AI19" s="334">
        <v>-3532</v>
      </c>
      <c r="AJ19" s="334">
        <v>0</v>
      </c>
      <c r="AL19" s="334">
        <v>0</v>
      </c>
      <c r="AM19" s="334">
        <v>-1904.2060000000001</v>
      </c>
      <c r="AN19" s="334">
        <v>-310.55700000000002</v>
      </c>
      <c r="AO19" s="334">
        <v>-1031.098</v>
      </c>
      <c r="AP19" s="334">
        <v>0</v>
      </c>
      <c r="AQ19" s="334">
        <v>0</v>
      </c>
      <c r="AR19" s="334">
        <v>-424</v>
      </c>
      <c r="AS19" s="334">
        <v>-3849</v>
      </c>
    </row>
    <row r="20" spans="2:45" ht="18" customHeight="1" outlineLevel="1" x14ac:dyDescent="0.35">
      <c r="B20" s="186" t="s">
        <v>776</v>
      </c>
      <c r="C20" s="334"/>
      <c r="D20" s="334">
        <v>0</v>
      </c>
      <c r="E20" s="334">
        <v>0</v>
      </c>
      <c r="F20" s="334">
        <v>0</v>
      </c>
      <c r="G20" s="334">
        <v>0</v>
      </c>
      <c r="H20" s="334">
        <v>16.510999999999999</v>
      </c>
      <c r="I20" s="334">
        <v>-15.872999999999999</v>
      </c>
      <c r="J20" s="334">
        <v>6.3319999999999999</v>
      </c>
      <c r="K20" s="334">
        <v>9.9000000000000005E-2</v>
      </c>
      <c r="L20" s="334">
        <v>3.62</v>
      </c>
      <c r="M20" s="334">
        <v>3.62</v>
      </c>
      <c r="N20" s="334">
        <v>7.7960000000000003</v>
      </c>
      <c r="O20" s="334">
        <v>40.216000000000001</v>
      </c>
      <c r="P20" s="334">
        <v>-1.6659999999999999</v>
      </c>
      <c r="Q20" s="334">
        <v>-3.1320000000000001</v>
      </c>
      <c r="R20" s="334">
        <v>2.7549999999999999</v>
      </c>
      <c r="S20" s="334">
        <v>12.177</v>
      </c>
      <c r="T20" s="334">
        <v>9.1560000000000006</v>
      </c>
      <c r="U20" s="334">
        <v>12.615</v>
      </c>
      <c r="V20" s="334">
        <v>-0.38100000000000001</v>
      </c>
      <c r="W20" s="334">
        <v>17.036000000000001</v>
      </c>
      <c r="X20" s="334">
        <v>12.519</v>
      </c>
      <c r="Y20" s="334">
        <v>35.201999999999998</v>
      </c>
      <c r="Z20" s="334">
        <v>-11.548</v>
      </c>
      <c r="AA20" s="334">
        <v>47</v>
      </c>
      <c r="AB20" s="334">
        <v>43</v>
      </c>
      <c r="AC20" s="334">
        <v>-99</v>
      </c>
      <c r="AD20" s="334">
        <v>-46</v>
      </c>
      <c r="AE20" s="334">
        <v>-6</v>
      </c>
      <c r="AF20" s="334">
        <v>2</v>
      </c>
      <c r="AG20" s="334">
        <v>-2</v>
      </c>
      <c r="AH20" s="334">
        <v>131</v>
      </c>
      <c r="AI20" s="334">
        <v>-6</v>
      </c>
      <c r="AJ20" s="334">
        <v>-1</v>
      </c>
      <c r="AL20" s="334">
        <v>0</v>
      </c>
      <c r="AM20" s="334">
        <v>7.069</v>
      </c>
      <c r="AN20" s="334">
        <v>55.252000000000002</v>
      </c>
      <c r="AO20" s="334">
        <v>10.134</v>
      </c>
      <c r="AP20" s="334">
        <v>38.426000000000002</v>
      </c>
      <c r="AQ20" s="334">
        <v>83.173000000000002</v>
      </c>
      <c r="AR20" s="334">
        <v>-108</v>
      </c>
      <c r="AS20" s="334">
        <v>125</v>
      </c>
    </row>
    <row r="21" spans="2:45" ht="18" customHeight="1" outlineLevel="1" x14ac:dyDescent="0.35">
      <c r="B21" s="186" t="s">
        <v>928</v>
      </c>
      <c r="C21" s="334"/>
      <c r="D21" s="334"/>
      <c r="E21" s="334"/>
      <c r="F21" s="334"/>
      <c r="G21" s="334"/>
      <c r="H21" s="334"/>
      <c r="I21" s="334"/>
      <c r="J21" s="334"/>
      <c r="K21" s="334"/>
      <c r="L21" s="334"/>
      <c r="M21" s="334"/>
      <c r="N21" s="334"/>
      <c r="O21" s="334"/>
      <c r="P21" s="334"/>
      <c r="Q21" s="334"/>
      <c r="R21" s="334"/>
      <c r="S21" s="334"/>
      <c r="T21" s="334"/>
      <c r="U21" s="334"/>
      <c r="V21" s="334"/>
      <c r="W21" s="334"/>
      <c r="X21" s="334"/>
      <c r="Y21" s="334"/>
      <c r="Z21" s="334"/>
      <c r="AA21" s="334"/>
      <c r="AB21" s="334"/>
      <c r="AC21" s="334"/>
      <c r="AD21" s="334"/>
      <c r="AE21" s="334"/>
      <c r="AF21" s="334"/>
      <c r="AG21" s="334"/>
      <c r="AH21" s="334"/>
      <c r="AI21" s="334">
        <v>0</v>
      </c>
      <c r="AJ21" s="334">
        <v>0</v>
      </c>
      <c r="AL21" s="334"/>
      <c r="AM21" s="334"/>
      <c r="AN21" s="334"/>
      <c r="AO21" s="334"/>
      <c r="AP21" s="334"/>
      <c r="AQ21" s="334"/>
      <c r="AR21" s="334"/>
      <c r="AS21" s="334">
        <v>0</v>
      </c>
    </row>
    <row r="22" spans="2:45" ht="18" customHeight="1" outlineLevel="1" x14ac:dyDescent="0.35">
      <c r="B22" s="186" t="s">
        <v>777</v>
      </c>
      <c r="C22" s="334"/>
      <c r="D22" s="334">
        <v>1.9430000000000001</v>
      </c>
      <c r="E22" s="334">
        <v>45.902999999999999</v>
      </c>
      <c r="F22" s="334">
        <v>3.7770000000000001</v>
      </c>
      <c r="G22" s="334">
        <v>17.646999999999998</v>
      </c>
      <c r="H22" s="334">
        <v>2.7959999999999998</v>
      </c>
      <c r="I22" s="334">
        <v>1.1379999999999999</v>
      </c>
      <c r="J22" s="334">
        <v>109.03100000000001</v>
      </c>
      <c r="K22" s="334">
        <v>111.86</v>
      </c>
      <c r="L22" s="334">
        <v>1.9990000000000001</v>
      </c>
      <c r="M22" s="334">
        <v>-11.79</v>
      </c>
      <c r="N22" s="334">
        <v>-7.5179999999999998</v>
      </c>
      <c r="O22" s="334">
        <v>26.103000000000002</v>
      </c>
      <c r="P22" s="334">
        <v>-8.6069999999999993</v>
      </c>
      <c r="Q22" s="334">
        <v>-33.328000000000003</v>
      </c>
      <c r="R22" s="334">
        <v>13.782</v>
      </c>
      <c r="S22" s="334">
        <v>142.30099999999999</v>
      </c>
      <c r="T22" s="334">
        <v>-6.3490000000000002</v>
      </c>
      <c r="U22" s="334">
        <v>1.2999999999999999E-2</v>
      </c>
      <c r="V22" s="334">
        <v>24.603999999999999</v>
      </c>
      <c r="W22" s="334">
        <v>112.098</v>
      </c>
      <c r="X22" s="334">
        <v>-104.202</v>
      </c>
      <c r="Y22" s="334">
        <v>39.982999999999997</v>
      </c>
      <c r="Z22" s="334">
        <v>223.81100000000001</v>
      </c>
      <c r="AA22" s="334">
        <v>-89</v>
      </c>
      <c r="AB22" s="334">
        <v>-5</v>
      </c>
      <c r="AC22" s="334">
        <v>102</v>
      </c>
      <c r="AD22" s="334">
        <v>30</v>
      </c>
      <c r="AE22" s="334">
        <v>80</v>
      </c>
      <c r="AF22" s="334">
        <v>116</v>
      </c>
      <c r="AG22" s="334">
        <v>-23</v>
      </c>
      <c r="AH22" s="334">
        <v>-117</v>
      </c>
      <c r="AI22" s="334">
        <v>4</v>
      </c>
      <c r="AJ22" s="334">
        <v>-12</v>
      </c>
      <c r="AL22" s="334">
        <v>69.27</v>
      </c>
      <c r="AM22" s="334">
        <v>224.82499999999999</v>
      </c>
      <c r="AN22" s="334">
        <v>8.794000000000004</v>
      </c>
      <c r="AO22" s="334">
        <v>114.14799999999998</v>
      </c>
      <c r="AP22" s="334">
        <v>130.36599999999999</v>
      </c>
      <c r="AQ22" s="334">
        <v>70.592000000000013</v>
      </c>
      <c r="AR22" s="334">
        <v>207</v>
      </c>
      <c r="AS22" s="334">
        <v>-20</v>
      </c>
    </row>
    <row r="23" spans="2:45" ht="18" customHeight="1" outlineLevel="1" x14ac:dyDescent="0.35">
      <c r="B23" s="109" t="s">
        <v>330</v>
      </c>
      <c r="C23" s="538"/>
      <c r="D23" s="538">
        <v>2052.9590000000003</v>
      </c>
      <c r="E23" s="538">
        <v>4121.4229999999998</v>
      </c>
      <c r="F23" s="538">
        <v>3342.3220000000001</v>
      </c>
      <c r="G23" s="538">
        <v>348.63699999999989</v>
      </c>
      <c r="H23" s="538">
        <v>316.25499999999988</v>
      </c>
      <c r="I23" s="538">
        <v>945.34699999999987</v>
      </c>
      <c r="J23" s="538">
        <v>1683.5300000000002</v>
      </c>
      <c r="K23" s="538">
        <v>266.52600000000024</v>
      </c>
      <c r="L23" s="538">
        <v>2779.5999999999985</v>
      </c>
      <c r="M23" s="538">
        <v>1138.1009999999997</v>
      </c>
      <c r="N23" s="538">
        <v>3060.7289999999998</v>
      </c>
      <c r="O23" s="538">
        <v>3645.0890000000004</v>
      </c>
      <c r="P23" s="538">
        <v>6541.5919999999996</v>
      </c>
      <c r="Q23" s="538">
        <v>6816.5709999999999</v>
      </c>
      <c r="R23" s="538">
        <v>7463.4319999999998</v>
      </c>
      <c r="S23" s="538">
        <v>5737.8640000000005</v>
      </c>
      <c r="T23" s="538">
        <v>2843.933</v>
      </c>
      <c r="U23" s="538">
        <v>3775.7679999999991</v>
      </c>
      <c r="V23" s="538">
        <v>2207.0279999999998</v>
      </c>
      <c r="W23" s="538">
        <v>-367.32500000000005</v>
      </c>
      <c r="X23" s="538">
        <v>1267.7059999999999</v>
      </c>
      <c r="Y23" s="538">
        <v>462.23499999999996</v>
      </c>
      <c r="Z23" s="538">
        <v>1003.745</v>
      </c>
      <c r="AA23" s="538">
        <v>986</v>
      </c>
      <c r="AB23" s="538">
        <v>1184</v>
      </c>
      <c r="AC23" s="538">
        <v>1577</v>
      </c>
      <c r="AD23" s="538">
        <v>1496</v>
      </c>
      <c r="AE23" s="538">
        <v>1173</v>
      </c>
      <c r="AF23" s="538">
        <v>447</v>
      </c>
      <c r="AG23" s="538">
        <v>89</v>
      </c>
      <c r="AH23" s="538">
        <v>604</v>
      </c>
      <c r="AI23" s="538">
        <v>474</v>
      </c>
      <c r="AJ23" s="538">
        <v>394</v>
      </c>
      <c r="AL23" s="538">
        <v>9865.3410000000003</v>
      </c>
      <c r="AM23" s="538">
        <v>3211.6580000000004</v>
      </c>
      <c r="AN23" s="538">
        <v>10623.518999999998</v>
      </c>
      <c r="AO23" s="538">
        <v>26559.459000000003</v>
      </c>
      <c r="AP23" s="538">
        <v>8459.4039999999986</v>
      </c>
      <c r="AQ23" s="538">
        <v>3719.6859999999997</v>
      </c>
      <c r="AR23" s="538">
        <v>5430</v>
      </c>
      <c r="AS23" s="538">
        <v>1614</v>
      </c>
    </row>
    <row r="24" spans="2:45" ht="18" customHeight="1" outlineLevel="1" x14ac:dyDescent="0.35">
      <c r="B24" s="186" t="s">
        <v>332</v>
      </c>
      <c r="C24" s="291"/>
      <c r="D24" s="334"/>
      <c r="E24" s="334"/>
      <c r="F24" s="334"/>
      <c r="G24" s="334"/>
      <c r="H24" s="334"/>
      <c r="I24" s="334">
        <v>-3680.46</v>
      </c>
      <c r="J24" s="334">
        <v>0</v>
      </c>
      <c r="K24" s="334">
        <v>0</v>
      </c>
      <c r="L24" s="334">
        <v>3746.107</v>
      </c>
      <c r="M24" s="334">
        <v>0</v>
      </c>
      <c r="N24" s="334">
        <v>0</v>
      </c>
      <c r="O24" s="334">
        <v>0</v>
      </c>
      <c r="P24" s="334">
        <v>0</v>
      </c>
      <c r="Q24" s="334">
        <v>0</v>
      </c>
      <c r="R24" s="334">
        <v>0</v>
      </c>
      <c r="S24" s="334">
        <v>0</v>
      </c>
      <c r="T24" s="334"/>
      <c r="U24" s="334"/>
      <c r="V24" s="334"/>
      <c r="W24" s="334"/>
      <c r="X24" s="334"/>
      <c r="Y24" s="334"/>
      <c r="Z24" s="334"/>
      <c r="AA24" s="334"/>
      <c r="AB24" s="334"/>
      <c r="AC24" s="334"/>
      <c r="AD24" s="334"/>
      <c r="AE24" s="334"/>
      <c r="AF24" s="334"/>
      <c r="AG24" s="334"/>
      <c r="AH24" s="334"/>
      <c r="AI24" s="334"/>
      <c r="AJ24" s="334"/>
      <c r="AL24" s="334">
        <v>0</v>
      </c>
      <c r="AM24" s="334">
        <v>-3680.46</v>
      </c>
      <c r="AN24" s="334">
        <v>3746.107</v>
      </c>
      <c r="AO24" s="334">
        <v>0</v>
      </c>
      <c r="AP24" s="334">
        <v>0</v>
      </c>
      <c r="AQ24" s="334">
        <v>0</v>
      </c>
      <c r="AR24" s="334">
        <v>0</v>
      </c>
      <c r="AS24" s="334">
        <v>0</v>
      </c>
    </row>
    <row r="25" spans="2:45" ht="18" customHeight="1" outlineLevel="1" x14ac:dyDescent="0.35">
      <c r="B25" s="186" t="s">
        <v>905</v>
      </c>
      <c r="C25" s="291"/>
      <c r="D25" s="334"/>
      <c r="E25" s="334"/>
      <c r="F25" s="334"/>
      <c r="G25" s="334"/>
      <c r="H25" s="334"/>
      <c r="I25" s="334"/>
      <c r="J25" s="334"/>
      <c r="K25" s="334"/>
      <c r="L25" s="334"/>
      <c r="M25" s="334"/>
      <c r="N25" s="334"/>
      <c r="O25" s="334"/>
      <c r="P25" s="334"/>
      <c r="Q25" s="334"/>
      <c r="R25" s="334"/>
      <c r="S25" s="334">
        <v>0</v>
      </c>
      <c r="T25" s="334">
        <v>0</v>
      </c>
      <c r="U25" s="334">
        <v>0</v>
      </c>
      <c r="V25" s="334">
        <v>0</v>
      </c>
      <c r="W25" s="334">
        <v>0</v>
      </c>
      <c r="X25" s="334">
        <v>0</v>
      </c>
      <c r="Y25" s="334">
        <v>0</v>
      </c>
      <c r="Z25" s="334">
        <v>0</v>
      </c>
      <c r="AA25" s="334">
        <v>0</v>
      </c>
      <c r="AB25" s="334">
        <v>0</v>
      </c>
      <c r="AC25" s="334">
        <v>0</v>
      </c>
      <c r="AD25" s="334">
        <v>0</v>
      </c>
      <c r="AE25" s="334">
        <v>0</v>
      </c>
      <c r="AF25" s="334">
        <v>0</v>
      </c>
      <c r="AG25" s="334">
        <v>0</v>
      </c>
      <c r="AH25" s="334"/>
      <c r="AI25" s="334"/>
      <c r="AJ25" s="334"/>
      <c r="AL25" s="334">
        <v>0</v>
      </c>
      <c r="AM25" s="334">
        <v>0</v>
      </c>
      <c r="AN25" s="334">
        <v>0</v>
      </c>
      <c r="AO25" s="334">
        <v>0</v>
      </c>
      <c r="AP25" s="334">
        <v>0</v>
      </c>
      <c r="AQ25" s="334">
        <v>0</v>
      </c>
      <c r="AR25" s="334">
        <v>0</v>
      </c>
      <c r="AS25" s="334">
        <v>0</v>
      </c>
    </row>
    <row r="26" spans="2:45" ht="18" customHeight="1" outlineLevel="1" x14ac:dyDescent="0.35">
      <c r="B26" s="186" t="s">
        <v>333</v>
      </c>
      <c r="C26" s="334"/>
      <c r="D26" s="334">
        <v>-5.3890000000000002</v>
      </c>
      <c r="E26" s="334">
        <v>81.638000000000005</v>
      </c>
      <c r="F26" s="334">
        <v>-1262.175</v>
      </c>
      <c r="G26" s="334">
        <v>1344.3040000000001</v>
      </c>
      <c r="H26" s="334">
        <v>-55.212000000000003</v>
      </c>
      <c r="I26" s="334">
        <v>415.13200000000001</v>
      </c>
      <c r="J26" s="334">
        <v>-57.238</v>
      </c>
      <c r="K26" s="334">
        <v>374.49400000000003</v>
      </c>
      <c r="L26" s="334">
        <v>-175.55199999999999</v>
      </c>
      <c r="M26" s="334">
        <v>-150.595</v>
      </c>
      <c r="N26" s="334">
        <v>-527.00800000000004</v>
      </c>
      <c r="O26" s="334">
        <v>-1394.5740000000001</v>
      </c>
      <c r="P26" s="334">
        <v>-1745.914</v>
      </c>
      <c r="Q26" s="334">
        <v>-1397.1120000000001</v>
      </c>
      <c r="R26" s="334">
        <v>405.87</v>
      </c>
      <c r="S26" s="334">
        <v>734.25800000000004</v>
      </c>
      <c r="T26" s="334">
        <v>-533.21699999999998</v>
      </c>
      <c r="U26" s="334">
        <v>53.06</v>
      </c>
      <c r="V26" s="334">
        <v>579.48400000000004</v>
      </c>
      <c r="W26" s="334">
        <v>2652.4609999999998</v>
      </c>
      <c r="X26" s="334">
        <v>-1110.454</v>
      </c>
      <c r="Y26" s="334">
        <v>1318.1969999999999</v>
      </c>
      <c r="Z26" s="334">
        <v>-795.07100000000003</v>
      </c>
      <c r="AA26" s="334">
        <v>432</v>
      </c>
      <c r="AB26" s="334">
        <v>-248</v>
      </c>
      <c r="AC26" s="334">
        <v>144</v>
      </c>
      <c r="AD26" s="334">
        <v>40</v>
      </c>
      <c r="AE26" s="334">
        <v>-151</v>
      </c>
      <c r="AF26" s="334">
        <v>140</v>
      </c>
      <c r="AG26" s="334">
        <v>-90</v>
      </c>
      <c r="AH26" s="334">
        <v>363</v>
      </c>
      <c r="AI26" s="334">
        <v>-208</v>
      </c>
      <c r="AJ26" s="334">
        <v>-393</v>
      </c>
      <c r="AL26" s="334">
        <v>158.37800000000016</v>
      </c>
      <c r="AM26" s="334">
        <v>677.17600000000004</v>
      </c>
      <c r="AN26" s="334">
        <v>-2247.7290000000003</v>
      </c>
      <c r="AO26" s="334">
        <v>-2002.8979999999999</v>
      </c>
      <c r="AP26" s="334">
        <v>2751.788</v>
      </c>
      <c r="AQ26" s="334">
        <v>-155.32800000000009</v>
      </c>
      <c r="AR26" s="334">
        <v>-215</v>
      </c>
      <c r="AS26" s="334">
        <v>205</v>
      </c>
    </row>
    <row r="27" spans="2:45" ht="18" customHeight="1" outlineLevel="1" x14ac:dyDescent="0.35">
      <c r="B27" s="186" t="s">
        <v>265</v>
      </c>
      <c r="C27" s="334"/>
      <c r="D27" s="334">
        <v>218.59100000000001</v>
      </c>
      <c r="E27" s="334">
        <v>-1271.5730000000001</v>
      </c>
      <c r="F27" s="334">
        <v>-728.10400000000004</v>
      </c>
      <c r="G27" s="334">
        <v>443.46800000000002</v>
      </c>
      <c r="H27" s="334">
        <v>369.11500000000001</v>
      </c>
      <c r="I27" s="334">
        <v>-227.61099999999999</v>
      </c>
      <c r="J27" s="334">
        <v>574.79300000000001</v>
      </c>
      <c r="K27" s="334">
        <v>108.93899999999999</v>
      </c>
      <c r="L27" s="334">
        <v>305.02800000000002</v>
      </c>
      <c r="M27" s="334">
        <v>622.72199999999998</v>
      </c>
      <c r="N27" s="334">
        <v>-564.56399999999996</v>
      </c>
      <c r="O27" s="334">
        <v>-672.678</v>
      </c>
      <c r="P27" s="334">
        <v>-3149.3180000000002</v>
      </c>
      <c r="Q27" s="334">
        <v>-1148.7919999999999</v>
      </c>
      <c r="R27" s="334">
        <v>-1365.874</v>
      </c>
      <c r="S27" s="334">
        <v>-1512.12</v>
      </c>
      <c r="T27" s="334">
        <v>-1270.0170000000001</v>
      </c>
      <c r="U27" s="334">
        <v>463.88499999999999</v>
      </c>
      <c r="V27" s="334">
        <v>2129.4340000000002</v>
      </c>
      <c r="W27" s="334">
        <v>923.46799999999996</v>
      </c>
      <c r="X27" s="334">
        <v>428.34100000000001</v>
      </c>
      <c r="Y27" s="334">
        <v>432.959</v>
      </c>
      <c r="Z27" s="334">
        <v>520.21199999999999</v>
      </c>
      <c r="AA27" s="334">
        <v>220</v>
      </c>
      <c r="AB27" s="334">
        <v>-579</v>
      </c>
      <c r="AC27" s="334">
        <v>-45</v>
      </c>
      <c r="AD27" s="334">
        <v>-456</v>
      </c>
      <c r="AE27" s="334">
        <v>736</v>
      </c>
      <c r="AF27" s="334">
        <v>-921</v>
      </c>
      <c r="AG27" s="334">
        <v>660</v>
      </c>
      <c r="AH27" s="334">
        <v>687</v>
      </c>
      <c r="AI27" s="334">
        <v>2578</v>
      </c>
      <c r="AJ27" s="334">
        <v>-1036</v>
      </c>
      <c r="AL27" s="334">
        <v>-1337.6179999999999</v>
      </c>
      <c r="AM27" s="334">
        <v>825.23599999999999</v>
      </c>
      <c r="AN27" s="334">
        <v>-309.49199999999996</v>
      </c>
      <c r="AO27" s="334">
        <v>-7176.1040000000003</v>
      </c>
      <c r="AP27" s="334">
        <v>2246.77</v>
      </c>
      <c r="AQ27" s="334">
        <v>1601.5119999999999</v>
      </c>
      <c r="AR27" s="334">
        <v>-344</v>
      </c>
      <c r="AS27" s="334">
        <v>3004</v>
      </c>
    </row>
    <row r="28" spans="2:45" ht="18" customHeight="1" outlineLevel="1" x14ac:dyDescent="0.35">
      <c r="B28" s="186" t="s">
        <v>334</v>
      </c>
      <c r="C28" s="334"/>
      <c r="D28" s="334">
        <v>731.07</v>
      </c>
      <c r="E28" s="334">
        <v>215.47200000000001</v>
      </c>
      <c r="F28" s="334">
        <v>96.369</v>
      </c>
      <c r="G28" s="334">
        <v>25.725999999999999</v>
      </c>
      <c r="H28" s="334">
        <v>500.76900000000001</v>
      </c>
      <c r="I28" s="334">
        <v>194.43100000000001</v>
      </c>
      <c r="J28" s="334">
        <v>429.03</v>
      </c>
      <c r="K28" s="334">
        <v>91.995000000000005</v>
      </c>
      <c r="L28" s="334">
        <v>552.04999999999995</v>
      </c>
      <c r="M28" s="334">
        <v>360.57</v>
      </c>
      <c r="N28" s="334">
        <v>916.64300000000003</v>
      </c>
      <c r="O28" s="334">
        <v>-244.352</v>
      </c>
      <c r="P28" s="334">
        <v>1043.0250000000001</v>
      </c>
      <c r="Q28" s="334">
        <v>230.292</v>
      </c>
      <c r="R28" s="334">
        <v>704.75400000000002</v>
      </c>
      <c r="S28" s="334">
        <v>2980.7069999999999</v>
      </c>
      <c r="T28" s="334">
        <v>-116.64100000000001</v>
      </c>
      <c r="U28" s="334">
        <v>1379.3969999999999</v>
      </c>
      <c r="V28" s="334">
        <v>-272.62400000000002</v>
      </c>
      <c r="W28" s="334">
        <v>-61.951000000000001</v>
      </c>
      <c r="X28" s="334">
        <v>207.88300000000001</v>
      </c>
      <c r="Y28" s="334">
        <v>-278.303</v>
      </c>
      <c r="Z28" s="334">
        <v>562.375</v>
      </c>
      <c r="AA28" s="334">
        <v>-35</v>
      </c>
      <c r="AB28" s="334">
        <v>280</v>
      </c>
      <c r="AC28" s="334">
        <v>-173</v>
      </c>
      <c r="AD28" s="334">
        <v>249</v>
      </c>
      <c r="AE28" s="334">
        <v>-86</v>
      </c>
      <c r="AF28" s="334">
        <v>-302</v>
      </c>
      <c r="AG28" s="334">
        <v>-242</v>
      </c>
      <c r="AH28" s="334">
        <v>707</v>
      </c>
      <c r="AI28" s="334">
        <v>1048</v>
      </c>
      <c r="AJ28" s="334">
        <v>43</v>
      </c>
      <c r="AL28" s="334">
        <v>1068.6370000000002</v>
      </c>
      <c r="AM28" s="334">
        <v>1216.2249999999999</v>
      </c>
      <c r="AN28" s="334">
        <v>1584.9109999999998</v>
      </c>
      <c r="AO28" s="334">
        <v>4958.7780000000002</v>
      </c>
      <c r="AP28" s="334">
        <v>928.18099999999981</v>
      </c>
      <c r="AQ28" s="334">
        <v>456.95500000000004</v>
      </c>
      <c r="AR28" s="334">
        <v>270</v>
      </c>
      <c r="AS28" s="334">
        <v>1211</v>
      </c>
    </row>
    <row r="29" spans="2:45" ht="18" customHeight="1" outlineLevel="1" x14ac:dyDescent="0.35">
      <c r="B29" s="186" t="s">
        <v>335</v>
      </c>
      <c r="C29" s="334"/>
      <c r="D29" s="334">
        <v>3.7290000000000001</v>
      </c>
      <c r="E29" s="334">
        <v>-6.2610000000000001</v>
      </c>
      <c r="F29" s="334">
        <v>18.300999999999998</v>
      </c>
      <c r="G29" s="334">
        <v>-82.82</v>
      </c>
      <c r="H29" s="334">
        <v>-23.530999999999999</v>
      </c>
      <c r="I29" s="334">
        <v>43.743000000000002</v>
      </c>
      <c r="J29" s="334">
        <v>38.051000000000002</v>
      </c>
      <c r="K29" s="334">
        <v>27.286000000000001</v>
      </c>
      <c r="L29" s="334">
        <v>26.98</v>
      </c>
      <c r="M29" s="334">
        <v>-225.012</v>
      </c>
      <c r="N29" s="334">
        <v>-31.975999999999999</v>
      </c>
      <c r="O29" s="334">
        <v>57.981000000000002</v>
      </c>
      <c r="P29" s="334">
        <v>6.883</v>
      </c>
      <c r="Q29" s="334">
        <v>65.846999999999994</v>
      </c>
      <c r="R29" s="334">
        <v>37.613</v>
      </c>
      <c r="S29" s="334">
        <v>-178.26599999999999</v>
      </c>
      <c r="T29" s="334">
        <v>-12.92</v>
      </c>
      <c r="U29" s="334">
        <v>52.055</v>
      </c>
      <c r="V29" s="334">
        <v>27.922000000000001</v>
      </c>
      <c r="W29" s="334">
        <v>-10.576000000000001</v>
      </c>
      <c r="X29" s="334">
        <v>0</v>
      </c>
      <c r="Y29" s="334">
        <v>0</v>
      </c>
      <c r="Z29" s="334">
        <v>0</v>
      </c>
      <c r="AA29" s="334">
        <v>0</v>
      </c>
      <c r="AB29" s="334">
        <v>0</v>
      </c>
      <c r="AC29" s="334">
        <v>0</v>
      </c>
      <c r="AD29" s="334">
        <v>0</v>
      </c>
      <c r="AE29" s="334">
        <v>0</v>
      </c>
      <c r="AF29" s="334">
        <v>0</v>
      </c>
      <c r="AG29" s="334">
        <v>0</v>
      </c>
      <c r="AH29" s="334"/>
      <c r="AI29" s="334"/>
      <c r="AJ29" s="334"/>
      <c r="AL29" s="334">
        <v>-67.050999999999988</v>
      </c>
      <c r="AM29" s="334">
        <v>85.549000000000007</v>
      </c>
      <c r="AN29" s="334">
        <v>-172.02700000000002</v>
      </c>
      <c r="AO29" s="334">
        <v>-67.923000000000002</v>
      </c>
      <c r="AP29" s="334">
        <v>56.481000000000002</v>
      </c>
      <c r="AQ29" s="334">
        <v>0</v>
      </c>
      <c r="AR29" s="334">
        <v>0</v>
      </c>
      <c r="AS29" s="334">
        <v>0</v>
      </c>
    </row>
    <row r="30" spans="2:45" ht="18" customHeight="1" outlineLevel="1" x14ac:dyDescent="0.35">
      <c r="B30" s="186" t="s">
        <v>273</v>
      </c>
      <c r="C30" s="334"/>
      <c r="D30" s="334">
        <v>-75.557000000000002</v>
      </c>
      <c r="E30" s="334">
        <v>-31.805</v>
      </c>
      <c r="F30" s="334">
        <v>49.390999999999998</v>
      </c>
      <c r="G30" s="334">
        <v>51.671999999999997</v>
      </c>
      <c r="H30" s="334">
        <v>-35.887999999999998</v>
      </c>
      <c r="I30" s="334">
        <v>-201.43299999999999</v>
      </c>
      <c r="J30" s="334">
        <v>-35.633000000000003</v>
      </c>
      <c r="K30" s="334">
        <v>30.227</v>
      </c>
      <c r="L30" s="334">
        <v>124.54900000000001</v>
      </c>
      <c r="M30" s="334">
        <v>-164.27199999999999</v>
      </c>
      <c r="N30" s="334">
        <v>-94.52</v>
      </c>
      <c r="O30" s="334">
        <v>178.756</v>
      </c>
      <c r="P30" s="334">
        <v>-195.11600000000001</v>
      </c>
      <c r="Q30" s="334">
        <v>21.635999999999999</v>
      </c>
      <c r="R30" s="334">
        <v>-185.923</v>
      </c>
      <c r="S30" s="334">
        <v>157.60499999999999</v>
      </c>
      <c r="T30" s="334">
        <v>-13.483000000000001</v>
      </c>
      <c r="U30" s="334">
        <v>21.861000000000001</v>
      </c>
      <c r="V30" s="334">
        <v>165.845</v>
      </c>
      <c r="W30" s="334">
        <v>66.504999999999995</v>
      </c>
      <c r="X30" s="334">
        <v>-56.920999999999999</v>
      </c>
      <c r="Y30" s="334">
        <v>-255.042</v>
      </c>
      <c r="Z30" s="334">
        <v>343.767</v>
      </c>
      <c r="AA30" s="334">
        <v>-14</v>
      </c>
      <c r="AB30" s="334">
        <v>88</v>
      </c>
      <c r="AC30" s="334">
        <v>91</v>
      </c>
      <c r="AD30" s="334">
        <v>128</v>
      </c>
      <c r="AE30" s="334">
        <v>-82</v>
      </c>
      <c r="AF30" s="334">
        <v>-23</v>
      </c>
      <c r="AG30" s="334">
        <v>-79</v>
      </c>
      <c r="AH30" s="334">
        <v>-55</v>
      </c>
      <c r="AI30" s="334">
        <v>-160</v>
      </c>
      <c r="AJ30" s="334">
        <v>-733</v>
      </c>
      <c r="AL30" s="334">
        <v>-6.2989999999999995</v>
      </c>
      <c r="AM30" s="334">
        <v>-242.727</v>
      </c>
      <c r="AN30" s="334">
        <v>44.513000000000005</v>
      </c>
      <c r="AO30" s="334">
        <v>-201.79800000000003</v>
      </c>
      <c r="AP30" s="334">
        <v>240.72800000000001</v>
      </c>
      <c r="AQ30" s="334">
        <v>17.803999999999974</v>
      </c>
      <c r="AR30" s="334">
        <v>225</v>
      </c>
      <c r="AS30" s="334">
        <v>-317</v>
      </c>
    </row>
    <row r="31" spans="2:45" ht="18" customHeight="1" outlineLevel="1" x14ac:dyDescent="0.35">
      <c r="B31" s="186" t="s">
        <v>290</v>
      </c>
      <c r="C31" s="334"/>
      <c r="D31" s="334">
        <v>316.18900000000002</v>
      </c>
      <c r="E31" s="334">
        <v>854.34</v>
      </c>
      <c r="F31" s="334">
        <v>738.60199999999998</v>
      </c>
      <c r="G31" s="334">
        <v>-795.75</v>
      </c>
      <c r="H31" s="334">
        <v>-224.44900000000001</v>
      </c>
      <c r="I31" s="334">
        <v>1160.6559999999999</v>
      </c>
      <c r="J31" s="334">
        <v>-878.548</v>
      </c>
      <c r="K31" s="334">
        <v>272.97399999999999</v>
      </c>
      <c r="L31" s="334">
        <v>-2884.8310000000001</v>
      </c>
      <c r="M31" s="334">
        <v>-2009.3119999999999</v>
      </c>
      <c r="N31" s="334">
        <v>-62.862000000000002</v>
      </c>
      <c r="O31" s="334">
        <v>2030.42</v>
      </c>
      <c r="P31" s="334">
        <v>2411.9119999999998</v>
      </c>
      <c r="Q31" s="334">
        <v>-1151.431</v>
      </c>
      <c r="R31" s="334">
        <v>-1203.25</v>
      </c>
      <c r="S31" s="334">
        <v>1161.319</v>
      </c>
      <c r="T31" s="334">
        <v>1817.826</v>
      </c>
      <c r="U31" s="334">
        <v>-718.62400000000002</v>
      </c>
      <c r="V31" s="334">
        <v>-694.49300000000005</v>
      </c>
      <c r="W31" s="334">
        <v>-477.93900000000002</v>
      </c>
      <c r="X31" s="334">
        <v>725.03599999999994</v>
      </c>
      <c r="Y31" s="334">
        <v>305.11599999999999</v>
      </c>
      <c r="Z31" s="334">
        <v>1127.3009999999999</v>
      </c>
      <c r="AA31" s="334">
        <v>238</v>
      </c>
      <c r="AB31" s="334">
        <v>1400</v>
      </c>
      <c r="AC31" s="334">
        <v>152</v>
      </c>
      <c r="AD31" s="334">
        <v>-705</v>
      </c>
      <c r="AE31" s="334">
        <v>-325</v>
      </c>
      <c r="AF31" s="334">
        <v>-31</v>
      </c>
      <c r="AG31" s="334">
        <v>380</v>
      </c>
      <c r="AH31" s="334">
        <v>-1370</v>
      </c>
      <c r="AI31" s="334">
        <v>-1789</v>
      </c>
      <c r="AJ31" s="334">
        <v>-1262</v>
      </c>
      <c r="AL31" s="334">
        <v>1113.3809999999999</v>
      </c>
      <c r="AM31" s="334">
        <v>330.63299999999987</v>
      </c>
      <c r="AN31" s="334">
        <v>-2926.585</v>
      </c>
      <c r="AO31" s="334">
        <v>1218.5499999999997</v>
      </c>
      <c r="AP31" s="334">
        <v>-73.230000000000075</v>
      </c>
      <c r="AQ31" s="334">
        <v>2395.453</v>
      </c>
      <c r="AR31" s="334">
        <v>522</v>
      </c>
      <c r="AS31" s="334">
        <v>-2810</v>
      </c>
    </row>
    <row r="32" spans="2:45" ht="18" customHeight="1" outlineLevel="1" x14ac:dyDescent="0.35">
      <c r="B32" s="186" t="s">
        <v>295</v>
      </c>
      <c r="C32" s="334"/>
      <c r="D32" s="334">
        <v>-612.65800000000002</v>
      </c>
      <c r="E32" s="334">
        <v>-61.94</v>
      </c>
      <c r="F32" s="334">
        <v>-7.9669999999999996</v>
      </c>
      <c r="G32" s="334">
        <v>-145.65700000000001</v>
      </c>
      <c r="H32" s="334">
        <v>-366.09699999999998</v>
      </c>
      <c r="I32" s="334">
        <v>-154.54</v>
      </c>
      <c r="J32" s="334">
        <v>-69.290000000000006</v>
      </c>
      <c r="K32" s="334">
        <v>104.61799999999999</v>
      </c>
      <c r="L32" s="334">
        <v>-147.46299999999999</v>
      </c>
      <c r="M32" s="334">
        <v>110.083</v>
      </c>
      <c r="N32" s="334">
        <v>-145.05600000000001</v>
      </c>
      <c r="O32" s="334">
        <v>1147.627</v>
      </c>
      <c r="P32" s="334">
        <v>-102.179</v>
      </c>
      <c r="Q32" s="334">
        <v>509.11799999999999</v>
      </c>
      <c r="R32" s="334">
        <v>-233.12799999999999</v>
      </c>
      <c r="S32" s="334">
        <v>-3051.8670000000002</v>
      </c>
      <c r="T32" s="334">
        <v>254.81899999999999</v>
      </c>
      <c r="U32" s="334">
        <v>-699.64200000000005</v>
      </c>
      <c r="V32" s="334">
        <v>-205.56200000000001</v>
      </c>
      <c r="W32" s="334">
        <v>-435.04199999999997</v>
      </c>
      <c r="X32" s="334">
        <v>123.854</v>
      </c>
      <c r="Y32" s="334">
        <v>171.43799999999999</v>
      </c>
      <c r="Z32" s="334">
        <v>-480.54599999999999</v>
      </c>
      <c r="AA32" s="334">
        <v>67</v>
      </c>
      <c r="AB32" s="334">
        <v>-95</v>
      </c>
      <c r="AC32" s="334">
        <v>-117</v>
      </c>
      <c r="AD32" s="334">
        <v>-145</v>
      </c>
      <c r="AE32" s="334">
        <v>-9</v>
      </c>
      <c r="AF32" s="334">
        <v>514</v>
      </c>
      <c r="AG32" s="334">
        <v>96</v>
      </c>
      <c r="AH32" s="334">
        <v>-2</v>
      </c>
      <c r="AI32" s="334">
        <v>-798</v>
      </c>
      <c r="AJ32" s="334">
        <v>351</v>
      </c>
      <c r="AL32" s="334">
        <v>-828.22199999999998</v>
      </c>
      <c r="AM32" s="334">
        <v>-485.30899999999991</v>
      </c>
      <c r="AN32" s="334">
        <v>965.19099999999992</v>
      </c>
      <c r="AO32" s="334">
        <v>-2878.056</v>
      </c>
      <c r="AP32" s="334">
        <v>-1085.4270000000001</v>
      </c>
      <c r="AQ32" s="334">
        <v>-118.25400000000002</v>
      </c>
      <c r="AR32" s="334">
        <v>-366</v>
      </c>
      <c r="AS32" s="334">
        <v>-190</v>
      </c>
    </row>
    <row r="33" spans="2:45" ht="18" customHeight="1" outlineLevel="1" x14ac:dyDescent="0.35">
      <c r="B33" s="186" t="s">
        <v>908</v>
      </c>
      <c r="C33" s="334"/>
      <c r="D33" s="334">
        <v>-137.23400000000001</v>
      </c>
      <c r="E33" s="334">
        <v>-32.987000000000002</v>
      </c>
      <c r="F33" s="334">
        <v>-22.484000000000002</v>
      </c>
      <c r="G33" s="334">
        <v>-25.917999999999999</v>
      </c>
      <c r="H33" s="334">
        <v>111.727</v>
      </c>
      <c r="I33" s="334">
        <v>-22.469000000000001</v>
      </c>
      <c r="J33" s="334">
        <v>7.6</v>
      </c>
      <c r="K33" s="334">
        <v>79.331000000000003</v>
      </c>
      <c r="L33" s="334">
        <v>351.29700000000003</v>
      </c>
      <c r="M33" s="334">
        <v>-68.837999999999994</v>
      </c>
      <c r="N33" s="334">
        <v>37.957000000000001</v>
      </c>
      <c r="O33" s="334">
        <v>-95.652000000000001</v>
      </c>
      <c r="P33" s="334">
        <v>33.401000000000003</v>
      </c>
      <c r="Q33" s="334">
        <v>-6.4829999999999997</v>
      </c>
      <c r="R33" s="334">
        <v>72.179000000000002</v>
      </c>
      <c r="S33" s="334">
        <v>-316.25599999999997</v>
      </c>
      <c r="T33" s="334">
        <v>-42.335000000000001</v>
      </c>
      <c r="U33" s="334">
        <v>26.356000000000002</v>
      </c>
      <c r="V33" s="334">
        <v>-8.641</v>
      </c>
      <c r="W33" s="334">
        <v>3.5059999999999998</v>
      </c>
      <c r="X33" s="334">
        <v>0</v>
      </c>
      <c r="Y33" s="334">
        <v>0</v>
      </c>
      <c r="Z33" s="334">
        <v>0</v>
      </c>
      <c r="AA33" s="334">
        <v>0</v>
      </c>
      <c r="AB33" s="334">
        <v>0</v>
      </c>
      <c r="AC33" s="334">
        <v>0</v>
      </c>
      <c r="AD33" s="334">
        <v>0</v>
      </c>
      <c r="AE33" s="334">
        <v>0</v>
      </c>
      <c r="AF33" s="334">
        <v>0</v>
      </c>
      <c r="AG33" s="334">
        <v>0</v>
      </c>
      <c r="AH33" s="334"/>
      <c r="AI33" s="334"/>
      <c r="AJ33" s="334"/>
      <c r="AL33" s="334">
        <v>-218.62300000000002</v>
      </c>
      <c r="AM33" s="334">
        <v>176.18900000000002</v>
      </c>
      <c r="AN33" s="334">
        <v>224.76400000000007</v>
      </c>
      <c r="AO33" s="334">
        <v>-217.15899999999996</v>
      </c>
      <c r="AP33" s="334">
        <v>-21.113999999999997</v>
      </c>
      <c r="AQ33" s="334">
        <v>0</v>
      </c>
      <c r="AR33" s="334">
        <v>0</v>
      </c>
      <c r="AS33" s="334">
        <v>0</v>
      </c>
    </row>
    <row r="34" spans="2:45" ht="18" customHeight="1" outlineLevel="1" x14ac:dyDescent="0.35">
      <c r="B34" s="186" t="s">
        <v>837</v>
      </c>
      <c r="C34" s="334"/>
      <c r="D34" s="334">
        <v>-267.98500000000001</v>
      </c>
      <c r="E34" s="334">
        <v>-62.021000000000001</v>
      </c>
      <c r="F34" s="334">
        <v>0</v>
      </c>
      <c r="G34" s="334">
        <v>0</v>
      </c>
      <c r="H34" s="334">
        <v>249.709</v>
      </c>
      <c r="I34" s="334">
        <v>-63.570999999999998</v>
      </c>
      <c r="J34" s="334">
        <v>0</v>
      </c>
      <c r="K34" s="334">
        <v>0</v>
      </c>
      <c r="L34" s="334">
        <v>-257.25599999999997</v>
      </c>
      <c r="M34" s="334">
        <v>-92.585999999999999</v>
      </c>
      <c r="N34" s="334">
        <v>0</v>
      </c>
      <c r="O34" s="334">
        <v>0</v>
      </c>
      <c r="P34" s="334">
        <v>-302.64</v>
      </c>
      <c r="Q34" s="334">
        <v>-86.447000000000003</v>
      </c>
      <c r="R34" s="334">
        <v>0</v>
      </c>
      <c r="S34" s="334">
        <v>0</v>
      </c>
      <c r="T34" s="334">
        <v>-317.86700000000002</v>
      </c>
      <c r="U34" s="334">
        <v>0</v>
      </c>
      <c r="V34" s="334">
        <v>0</v>
      </c>
      <c r="W34" s="334">
        <v>0</v>
      </c>
      <c r="X34" s="334">
        <v>-358.459</v>
      </c>
      <c r="Y34" s="334">
        <v>0</v>
      </c>
      <c r="Z34" s="334">
        <v>0</v>
      </c>
      <c r="AA34" s="334">
        <v>358</v>
      </c>
      <c r="AB34" s="334">
        <v>-335</v>
      </c>
      <c r="AC34" s="334">
        <v>0</v>
      </c>
      <c r="AD34" s="334">
        <v>0</v>
      </c>
      <c r="AE34" s="334">
        <v>0</v>
      </c>
      <c r="AF34" s="334">
        <v>-35</v>
      </c>
      <c r="AG34" s="334">
        <v>0</v>
      </c>
      <c r="AH34" s="334">
        <v>0</v>
      </c>
      <c r="AI34" s="334">
        <v>0</v>
      </c>
      <c r="AJ34" s="334">
        <v>-42</v>
      </c>
      <c r="AL34" s="334">
        <v>-330.00600000000003</v>
      </c>
      <c r="AM34" s="334">
        <v>186.13800000000001</v>
      </c>
      <c r="AN34" s="334">
        <v>-349.84199999999998</v>
      </c>
      <c r="AO34" s="334">
        <v>-389.08699999999999</v>
      </c>
      <c r="AP34" s="334">
        <v>-317.86700000000002</v>
      </c>
      <c r="AQ34" s="334">
        <v>-0.45900000000000318</v>
      </c>
      <c r="AR34" s="334">
        <v>-335</v>
      </c>
      <c r="AS34" s="334">
        <v>-35</v>
      </c>
    </row>
    <row r="35" spans="2:45" ht="18" customHeight="1" outlineLevel="1" x14ac:dyDescent="0.35">
      <c r="B35" s="186" t="s">
        <v>298</v>
      </c>
      <c r="C35" s="334"/>
      <c r="D35" s="334">
        <v>0</v>
      </c>
      <c r="E35" s="334">
        <v>0</v>
      </c>
      <c r="F35" s="334">
        <v>0</v>
      </c>
      <c r="G35" s="334">
        <v>-116.458</v>
      </c>
      <c r="H35" s="334">
        <v>-28.373999999999999</v>
      </c>
      <c r="I35" s="334">
        <v>-84.451999999999998</v>
      </c>
      <c r="J35" s="334">
        <v>-53.417000000000002</v>
      </c>
      <c r="K35" s="334">
        <v>-60.276000000000003</v>
      </c>
      <c r="L35" s="334">
        <v>-61.234999999999999</v>
      </c>
      <c r="M35" s="334">
        <v>-36.14</v>
      </c>
      <c r="N35" s="334">
        <v>-0.76</v>
      </c>
      <c r="O35" s="334">
        <v>-60.78</v>
      </c>
      <c r="P35" s="334">
        <v>-118.301</v>
      </c>
      <c r="Q35" s="334">
        <v>-33.771000000000001</v>
      </c>
      <c r="R35" s="334">
        <v>-258.61099999999999</v>
      </c>
      <c r="S35" s="334">
        <v>-71.882000000000005</v>
      </c>
      <c r="T35" s="334">
        <v>-70.926000000000002</v>
      </c>
      <c r="U35" s="334">
        <v>-12.834</v>
      </c>
      <c r="V35" s="334">
        <v>75.384</v>
      </c>
      <c r="W35" s="334">
        <v>-210.93700000000001</v>
      </c>
      <c r="X35" s="334">
        <v>-201.02199999999999</v>
      </c>
      <c r="Y35" s="334">
        <v>-69.506</v>
      </c>
      <c r="Z35" s="334">
        <v>-85.518000000000001</v>
      </c>
      <c r="AA35" s="334">
        <v>-189</v>
      </c>
      <c r="AB35" s="334">
        <v>-125</v>
      </c>
      <c r="AC35" s="334">
        <v>-66</v>
      </c>
      <c r="AD35" s="334">
        <v>-40</v>
      </c>
      <c r="AE35" s="334">
        <v>-248</v>
      </c>
      <c r="AF35" s="334">
        <v>55</v>
      </c>
      <c r="AG35" s="334">
        <v>15</v>
      </c>
      <c r="AH35" s="334">
        <v>-143</v>
      </c>
      <c r="AI35" s="334">
        <v>-105</v>
      </c>
      <c r="AJ35" s="334">
        <v>-76</v>
      </c>
      <c r="AL35" s="334">
        <v>-116.458</v>
      </c>
      <c r="AM35" s="334">
        <v>-226.51900000000001</v>
      </c>
      <c r="AN35" s="334">
        <v>-158.91500000000002</v>
      </c>
      <c r="AO35" s="334">
        <v>-482.565</v>
      </c>
      <c r="AP35" s="334">
        <v>-219.31300000000002</v>
      </c>
      <c r="AQ35" s="334">
        <v>-545.04600000000005</v>
      </c>
      <c r="AR35" s="334">
        <v>-479</v>
      </c>
      <c r="AS35" s="334">
        <v>-178</v>
      </c>
    </row>
    <row r="36" spans="2:45" ht="18" customHeight="1" outlineLevel="1" x14ac:dyDescent="0.35">
      <c r="B36" s="186" t="s">
        <v>778</v>
      </c>
      <c r="C36" s="334"/>
      <c r="D36" s="334">
        <v>0</v>
      </c>
      <c r="E36" s="334">
        <v>0</v>
      </c>
      <c r="F36" s="334">
        <v>0</v>
      </c>
      <c r="G36" s="334">
        <v>0</v>
      </c>
      <c r="H36" s="334">
        <v>0</v>
      </c>
      <c r="I36" s="334">
        <v>0</v>
      </c>
      <c r="J36" s="334">
        <v>0</v>
      </c>
      <c r="K36" s="334">
        <v>0</v>
      </c>
      <c r="L36" s="334">
        <v>0</v>
      </c>
      <c r="M36" s="334">
        <v>0</v>
      </c>
      <c r="N36" s="334">
        <v>0</v>
      </c>
      <c r="O36" s="334">
        <v>0</v>
      </c>
      <c r="P36" s="334">
        <v>0</v>
      </c>
      <c r="Q36" s="334">
        <v>0</v>
      </c>
      <c r="R36" s="334">
        <v>0</v>
      </c>
      <c r="S36" s="334">
        <v>-2928.0810000000001</v>
      </c>
      <c r="T36" s="334">
        <v>-643.00400000000002</v>
      </c>
      <c r="U36" s="334">
        <v>-665.37</v>
      </c>
      <c r="V36" s="334">
        <v>-667.70899999999995</v>
      </c>
      <c r="W36" s="334">
        <v>-766.70799999999997</v>
      </c>
      <c r="X36" s="334">
        <v>-680.96500000000003</v>
      </c>
      <c r="Y36" s="334">
        <v>-627.46799999999996</v>
      </c>
      <c r="Z36" s="334">
        <v>-1058.8900000000001</v>
      </c>
      <c r="AA36" s="334">
        <v>-319</v>
      </c>
      <c r="AB36" s="334">
        <v>-437</v>
      </c>
      <c r="AC36" s="334">
        <v>-483</v>
      </c>
      <c r="AD36" s="334">
        <v>-566</v>
      </c>
      <c r="AE36" s="334">
        <v>-566</v>
      </c>
      <c r="AF36" s="334">
        <v>-468</v>
      </c>
      <c r="AG36" s="334">
        <v>-409</v>
      </c>
      <c r="AH36" s="334">
        <v>-1399</v>
      </c>
      <c r="AI36" s="334">
        <v>-1376</v>
      </c>
      <c r="AJ36" s="334">
        <v>-278</v>
      </c>
      <c r="AL36" s="334">
        <v>0</v>
      </c>
      <c r="AM36" s="334">
        <v>0</v>
      </c>
      <c r="AN36" s="334">
        <v>0</v>
      </c>
      <c r="AO36" s="334">
        <v>-2928.0810000000001</v>
      </c>
      <c r="AP36" s="334">
        <v>-2742.7910000000002</v>
      </c>
      <c r="AQ36" s="334">
        <v>-2686.3230000000003</v>
      </c>
      <c r="AR36" s="334">
        <v>-2052</v>
      </c>
      <c r="AS36" s="334">
        <v>-3652</v>
      </c>
    </row>
    <row r="37" spans="2:45" ht="18" customHeight="1" outlineLevel="1" x14ac:dyDescent="0.35">
      <c r="B37" s="186" t="s">
        <v>309</v>
      </c>
      <c r="C37" s="334"/>
      <c r="D37" s="334">
        <v>-239.71299999999999</v>
      </c>
      <c r="E37" s="334">
        <v>200.27799999999999</v>
      </c>
      <c r="F37" s="334">
        <v>122.45699999999999</v>
      </c>
      <c r="G37" s="334">
        <v>332.44600000000003</v>
      </c>
      <c r="H37" s="334">
        <v>-283.68</v>
      </c>
      <c r="I37" s="334">
        <v>286.22199999999998</v>
      </c>
      <c r="J37" s="334">
        <v>74.771000000000001</v>
      </c>
      <c r="K37" s="334">
        <v>271.60300000000001</v>
      </c>
      <c r="L37" s="334">
        <v>-529.40899999999999</v>
      </c>
      <c r="M37" s="334">
        <v>-171.447</v>
      </c>
      <c r="N37" s="334">
        <v>-207.32900000000001</v>
      </c>
      <c r="O37" s="334">
        <v>-491.74299999999999</v>
      </c>
      <c r="P37" s="334">
        <v>-854.91600000000005</v>
      </c>
      <c r="Q37" s="334">
        <v>-547.97799999999995</v>
      </c>
      <c r="R37" s="334">
        <v>196.17</v>
      </c>
      <c r="S37" s="334">
        <v>2247.3980000000001</v>
      </c>
      <c r="T37" s="334">
        <v>-759.48599999999999</v>
      </c>
      <c r="U37" s="334">
        <v>-117.38200000000001</v>
      </c>
      <c r="V37" s="334">
        <v>64.010999999999996</v>
      </c>
      <c r="W37" s="334">
        <v>449.13299999999998</v>
      </c>
      <c r="X37" s="334">
        <v>-2.1160000000000001</v>
      </c>
      <c r="Y37" s="334">
        <v>-233.405</v>
      </c>
      <c r="Z37" s="334">
        <v>170.83</v>
      </c>
      <c r="AA37" s="334">
        <v>-170</v>
      </c>
      <c r="AB37" s="334">
        <v>-92</v>
      </c>
      <c r="AC37" s="334">
        <v>-468</v>
      </c>
      <c r="AD37" s="334">
        <v>-155</v>
      </c>
      <c r="AE37" s="334">
        <v>51</v>
      </c>
      <c r="AF37" s="334">
        <v>-604</v>
      </c>
      <c r="AG37" s="334">
        <v>-349</v>
      </c>
      <c r="AH37" s="334">
        <v>834</v>
      </c>
      <c r="AI37" s="334">
        <v>787</v>
      </c>
      <c r="AJ37" s="334">
        <v>-303</v>
      </c>
      <c r="AL37" s="334">
        <v>415.46800000000002</v>
      </c>
      <c r="AM37" s="334">
        <v>348.916</v>
      </c>
      <c r="AN37" s="334">
        <v>-1399.9279999999999</v>
      </c>
      <c r="AO37" s="334">
        <v>1040.6740000000002</v>
      </c>
      <c r="AP37" s="334">
        <v>-363.72399999999999</v>
      </c>
      <c r="AQ37" s="334">
        <v>-234.691</v>
      </c>
      <c r="AR37" s="334">
        <v>-664</v>
      </c>
      <c r="AS37" s="334">
        <v>668</v>
      </c>
    </row>
    <row r="38" spans="2:45" ht="18" customHeight="1" outlineLevel="1" x14ac:dyDescent="0.35">
      <c r="B38" s="109" t="s">
        <v>336</v>
      </c>
      <c r="C38" s="538"/>
      <c r="D38" s="538">
        <v>1984.0020000000006</v>
      </c>
      <c r="E38" s="538">
        <v>4006.5639999999994</v>
      </c>
      <c r="F38" s="538">
        <v>2346.7119999999995</v>
      </c>
      <c r="G38" s="538">
        <v>1379.65</v>
      </c>
      <c r="H38" s="538">
        <v>530.34399999999982</v>
      </c>
      <c r="I38" s="538">
        <v>-1389.0050000000001</v>
      </c>
      <c r="J38" s="538">
        <v>1713.6489999999999</v>
      </c>
      <c r="K38" s="538">
        <v>1567.7170000000001</v>
      </c>
      <c r="L38" s="538">
        <v>3829.8649999999993</v>
      </c>
      <c r="M38" s="538">
        <v>-686.72600000000023</v>
      </c>
      <c r="N38" s="538">
        <v>2381.253999999999</v>
      </c>
      <c r="O38" s="538">
        <v>4100.0940000000001</v>
      </c>
      <c r="P38" s="538">
        <v>3568.4289999999983</v>
      </c>
      <c r="Q38" s="538">
        <v>3271.4499999999994</v>
      </c>
      <c r="R38" s="538">
        <v>5633.2320000000009</v>
      </c>
      <c r="S38" s="538">
        <v>4960.6790000000001</v>
      </c>
      <c r="T38" s="538">
        <v>1136.6819999999998</v>
      </c>
      <c r="U38" s="538">
        <v>3558.5299999999993</v>
      </c>
      <c r="V38" s="538">
        <v>3400.0789999999997</v>
      </c>
      <c r="W38" s="538">
        <v>1764.5949999999996</v>
      </c>
      <c r="X38" s="538">
        <v>342.88299999999992</v>
      </c>
      <c r="Y38" s="538">
        <v>1226.2210000000002</v>
      </c>
      <c r="Z38" s="538">
        <v>1308.2049999999997</v>
      </c>
      <c r="AA38" s="538">
        <v>1574</v>
      </c>
      <c r="AB38" s="538">
        <v>1041</v>
      </c>
      <c r="AC38" s="538">
        <v>612</v>
      </c>
      <c r="AD38" s="538">
        <v>-154</v>
      </c>
      <c r="AE38" s="538">
        <v>493</v>
      </c>
      <c r="AF38" s="538">
        <v>-1228</v>
      </c>
      <c r="AG38" s="538">
        <v>71</v>
      </c>
      <c r="AH38" s="538">
        <v>226</v>
      </c>
      <c r="AI38" s="538">
        <v>451</v>
      </c>
      <c r="AJ38" s="538">
        <v>-3335</v>
      </c>
      <c r="AL38" s="538">
        <v>9716.9279999999981</v>
      </c>
      <c r="AM38" s="538">
        <v>2422.7049999999999</v>
      </c>
      <c r="AN38" s="538">
        <v>9624.4869999999974</v>
      </c>
      <c r="AO38" s="538">
        <v>17433.789999999997</v>
      </c>
      <c r="AP38" s="538">
        <v>9859.8859999999986</v>
      </c>
      <c r="AQ38" s="538">
        <v>4451.3090000000002</v>
      </c>
      <c r="AR38" s="538">
        <v>1992</v>
      </c>
      <c r="AS38" s="538">
        <v>-480</v>
      </c>
    </row>
    <row r="39" spans="2:45" ht="18" customHeight="1" outlineLevel="1" x14ac:dyDescent="0.35">
      <c r="B39" s="186" t="s">
        <v>337</v>
      </c>
      <c r="C39" s="334"/>
      <c r="D39" s="334">
        <v>-103.13500000000001</v>
      </c>
      <c r="E39" s="334">
        <v>435.14100000000002</v>
      </c>
      <c r="F39" s="334">
        <v>9.9250000000000007</v>
      </c>
      <c r="G39" s="334">
        <v>-243.58199999999999</v>
      </c>
      <c r="H39" s="334">
        <v>668.76199999999994</v>
      </c>
      <c r="I39" s="334">
        <v>1097.9269999999999</v>
      </c>
      <c r="J39" s="334">
        <v>-600.56799999999998</v>
      </c>
      <c r="K39" s="334">
        <v>-368.67599999999999</v>
      </c>
      <c r="L39" s="334">
        <v>-1455.2639999999999</v>
      </c>
      <c r="M39" s="334">
        <v>176.749</v>
      </c>
      <c r="N39" s="334">
        <v>-498.35300000000001</v>
      </c>
      <c r="O39" s="334">
        <v>-83.959000000000003</v>
      </c>
      <c r="P39" s="334">
        <v>-224.14699999999999</v>
      </c>
      <c r="Q39" s="334">
        <v>89.504000000000005</v>
      </c>
      <c r="R39" s="334">
        <v>918.67</v>
      </c>
      <c r="S39" s="334">
        <v>-487.07</v>
      </c>
      <c r="T39" s="334">
        <v>1463.0219999999999</v>
      </c>
      <c r="U39" s="334">
        <v>-1657.8910000000001</v>
      </c>
      <c r="V39" s="334">
        <v>1456.3869999999999</v>
      </c>
      <c r="W39" s="334">
        <v>268.53199999999998</v>
      </c>
      <c r="X39" s="334">
        <v>-1455.6969999999999</v>
      </c>
      <c r="Y39" s="334">
        <v>1544.3910000000001</v>
      </c>
      <c r="Z39" s="334">
        <v>-2606.0169999999998</v>
      </c>
      <c r="AA39" s="334">
        <v>238</v>
      </c>
      <c r="AB39" s="334">
        <v>1047</v>
      </c>
      <c r="AC39" s="334">
        <v>881</v>
      </c>
      <c r="AD39" s="334">
        <v>705</v>
      </c>
      <c r="AE39" s="334">
        <v>692</v>
      </c>
      <c r="AF39" s="334">
        <v>78</v>
      </c>
      <c r="AG39" s="334">
        <v>618</v>
      </c>
      <c r="AH39" s="334">
        <v>390</v>
      </c>
      <c r="AI39" s="334">
        <v>-472</v>
      </c>
      <c r="AJ39" s="334">
        <v>86</v>
      </c>
      <c r="AL39" s="334">
        <v>98.349000000000046</v>
      </c>
      <c r="AM39" s="334">
        <v>797.44499999999994</v>
      </c>
      <c r="AN39" s="334">
        <v>-1860.827</v>
      </c>
      <c r="AO39" s="334">
        <v>296.95700000000005</v>
      </c>
      <c r="AP39" s="334">
        <v>1530.0499999999997</v>
      </c>
      <c r="AQ39" s="334">
        <v>-2279.3229999999994</v>
      </c>
      <c r="AR39" s="334">
        <v>3325</v>
      </c>
      <c r="AS39" s="334">
        <v>614</v>
      </c>
    </row>
    <row r="40" spans="2:45" ht="18" customHeight="1" outlineLevel="1" x14ac:dyDescent="0.35">
      <c r="B40" s="109" t="s">
        <v>338</v>
      </c>
      <c r="C40" s="538"/>
      <c r="D40" s="538">
        <v>1880.8670000000006</v>
      </c>
      <c r="E40" s="538">
        <v>4441.704999999999</v>
      </c>
      <c r="F40" s="538">
        <v>2356.6369999999997</v>
      </c>
      <c r="G40" s="538">
        <v>1136.0680000000002</v>
      </c>
      <c r="H40" s="538">
        <v>1199.1059999999998</v>
      </c>
      <c r="I40" s="538">
        <v>-291.0780000000002</v>
      </c>
      <c r="J40" s="538">
        <v>1113.0809999999999</v>
      </c>
      <c r="K40" s="538">
        <v>1199.0410000000002</v>
      </c>
      <c r="L40" s="538">
        <v>2374.6009999999997</v>
      </c>
      <c r="M40" s="538">
        <v>-509.9770000000002</v>
      </c>
      <c r="N40" s="538">
        <v>1882.9009999999989</v>
      </c>
      <c r="O40" s="538">
        <v>4016.1350000000002</v>
      </c>
      <c r="P40" s="538">
        <v>3344.2819999999983</v>
      </c>
      <c r="Q40" s="538">
        <v>3360.9539999999993</v>
      </c>
      <c r="R40" s="538">
        <v>6551.902000000001</v>
      </c>
      <c r="S40" s="538">
        <v>4473.6090000000004</v>
      </c>
      <c r="T40" s="538">
        <v>2599.7039999999997</v>
      </c>
      <c r="U40" s="538">
        <v>1900.6389999999992</v>
      </c>
      <c r="V40" s="538">
        <v>4856.4659999999994</v>
      </c>
      <c r="W40" s="538">
        <v>2033.1269999999995</v>
      </c>
      <c r="X40" s="538">
        <v>-1112.8139999999999</v>
      </c>
      <c r="Y40" s="538">
        <v>2770.6120000000001</v>
      </c>
      <c r="Z40" s="538">
        <v>-1297.8120000000001</v>
      </c>
      <c r="AA40" s="538">
        <v>1812</v>
      </c>
      <c r="AB40" s="538">
        <v>2088</v>
      </c>
      <c r="AC40" s="538">
        <v>1493</v>
      </c>
      <c r="AD40" s="538">
        <v>551</v>
      </c>
      <c r="AE40" s="538">
        <v>1185</v>
      </c>
      <c r="AF40" s="538">
        <v>-1150</v>
      </c>
      <c r="AG40" s="538">
        <v>689</v>
      </c>
      <c r="AH40" s="538">
        <v>616</v>
      </c>
      <c r="AI40" s="538">
        <v>-21</v>
      </c>
      <c r="AJ40" s="538">
        <v>-3249</v>
      </c>
      <c r="AL40" s="538">
        <v>9815.2769999999982</v>
      </c>
      <c r="AM40" s="538">
        <v>3220.1499999999996</v>
      </c>
      <c r="AN40" s="538">
        <v>7763.659999999998</v>
      </c>
      <c r="AO40" s="538">
        <v>17730.746999999999</v>
      </c>
      <c r="AP40" s="538">
        <v>11389.935999999998</v>
      </c>
      <c r="AQ40" s="538">
        <v>2171.9859999999999</v>
      </c>
      <c r="AR40" s="538">
        <v>5317</v>
      </c>
      <c r="AS40" s="538">
        <v>134</v>
      </c>
    </row>
    <row r="41" spans="2:45" ht="18" customHeight="1" outlineLevel="1" x14ac:dyDescent="0.35">
      <c r="B41" s="186" t="s">
        <v>339</v>
      </c>
      <c r="C41" s="334"/>
      <c r="D41" s="334">
        <v>-327.61399999999998</v>
      </c>
      <c r="E41" s="334">
        <v>-284.322</v>
      </c>
      <c r="F41" s="334">
        <v>-447.23599999999999</v>
      </c>
      <c r="G41" s="334">
        <v>-269.24799999999999</v>
      </c>
      <c r="H41" s="334">
        <v>-379.9</v>
      </c>
      <c r="I41" s="334">
        <v>-334.40800000000002</v>
      </c>
      <c r="J41" s="334">
        <v>-401.63299999999998</v>
      </c>
      <c r="K41" s="334">
        <v>-460.58499999999998</v>
      </c>
      <c r="L41" s="334">
        <v>-466.70499999999998</v>
      </c>
      <c r="M41" s="334">
        <v>-222.18199999999999</v>
      </c>
      <c r="N41" s="334">
        <v>-1017.264</v>
      </c>
      <c r="O41" s="334">
        <v>-240.78</v>
      </c>
      <c r="P41" s="334">
        <v>-1042.7819999999999</v>
      </c>
      <c r="Q41" s="334">
        <v>-197.20099999999999</v>
      </c>
      <c r="R41" s="334">
        <v>-901.22199999999998</v>
      </c>
      <c r="S41" s="334">
        <v>-65.991</v>
      </c>
      <c r="T41" s="334">
        <v>-888.798</v>
      </c>
      <c r="U41" s="334">
        <v>-154.56399999999999</v>
      </c>
      <c r="V41" s="334">
        <v>-834.87199999999996</v>
      </c>
      <c r="W41" s="334">
        <v>-239.809</v>
      </c>
      <c r="X41" s="334">
        <v>-936.14700000000005</v>
      </c>
      <c r="Y41" s="334">
        <v>-345.07100000000003</v>
      </c>
      <c r="Z41" s="334">
        <v>-1004.3150000000001</v>
      </c>
      <c r="AA41" s="334">
        <v>-421</v>
      </c>
      <c r="AB41" s="334">
        <v>-1161</v>
      </c>
      <c r="AC41" s="334">
        <v>-386</v>
      </c>
      <c r="AD41" s="334">
        <v>-1296</v>
      </c>
      <c r="AE41" s="334">
        <v>-425</v>
      </c>
      <c r="AF41" s="334">
        <v>-1280</v>
      </c>
      <c r="AG41" s="334">
        <v>-564</v>
      </c>
      <c r="AH41" s="334">
        <v>-1163</v>
      </c>
      <c r="AI41" s="334">
        <v>-553</v>
      </c>
      <c r="AJ41" s="334">
        <v>-1098</v>
      </c>
      <c r="AL41" s="334">
        <v>-1328.42</v>
      </c>
      <c r="AM41" s="334">
        <v>-1576.5260000000001</v>
      </c>
      <c r="AN41" s="334">
        <v>-1946.9309999999998</v>
      </c>
      <c r="AO41" s="334">
        <v>-2207.1959999999999</v>
      </c>
      <c r="AP41" s="334">
        <v>-2118.0430000000001</v>
      </c>
      <c r="AQ41" s="334">
        <v>-2706.5330000000004</v>
      </c>
      <c r="AR41" s="334">
        <v>-3268</v>
      </c>
      <c r="AS41" s="334">
        <v>-3560</v>
      </c>
    </row>
    <row r="42" spans="2:45" ht="18" customHeight="1" outlineLevel="1" x14ac:dyDescent="0.35">
      <c r="B42" s="186" t="s">
        <v>340</v>
      </c>
      <c r="C42" s="334"/>
      <c r="D42" s="334">
        <v>-181.65299999999999</v>
      </c>
      <c r="E42" s="334">
        <v>-378.815</v>
      </c>
      <c r="F42" s="334">
        <v>-242.148</v>
      </c>
      <c r="G42" s="334">
        <v>-134.941</v>
      </c>
      <c r="H42" s="334">
        <v>-63.011000000000003</v>
      </c>
      <c r="I42" s="334">
        <v>-143.374</v>
      </c>
      <c r="J42" s="334">
        <v>-168.66800000000001</v>
      </c>
      <c r="K42" s="334">
        <v>-28.561</v>
      </c>
      <c r="L42" s="334">
        <v>-26.359000000000002</v>
      </c>
      <c r="M42" s="334">
        <v>-64.88</v>
      </c>
      <c r="N42" s="334">
        <v>-94.057000000000002</v>
      </c>
      <c r="O42" s="334">
        <v>-67.183000000000007</v>
      </c>
      <c r="P42" s="334">
        <v>-314.714</v>
      </c>
      <c r="Q42" s="334">
        <v>-1028.953</v>
      </c>
      <c r="R42" s="334">
        <v>-820.79700000000003</v>
      </c>
      <c r="S42" s="334">
        <v>-533.36500000000001</v>
      </c>
      <c r="T42" s="334">
        <v>-405.84199999999998</v>
      </c>
      <c r="U42" s="334">
        <v>-107.514</v>
      </c>
      <c r="V42" s="334">
        <v>-1413.623</v>
      </c>
      <c r="W42" s="334">
        <v>306.363</v>
      </c>
      <c r="X42" s="334">
        <v>-184.989</v>
      </c>
      <c r="Y42" s="334">
        <v>-299.56799999999998</v>
      </c>
      <c r="Z42" s="334">
        <v>-88.962000000000003</v>
      </c>
      <c r="AA42" s="334">
        <v>-292</v>
      </c>
      <c r="AB42" s="334">
        <v>-64</v>
      </c>
      <c r="AC42" s="334">
        <v>-190</v>
      </c>
      <c r="AD42" s="334">
        <v>-169</v>
      </c>
      <c r="AE42" s="334">
        <v>-211</v>
      </c>
      <c r="AF42" s="334">
        <v>-21</v>
      </c>
      <c r="AG42" s="334">
        <v>-57</v>
      </c>
      <c r="AH42" s="334">
        <v>-54</v>
      </c>
      <c r="AI42" s="334">
        <v>-83</v>
      </c>
      <c r="AJ42" s="334">
        <v>38</v>
      </c>
      <c r="AL42" s="334">
        <v>-937.55700000000002</v>
      </c>
      <c r="AM42" s="334">
        <v>-403.61399999999998</v>
      </c>
      <c r="AN42" s="334">
        <v>-252.47899999999998</v>
      </c>
      <c r="AO42" s="334">
        <v>-2697.8289999999997</v>
      </c>
      <c r="AP42" s="334">
        <v>-1620.616</v>
      </c>
      <c r="AQ42" s="334">
        <v>-865.51900000000001</v>
      </c>
      <c r="AR42" s="334">
        <v>-634</v>
      </c>
      <c r="AS42" s="334">
        <v>-215</v>
      </c>
    </row>
    <row r="43" spans="2:45" ht="18" customHeight="1" outlineLevel="1" x14ac:dyDescent="0.35">
      <c r="B43" s="109" t="s">
        <v>779</v>
      </c>
      <c r="C43" s="538"/>
      <c r="D43" s="538">
        <v>1371.6000000000006</v>
      </c>
      <c r="E43" s="538">
        <v>3778.5679999999988</v>
      </c>
      <c r="F43" s="538">
        <v>1667.2529999999999</v>
      </c>
      <c r="G43" s="538">
        <v>731.87900000000013</v>
      </c>
      <c r="H43" s="538">
        <v>756.19499999999982</v>
      </c>
      <c r="I43" s="538">
        <v>-768.86000000000024</v>
      </c>
      <c r="J43" s="538">
        <v>542.77999999999986</v>
      </c>
      <c r="K43" s="538">
        <v>709.8950000000001</v>
      </c>
      <c r="L43" s="538">
        <v>1881.5369999999998</v>
      </c>
      <c r="M43" s="538">
        <v>-797.03900000000021</v>
      </c>
      <c r="N43" s="538">
        <v>771.5799999999989</v>
      </c>
      <c r="O43" s="538">
        <v>3708.172</v>
      </c>
      <c r="P43" s="538">
        <v>1986.7859999999982</v>
      </c>
      <c r="Q43" s="538">
        <v>2134.7999999999993</v>
      </c>
      <c r="R43" s="538">
        <v>4829.8830000000016</v>
      </c>
      <c r="S43" s="538">
        <v>3874.2530000000006</v>
      </c>
      <c r="T43" s="538">
        <v>1305.0639999999999</v>
      </c>
      <c r="U43" s="538">
        <v>1638.5609999999992</v>
      </c>
      <c r="V43" s="538">
        <v>2607.9709999999995</v>
      </c>
      <c r="W43" s="538">
        <v>2099.6809999999996</v>
      </c>
      <c r="X43" s="538">
        <v>-2233.9499999999998</v>
      </c>
      <c r="Y43" s="538">
        <v>2125.973</v>
      </c>
      <c r="Z43" s="538">
        <v>-2391.0890000000004</v>
      </c>
      <c r="AA43" s="538">
        <v>1099</v>
      </c>
      <c r="AB43" s="538">
        <v>863</v>
      </c>
      <c r="AC43" s="538">
        <v>917</v>
      </c>
      <c r="AD43" s="538">
        <v>-914</v>
      </c>
      <c r="AE43" s="538">
        <v>549</v>
      </c>
      <c r="AF43" s="538">
        <v>-2451</v>
      </c>
      <c r="AG43" s="538">
        <v>68</v>
      </c>
      <c r="AH43" s="538">
        <v>-601</v>
      </c>
      <c r="AI43" s="538">
        <v>-657</v>
      </c>
      <c r="AJ43" s="538">
        <v>-4309</v>
      </c>
      <c r="AL43" s="538">
        <v>7549.2999999999993</v>
      </c>
      <c r="AM43" s="538">
        <v>1240.0099999999995</v>
      </c>
      <c r="AN43" s="538">
        <v>5564.2499999999982</v>
      </c>
      <c r="AO43" s="538">
        <v>12825.722</v>
      </c>
      <c r="AP43" s="538">
        <v>7651.2769999999982</v>
      </c>
      <c r="AQ43" s="538">
        <v>-1400.0660000000003</v>
      </c>
      <c r="AR43" s="538">
        <v>1415</v>
      </c>
      <c r="AS43" s="538">
        <v>-3641</v>
      </c>
    </row>
    <row r="44" spans="2:45" ht="18" customHeight="1" outlineLevel="1" x14ac:dyDescent="0.35">
      <c r="B44" s="186" t="s">
        <v>342</v>
      </c>
      <c r="C44" s="334"/>
      <c r="D44" s="334">
        <v>0.97699999999999998</v>
      </c>
      <c r="E44" s="334">
        <v>0.20699999999999999</v>
      </c>
      <c r="F44" s="334">
        <v>79.759</v>
      </c>
      <c r="G44" s="334">
        <v>14.19</v>
      </c>
      <c r="H44" s="334">
        <v>6.9000000000000006E-2</v>
      </c>
      <c r="I44" s="334">
        <v>278.38200000000001</v>
      </c>
      <c r="J44" s="334">
        <v>-276.86</v>
      </c>
      <c r="K44" s="334">
        <v>10.999000000000001</v>
      </c>
      <c r="L44" s="334">
        <v>3.0030000000000001</v>
      </c>
      <c r="M44" s="334">
        <v>10.435</v>
      </c>
      <c r="N44" s="334">
        <v>0</v>
      </c>
      <c r="O44" s="334">
        <v>19.702000000000002</v>
      </c>
      <c r="P44" s="334">
        <v>15.169</v>
      </c>
      <c r="Q44" s="334">
        <v>24.507000000000001</v>
      </c>
      <c r="R44" s="334">
        <v>4.3999999999999997E-2</v>
      </c>
      <c r="S44" s="334">
        <v>0.63400000000000001</v>
      </c>
      <c r="T44" s="334">
        <v>0.46500000000000002</v>
      </c>
      <c r="U44" s="334">
        <v>0.107</v>
      </c>
      <c r="V44" s="334">
        <v>0.63100000000000001</v>
      </c>
      <c r="W44" s="334">
        <v>1.2350000000000001</v>
      </c>
      <c r="X44" s="334">
        <v>1.3759999999999999</v>
      </c>
      <c r="Y44" s="334">
        <v>33.764000000000003</v>
      </c>
      <c r="Z44" s="334">
        <v>0.26100000000000001</v>
      </c>
      <c r="AA44" s="334">
        <v>37</v>
      </c>
      <c r="AB44" s="334">
        <v>0</v>
      </c>
      <c r="AC44" s="334">
        <v>54</v>
      </c>
      <c r="AD44" s="334">
        <v>1</v>
      </c>
      <c r="AE44" s="334">
        <v>1</v>
      </c>
      <c r="AF44" s="334">
        <v>0</v>
      </c>
      <c r="AG44" s="334">
        <v>0</v>
      </c>
      <c r="AH44" s="334">
        <v>0</v>
      </c>
      <c r="AI44" s="334">
        <v>0</v>
      </c>
      <c r="AJ44" s="334">
        <v>0</v>
      </c>
      <c r="AL44" s="334">
        <v>95.132999999999996</v>
      </c>
      <c r="AM44" s="334">
        <v>12.590000000000009</v>
      </c>
      <c r="AN44" s="334">
        <v>33.14</v>
      </c>
      <c r="AO44" s="334">
        <v>40.353999999999999</v>
      </c>
      <c r="AP44" s="334">
        <v>2.4380000000000002</v>
      </c>
      <c r="AQ44" s="334">
        <v>72.40100000000001</v>
      </c>
      <c r="AR44" s="334">
        <v>56</v>
      </c>
      <c r="AS44" s="334">
        <v>0</v>
      </c>
    </row>
    <row r="45" spans="2:45" ht="18" customHeight="1" outlineLevel="1" x14ac:dyDescent="0.35">
      <c r="B45" s="186" t="s">
        <v>343</v>
      </c>
      <c r="C45" s="334"/>
      <c r="D45" s="334">
        <v>0</v>
      </c>
      <c r="E45" s="334">
        <v>81</v>
      </c>
      <c r="F45" s="334">
        <v>0</v>
      </c>
      <c r="G45" s="334">
        <v>0</v>
      </c>
      <c r="H45" s="334">
        <v>0</v>
      </c>
      <c r="I45" s="334">
        <v>0</v>
      </c>
      <c r="J45" s="334">
        <v>0</v>
      </c>
      <c r="K45" s="334">
        <v>0</v>
      </c>
      <c r="L45" s="334">
        <v>0</v>
      </c>
      <c r="M45" s="334">
        <v>0</v>
      </c>
      <c r="N45" s="334">
        <v>0</v>
      </c>
      <c r="O45" s="334">
        <v>0</v>
      </c>
      <c r="P45" s="334">
        <v>0</v>
      </c>
      <c r="Q45" s="334">
        <v>0</v>
      </c>
      <c r="R45" s="334">
        <v>0</v>
      </c>
      <c r="S45" s="334">
        <v>0</v>
      </c>
      <c r="T45" s="334">
        <v>0</v>
      </c>
      <c r="U45" s="334">
        <v>0</v>
      </c>
      <c r="V45" s="334">
        <v>0</v>
      </c>
      <c r="W45" s="334">
        <v>0</v>
      </c>
      <c r="X45" s="334">
        <v>0</v>
      </c>
      <c r="Y45" s="334">
        <v>0</v>
      </c>
      <c r="Z45" s="334">
        <v>0</v>
      </c>
      <c r="AA45" s="334">
        <v>0</v>
      </c>
      <c r="AB45" s="334">
        <v>0</v>
      </c>
      <c r="AC45" s="334">
        <v>0</v>
      </c>
      <c r="AD45" s="334">
        <v>203</v>
      </c>
      <c r="AE45" s="334">
        <v>0</v>
      </c>
      <c r="AF45" s="334">
        <v>77</v>
      </c>
      <c r="AG45" s="334">
        <v>0</v>
      </c>
      <c r="AH45" s="334">
        <v>95</v>
      </c>
      <c r="AI45" s="334">
        <v>0</v>
      </c>
      <c r="AJ45" s="334">
        <v>0</v>
      </c>
      <c r="AL45" s="334">
        <v>81</v>
      </c>
      <c r="AM45" s="334">
        <v>0</v>
      </c>
      <c r="AN45" s="334">
        <v>0</v>
      </c>
      <c r="AO45" s="334">
        <v>0</v>
      </c>
      <c r="AP45" s="334">
        <v>0</v>
      </c>
      <c r="AQ45" s="334">
        <v>0</v>
      </c>
      <c r="AR45" s="334">
        <v>203</v>
      </c>
      <c r="AS45" s="334">
        <v>172</v>
      </c>
    </row>
    <row r="46" spans="2:45" ht="18" customHeight="1" outlineLevel="1" x14ac:dyDescent="0.35">
      <c r="B46" s="186" t="s">
        <v>909</v>
      </c>
      <c r="C46" s="334"/>
      <c r="D46" s="334">
        <v>2.254</v>
      </c>
      <c r="E46" s="334">
        <v>0</v>
      </c>
      <c r="F46" s="334">
        <v>0</v>
      </c>
      <c r="G46" s="334">
        <v>0</v>
      </c>
      <c r="H46" s="334">
        <v>0</v>
      </c>
      <c r="I46" s="334">
        <v>0</v>
      </c>
      <c r="J46" s="334">
        <v>0</v>
      </c>
      <c r="K46" s="334">
        <v>0</v>
      </c>
      <c r="L46" s="334">
        <v>0</v>
      </c>
      <c r="M46" s="334">
        <v>0</v>
      </c>
      <c r="N46" s="334">
        <v>0</v>
      </c>
      <c r="O46" s="334">
        <v>0</v>
      </c>
      <c r="P46" s="334">
        <v>0</v>
      </c>
      <c r="Q46" s="334">
        <v>0</v>
      </c>
      <c r="R46" s="334">
        <v>0</v>
      </c>
      <c r="S46" s="334">
        <v>0</v>
      </c>
      <c r="T46" s="334">
        <v>0</v>
      </c>
      <c r="U46" s="334">
        <v>0</v>
      </c>
      <c r="V46" s="334">
        <v>0</v>
      </c>
      <c r="W46" s="334"/>
      <c r="X46" s="334">
        <v>0</v>
      </c>
      <c r="Y46" s="334">
        <v>0</v>
      </c>
      <c r="Z46" s="334">
        <v>0</v>
      </c>
      <c r="AA46" s="334">
        <v>0</v>
      </c>
      <c r="AB46" s="334">
        <v>0</v>
      </c>
      <c r="AC46" s="334">
        <v>0</v>
      </c>
      <c r="AD46" s="334">
        <v>0</v>
      </c>
      <c r="AE46" s="334">
        <v>0</v>
      </c>
      <c r="AF46" s="334">
        <v>0</v>
      </c>
      <c r="AG46" s="334">
        <v>0</v>
      </c>
      <c r="AH46" s="334"/>
      <c r="AI46" s="334"/>
      <c r="AJ46" s="334"/>
      <c r="AL46" s="334">
        <v>2.254</v>
      </c>
      <c r="AM46" s="334">
        <v>0</v>
      </c>
      <c r="AN46" s="334">
        <v>0</v>
      </c>
      <c r="AO46" s="334">
        <v>0</v>
      </c>
      <c r="AP46" s="334">
        <v>0</v>
      </c>
      <c r="AQ46" s="334">
        <v>0</v>
      </c>
      <c r="AR46" s="334">
        <v>0</v>
      </c>
      <c r="AS46" s="334">
        <v>0</v>
      </c>
    </row>
    <row r="47" spans="2:45" ht="18" customHeight="1" outlineLevel="1" x14ac:dyDescent="0.35">
      <c r="B47" s="186" t="s">
        <v>780</v>
      </c>
      <c r="C47" s="334"/>
      <c r="D47" s="334">
        <v>0</v>
      </c>
      <c r="E47" s="334">
        <v>0</v>
      </c>
      <c r="F47" s="334">
        <v>0</v>
      </c>
      <c r="G47" s="334">
        <v>41.790999999999997</v>
      </c>
      <c r="H47" s="334">
        <v>0</v>
      </c>
      <c r="I47" s="334">
        <v>2.1110000000000002</v>
      </c>
      <c r="J47" s="334">
        <v>1.4019999999999999</v>
      </c>
      <c r="K47" s="334">
        <v>0</v>
      </c>
      <c r="L47" s="334">
        <v>0</v>
      </c>
      <c r="M47" s="334">
        <v>3.0739999999999998</v>
      </c>
      <c r="N47" s="334">
        <v>0</v>
      </c>
      <c r="O47" s="334">
        <v>1.748</v>
      </c>
      <c r="P47" s="334">
        <v>0</v>
      </c>
      <c r="Q47" s="334">
        <v>0</v>
      </c>
      <c r="R47" s="334">
        <v>0</v>
      </c>
      <c r="S47" s="334">
        <v>0.29499999999999998</v>
      </c>
      <c r="T47" s="334">
        <v>0</v>
      </c>
      <c r="U47" s="334">
        <v>2.9470000000000001</v>
      </c>
      <c r="V47" s="334">
        <v>0</v>
      </c>
      <c r="W47" s="334">
        <v>2.7130000000000001</v>
      </c>
      <c r="X47" s="334">
        <v>0</v>
      </c>
      <c r="Y47" s="334">
        <v>6.0410000000000004</v>
      </c>
      <c r="Z47" s="334">
        <v>0.66200000000000003</v>
      </c>
      <c r="AA47" s="334">
        <v>4</v>
      </c>
      <c r="AB47" s="334">
        <v>0</v>
      </c>
      <c r="AC47" s="334">
        <v>2</v>
      </c>
      <c r="AD47" s="334">
        <v>0</v>
      </c>
      <c r="AE47" s="334">
        <v>15</v>
      </c>
      <c r="AF47" s="334">
        <v>0</v>
      </c>
      <c r="AG47" s="334">
        <v>0</v>
      </c>
      <c r="AH47" s="334">
        <v>8</v>
      </c>
      <c r="AI47" s="334">
        <v>23</v>
      </c>
      <c r="AJ47" s="334">
        <v>0</v>
      </c>
      <c r="AL47" s="334">
        <v>41.790999999999997</v>
      </c>
      <c r="AM47" s="334">
        <v>3.5129999999999999</v>
      </c>
      <c r="AN47" s="334">
        <v>4.8220000000000001</v>
      </c>
      <c r="AO47" s="334">
        <v>0.29499999999999998</v>
      </c>
      <c r="AP47" s="334">
        <v>5.66</v>
      </c>
      <c r="AQ47" s="334">
        <v>10.702999999999999</v>
      </c>
      <c r="AR47" s="334">
        <v>17</v>
      </c>
      <c r="AS47" s="334">
        <v>31</v>
      </c>
    </row>
    <row r="48" spans="2:45" ht="18" customHeight="1" outlineLevel="1" x14ac:dyDescent="0.35">
      <c r="B48" s="186" t="s">
        <v>346</v>
      </c>
      <c r="C48" s="334"/>
      <c r="D48" s="334">
        <v>0</v>
      </c>
      <c r="E48" s="334">
        <v>0</v>
      </c>
      <c r="F48" s="334">
        <v>0</v>
      </c>
      <c r="G48" s="334">
        <v>0</v>
      </c>
      <c r="H48" s="334">
        <v>0</v>
      </c>
      <c r="I48" s="334">
        <v>0</v>
      </c>
      <c r="J48" s="334">
        <v>0</v>
      </c>
      <c r="K48" s="334">
        <v>0</v>
      </c>
      <c r="L48" s="334">
        <v>0</v>
      </c>
      <c r="M48" s="334">
        <v>0</v>
      </c>
      <c r="N48" s="334">
        <v>0</v>
      </c>
      <c r="O48" s="334">
        <v>0</v>
      </c>
      <c r="P48" s="334">
        <v>0</v>
      </c>
      <c r="Q48" s="334">
        <v>0</v>
      </c>
      <c r="R48" s="334">
        <v>0</v>
      </c>
      <c r="S48" s="334">
        <v>0</v>
      </c>
      <c r="T48" s="334">
        <v>-13.835000000000001</v>
      </c>
      <c r="U48" s="334">
        <v>-41.908000000000001</v>
      </c>
      <c r="V48" s="334">
        <v>-42.121399999999994</v>
      </c>
      <c r="W48" s="334">
        <v>-9.2260000000000009</v>
      </c>
      <c r="X48" s="334">
        <v>-78.028999999999996</v>
      </c>
      <c r="Y48" s="334">
        <v>0</v>
      </c>
      <c r="Z48" s="334">
        <v>0</v>
      </c>
      <c r="AA48" s="334">
        <v>0</v>
      </c>
      <c r="AB48" s="334">
        <v>0</v>
      </c>
      <c r="AC48" s="334">
        <v>0</v>
      </c>
      <c r="AD48" s="334">
        <v>0</v>
      </c>
      <c r="AE48" s="334">
        <v>0</v>
      </c>
      <c r="AF48" s="334">
        <v>0</v>
      </c>
      <c r="AG48" s="334">
        <v>-47</v>
      </c>
      <c r="AH48" s="334">
        <v>0</v>
      </c>
      <c r="AI48" s="334">
        <v>0</v>
      </c>
      <c r="AJ48" s="334">
        <v>-166</v>
      </c>
      <c r="AL48" s="334">
        <v>0</v>
      </c>
      <c r="AM48" s="334">
        <v>0</v>
      </c>
      <c r="AN48" s="334">
        <v>0</v>
      </c>
      <c r="AO48" s="334">
        <v>0</v>
      </c>
      <c r="AP48" s="334">
        <v>-107.09039999999999</v>
      </c>
      <c r="AQ48" s="334">
        <v>-78.028999999999996</v>
      </c>
      <c r="AR48" s="334">
        <v>0</v>
      </c>
      <c r="AS48" s="334">
        <v>-47</v>
      </c>
    </row>
    <row r="49" spans="2:45" ht="18" customHeight="1" outlineLevel="1" x14ac:dyDescent="0.35">
      <c r="B49" s="186" t="s">
        <v>347</v>
      </c>
      <c r="C49" s="334"/>
      <c r="D49" s="334">
        <v>-401.11700000000002</v>
      </c>
      <c r="E49" s="334">
        <v>-733.77700000000004</v>
      </c>
      <c r="F49" s="334">
        <v>-646.25099999999998</v>
      </c>
      <c r="G49" s="334">
        <v>-854.76099999999997</v>
      </c>
      <c r="H49" s="334">
        <v>-447.22800000000001</v>
      </c>
      <c r="I49" s="334">
        <v>-687.66300000000001</v>
      </c>
      <c r="J49" s="334">
        <v>-608.34</v>
      </c>
      <c r="K49" s="334">
        <v>-835.327</v>
      </c>
      <c r="L49" s="334">
        <v>-879.84500000000003</v>
      </c>
      <c r="M49" s="334">
        <v>-537.93499999999995</v>
      </c>
      <c r="N49" s="334">
        <v>-442.28</v>
      </c>
      <c r="O49" s="334">
        <v>-792.94899999999996</v>
      </c>
      <c r="P49" s="334">
        <v>-458.553</v>
      </c>
      <c r="Q49" s="334">
        <v>-711.08</v>
      </c>
      <c r="R49" s="334">
        <v>-792.60500000000002</v>
      </c>
      <c r="S49" s="334">
        <v>-1286.894</v>
      </c>
      <c r="T49" s="334">
        <v>-646.51300000000003</v>
      </c>
      <c r="U49" s="334">
        <v>-921.68600000000004</v>
      </c>
      <c r="V49" s="334">
        <v>-1171.9449999999999</v>
      </c>
      <c r="W49" s="334">
        <v>-1413.5630000000001</v>
      </c>
      <c r="X49" s="334">
        <v>-1039.568</v>
      </c>
      <c r="Y49" s="334">
        <v>-726.13199999999995</v>
      </c>
      <c r="Z49" s="334">
        <v>-945.35599999999999</v>
      </c>
      <c r="AA49" s="334">
        <v>-1037</v>
      </c>
      <c r="AB49" s="334">
        <v>-625</v>
      </c>
      <c r="AC49" s="334">
        <v>-440</v>
      </c>
      <c r="AD49" s="334">
        <v>-368</v>
      </c>
      <c r="AE49" s="334">
        <v>-450</v>
      </c>
      <c r="AF49" s="334">
        <v>-394</v>
      </c>
      <c r="AG49" s="334">
        <v>-318</v>
      </c>
      <c r="AH49" s="334">
        <v>-967</v>
      </c>
      <c r="AI49" s="334">
        <v>-499</v>
      </c>
      <c r="AJ49" s="334">
        <v>-635</v>
      </c>
      <c r="AL49" s="334">
        <v>-2635.9059999999999</v>
      </c>
      <c r="AM49" s="334">
        <v>-2578.558</v>
      </c>
      <c r="AN49" s="334">
        <v>-2653.009</v>
      </c>
      <c r="AO49" s="334">
        <v>-3249.1320000000001</v>
      </c>
      <c r="AP49" s="334">
        <v>-4153.7070000000003</v>
      </c>
      <c r="AQ49" s="334">
        <v>-3748.0559999999996</v>
      </c>
      <c r="AR49" s="334">
        <v>-1883</v>
      </c>
      <c r="AS49" s="334">
        <v>-2178</v>
      </c>
    </row>
    <row r="50" spans="2:45" ht="18" customHeight="1" outlineLevel="1" x14ac:dyDescent="0.35">
      <c r="B50" s="186" t="s">
        <v>367</v>
      </c>
      <c r="C50" s="334"/>
      <c r="D50" s="334"/>
      <c r="E50" s="334"/>
      <c r="F50" s="334"/>
      <c r="G50" s="334"/>
      <c r="H50" s="334"/>
      <c r="I50" s="334"/>
      <c r="J50" s="334"/>
      <c r="K50" s="334"/>
      <c r="L50" s="334"/>
      <c r="M50" s="334"/>
      <c r="N50" s="334"/>
      <c r="O50" s="334"/>
      <c r="P50" s="334"/>
      <c r="Q50" s="334"/>
      <c r="R50" s="334"/>
      <c r="S50" s="334"/>
      <c r="T50" s="334">
        <v>0</v>
      </c>
      <c r="U50" s="334">
        <v>0</v>
      </c>
      <c r="V50" s="334">
        <v>0</v>
      </c>
      <c r="W50" s="334"/>
      <c r="X50" s="334">
        <v>0</v>
      </c>
      <c r="Y50" s="334">
        <v>0</v>
      </c>
      <c r="Z50" s="334">
        <v>0</v>
      </c>
      <c r="AA50" s="334">
        <v>0</v>
      </c>
      <c r="AB50" s="334">
        <v>0</v>
      </c>
      <c r="AC50" s="334">
        <v>0</v>
      </c>
      <c r="AD50" s="334">
        <v>0</v>
      </c>
      <c r="AE50" s="334">
        <v>0</v>
      </c>
      <c r="AF50" s="334">
        <v>0</v>
      </c>
      <c r="AG50" s="334">
        <v>-1</v>
      </c>
      <c r="AH50" s="334">
        <v>0</v>
      </c>
      <c r="AI50" s="334">
        <v>0</v>
      </c>
      <c r="AJ50" s="334">
        <v>0</v>
      </c>
      <c r="AL50" s="334">
        <v>0</v>
      </c>
      <c r="AM50" s="334">
        <v>0</v>
      </c>
      <c r="AN50" s="334">
        <v>0</v>
      </c>
      <c r="AO50" s="334">
        <v>0</v>
      </c>
      <c r="AP50" s="334">
        <v>0</v>
      </c>
      <c r="AQ50" s="334">
        <v>0</v>
      </c>
      <c r="AR50" s="334">
        <v>0</v>
      </c>
      <c r="AS50" s="334">
        <v>-1</v>
      </c>
    </row>
    <row r="51" spans="2:45" ht="18" customHeight="1" outlineLevel="1" x14ac:dyDescent="0.35">
      <c r="B51" s="186" t="s">
        <v>910</v>
      </c>
      <c r="C51" s="334"/>
      <c r="D51" s="334">
        <v>-2.0819999999999999</v>
      </c>
      <c r="E51" s="334">
        <v>-8.5000000000000006E-2</v>
      </c>
      <c r="F51" s="334">
        <v>0</v>
      </c>
      <c r="G51" s="334">
        <v>0</v>
      </c>
      <c r="H51" s="334">
        <v>0</v>
      </c>
      <c r="I51" s="334">
        <v>0</v>
      </c>
      <c r="J51" s="334">
        <v>0</v>
      </c>
      <c r="K51" s="334">
        <v>0</v>
      </c>
      <c r="L51" s="334">
        <v>0</v>
      </c>
      <c r="M51" s="334">
        <v>0</v>
      </c>
      <c r="N51" s="334">
        <v>0</v>
      </c>
      <c r="O51" s="334">
        <v>0</v>
      </c>
      <c r="P51" s="334">
        <v>0</v>
      </c>
      <c r="Q51" s="334">
        <v>0</v>
      </c>
      <c r="R51" s="334">
        <v>0</v>
      </c>
      <c r="S51" s="334">
        <v>0</v>
      </c>
      <c r="T51" s="334">
        <v>0</v>
      </c>
      <c r="U51" s="334">
        <v>0</v>
      </c>
      <c r="V51" s="334">
        <v>0</v>
      </c>
      <c r="W51" s="334"/>
      <c r="X51" s="334">
        <v>0</v>
      </c>
      <c r="Y51" s="334">
        <v>0</v>
      </c>
      <c r="Z51" s="334">
        <v>0</v>
      </c>
      <c r="AA51" s="334">
        <v>0</v>
      </c>
      <c r="AB51" s="334">
        <v>0</v>
      </c>
      <c r="AC51" s="334">
        <v>0</v>
      </c>
      <c r="AD51" s="334">
        <v>0</v>
      </c>
      <c r="AE51" s="334">
        <v>0</v>
      </c>
      <c r="AF51" s="334">
        <v>0</v>
      </c>
      <c r="AG51" s="334">
        <v>0</v>
      </c>
      <c r="AH51" s="334"/>
      <c r="AI51" s="334"/>
      <c r="AJ51" s="334"/>
      <c r="AL51" s="334">
        <v>-2.1669999999999998</v>
      </c>
      <c r="AM51" s="334">
        <v>0</v>
      </c>
      <c r="AN51" s="334">
        <v>0</v>
      </c>
      <c r="AO51" s="334">
        <v>0</v>
      </c>
      <c r="AP51" s="334">
        <v>0</v>
      </c>
      <c r="AQ51" s="334">
        <v>0</v>
      </c>
      <c r="AR51" s="334">
        <v>0</v>
      </c>
      <c r="AS51" s="334">
        <v>0</v>
      </c>
    </row>
    <row r="52" spans="2:45" ht="18" customHeight="1" outlineLevel="1" x14ac:dyDescent="0.35">
      <c r="B52" s="186" t="s">
        <v>838</v>
      </c>
      <c r="C52" s="334"/>
      <c r="D52" s="334">
        <v>0</v>
      </c>
      <c r="E52" s="334">
        <v>0</v>
      </c>
      <c r="F52" s="334">
        <v>0</v>
      </c>
      <c r="G52" s="334">
        <v>0</v>
      </c>
      <c r="H52" s="334">
        <v>0</v>
      </c>
      <c r="I52" s="334">
        <v>0</v>
      </c>
      <c r="J52" s="334">
        <v>0</v>
      </c>
      <c r="K52" s="334">
        <v>0</v>
      </c>
      <c r="L52" s="334">
        <v>0</v>
      </c>
      <c r="M52" s="334">
        <v>0</v>
      </c>
      <c r="N52" s="334">
        <v>0</v>
      </c>
      <c r="O52" s="334">
        <v>0</v>
      </c>
      <c r="P52" s="334">
        <v>0</v>
      </c>
      <c r="Q52" s="334">
        <v>0</v>
      </c>
      <c r="R52" s="334">
        <v>0</v>
      </c>
      <c r="S52" s="334">
        <v>0</v>
      </c>
      <c r="T52" s="334">
        <v>0</v>
      </c>
      <c r="U52" s="334">
        <v>0</v>
      </c>
      <c r="V52" s="334">
        <v>0</v>
      </c>
      <c r="W52" s="334">
        <v>0</v>
      </c>
      <c r="X52" s="334">
        <v>0</v>
      </c>
      <c r="Y52" s="334">
        <v>0</v>
      </c>
      <c r="Z52" s="334">
        <v>0</v>
      </c>
      <c r="AA52" s="334">
        <v>0</v>
      </c>
      <c r="AB52" s="334">
        <v>-1</v>
      </c>
      <c r="AC52" s="334">
        <v>-5</v>
      </c>
      <c r="AD52" s="334">
        <v>6</v>
      </c>
      <c r="AE52" s="334">
        <v>0</v>
      </c>
      <c r="AF52" s="334">
        <v>0</v>
      </c>
      <c r="AG52" s="334">
        <v>0</v>
      </c>
      <c r="AH52" s="334">
        <v>0</v>
      </c>
      <c r="AI52" s="334">
        <v>0</v>
      </c>
      <c r="AJ52" s="334">
        <v>0</v>
      </c>
      <c r="AL52" s="334">
        <v>0</v>
      </c>
      <c r="AM52" s="334">
        <v>0</v>
      </c>
      <c r="AN52" s="334">
        <v>0</v>
      </c>
      <c r="AO52" s="334">
        <v>0</v>
      </c>
      <c r="AP52" s="334">
        <v>0</v>
      </c>
      <c r="AQ52" s="334">
        <v>0</v>
      </c>
      <c r="AR52" s="334">
        <v>0</v>
      </c>
      <c r="AS52" s="334">
        <v>0</v>
      </c>
    </row>
    <row r="53" spans="2:45" ht="18" customHeight="1" outlineLevel="1" x14ac:dyDescent="0.35">
      <c r="B53" s="186" t="s">
        <v>930</v>
      </c>
      <c r="C53" s="334"/>
      <c r="D53" s="334"/>
      <c r="E53" s="334"/>
      <c r="F53" s="334"/>
      <c r="G53" s="334"/>
      <c r="H53" s="334"/>
      <c r="I53" s="334"/>
      <c r="J53" s="334"/>
      <c r="K53" s="334"/>
      <c r="L53" s="334"/>
      <c r="M53" s="334"/>
      <c r="N53" s="334"/>
      <c r="O53" s="334"/>
      <c r="P53" s="334"/>
      <c r="Q53" s="334"/>
      <c r="R53" s="334"/>
      <c r="S53" s="334"/>
      <c r="T53" s="334"/>
      <c r="U53" s="334"/>
      <c r="V53" s="334"/>
      <c r="W53" s="334"/>
      <c r="X53" s="334"/>
      <c r="Y53" s="334"/>
      <c r="Z53" s="334"/>
      <c r="AA53" s="334"/>
      <c r="AB53" s="334"/>
      <c r="AC53" s="334"/>
      <c r="AD53" s="334"/>
      <c r="AE53" s="334"/>
      <c r="AF53" s="334"/>
      <c r="AG53" s="334"/>
      <c r="AH53" s="334"/>
      <c r="AI53" s="334">
        <v>-39</v>
      </c>
      <c r="AJ53" s="334">
        <v>-19</v>
      </c>
      <c r="AL53" s="334"/>
      <c r="AM53" s="334"/>
      <c r="AN53" s="334"/>
      <c r="AO53" s="334"/>
      <c r="AP53" s="334"/>
      <c r="AQ53" s="334"/>
      <c r="AR53" s="334"/>
      <c r="AS53" s="334">
        <v>-39</v>
      </c>
    </row>
    <row r="54" spans="2:45" ht="18" customHeight="1" outlineLevel="1" x14ac:dyDescent="0.35">
      <c r="B54" s="186" t="s">
        <v>929</v>
      </c>
      <c r="C54" s="334"/>
      <c r="D54" s="334"/>
      <c r="E54" s="334"/>
      <c r="F54" s="334"/>
      <c r="G54" s="334"/>
      <c r="H54" s="334"/>
      <c r="I54" s="334"/>
      <c r="J54" s="334"/>
      <c r="K54" s="334"/>
      <c r="L54" s="334"/>
      <c r="M54" s="334"/>
      <c r="N54" s="334"/>
      <c r="O54" s="334"/>
      <c r="P54" s="334"/>
      <c r="Q54" s="334"/>
      <c r="R54" s="334"/>
      <c r="S54" s="334"/>
      <c r="T54" s="334"/>
      <c r="U54" s="334"/>
      <c r="V54" s="334"/>
      <c r="W54" s="334"/>
      <c r="X54" s="334"/>
      <c r="Y54" s="334"/>
      <c r="Z54" s="334"/>
      <c r="AA54" s="334"/>
      <c r="AB54" s="334"/>
      <c r="AC54" s="334"/>
      <c r="AD54" s="334"/>
      <c r="AE54" s="334"/>
      <c r="AF54" s="334"/>
      <c r="AG54" s="334"/>
      <c r="AH54" s="334"/>
      <c r="AI54" s="334">
        <v>-79</v>
      </c>
      <c r="AJ54" s="334">
        <v>-80</v>
      </c>
      <c r="AL54" s="334"/>
      <c r="AM54" s="334"/>
      <c r="AN54" s="334"/>
      <c r="AO54" s="334"/>
      <c r="AP54" s="334"/>
      <c r="AQ54" s="334"/>
      <c r="AR54" s="334"/>
      <c r="AS54" s="334">
        <v>-79</v>
      </c>
    </row>
    <row r="55" spans="2:45" ht="18" customHeight="1" outlineLevel="1" x14ac:dyDescent="0.35">
      <c r="B55" s="186" t="s">
        <v>904</v>
      </c>
      <c r="C55" s="334"/>
      <c r="D55" s="334"/>
      <c r="E55" s="334"/>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v>108</v>
      </c>
      <c r="AI55" s="334">
        <v>0</v>
      </c>
      <c r="AJ55" s="334">
        <v>0</v>
      </c>
      <c r="AL55" s="334"/>
      <c r="AM55" s="334"/>
      <c r="AN55" s="334"/>
      <c r="AO55" s="334"/>
      <c r="AP55" s="334"/>
      <c r="AQ55" s="334"/>
      <c r="AR55" s="334"/>
      <c r="AS55" s="334">
        <v>108</v>
      </c>
    </row>
    <row r="56" spans="2:45" ht="18" customHeight="1" outlineLevel="1" x14ac:dyDescent="0.35">
      <c r="B56" s="109" t="s">
        <v>782</v>
      </c>
      <c r="C56" s="538"/>
      <c r="D56" s="538">
        <v>-399.96800000000002</v>
      </c>
      <c r="E56" s="538">
        <v>-652.65500000000009</v>
      </c>
      <c r="F56" s="538">
        <v>-566.49199999999996</v>
      </c>
      <c r="G56" s="538">
        <v>-798.78</v>
      </c>
      <c r="H56" s="538">
        <v>-447.15899999999999</v>
      </c>
      <c r="I56" s="538">
        <v>-407.17</v>
      </c>
      <c r="J56" s="538">
        <v>-883.798</v>
      </c>
      <c r="K56" s="538">
        <v>-824.32799999999997</v>
      </c>
      <c r="L56" s="538">
        <v>-876.84199999999998</v>
      </c>
      <c r="M56" s="538">
        <v>-524.42599999999993</v>
      </c>
      <c r="N56" s="538">
        <v>-442.28</v>
      </c>
      <c r="O56" s="538">
        <v>-771.49899999999991</v>
      </c>
      <c r="P56" s="538">
        <v>-443.38400000000001</v>
      </c>
      <c r="Q56" s="538">
        <v>-686.57300000000009</v>
      </c>
      <c r="R56" s="538">
        <v>-792.56100000000004</v>
      </c>
      <c r="S56" s="538">
        <v>-1285.9649999999999</v>
      </c>
      <c r="T56" s="538">
        <v>-659.88300000000004</v>
      </c>
      <c r="U56" s="538">
        <v>-960.54000000000008</v>
      </c>
      <c r="V56" s="538">
        <v>-1213.4353999999998</v>
      </c>
      <c r="W56" s="538">
        <v>-1418.8410000000001</v>
      </c>
      <c r="X56" s="538">
        <v>-1116.221</v>
      </c>
      <c r="Y56" s="538">
        <v>-686.327</v>
      </c>
      <c r="Z56" s="538">
        <v>-944.43299999999999</v>
      </c>
      <c r="AA56" s="538">
        <v>-996</v>
      </c>
      <c r="AB56" s="538">
        <v>-626</v>
      </c>
      <c r="AC56" s="538">
        <v>-389</v>
      </c>
      <c r="AD56" s="538">
        <v>-158</v>
      </c>
      <c r="AE56" s="538">
        <v>-434</v>
      </c>
      <c r="AF56" s="538">
        <v>-317</v>
      </c>
      <c r="AG56" s="538">
        <v>-366</v>
      </c>
      <c r="AH56" s="538">
        <v>-756</v>
      </c>
      <c r="AI56" s="538">
        <v>-594</v>
      </c>
      <c r="AJ56" s="538">
        <v>-900</v>
      </c>
      <c r="AL56" s="538">
        <v>-2417.895</v>
      </c>
      <c r="AM56" s="538">
        <v>-2562.4549999999999</v>
      </c>
      <c r="AN56" s="538">
        <v>-2615.047</v>
      </c>
      <c r="AO56" s="538">
        <v>-3208.4830000000002</v>
      </c>
      <c r="AP56" s="538">
        <v>-4252.6994000000004</v>
      </c>
      <c r="AQ56" s="538">
        <v>-3742.9809999999998</v>
      </c>
      <c r="AR56" s="538">
        <v>-1607</v>
      </c>
      <c r="AS56" s="538">
        <v>-2033</v>
      </c>
    </row>
    <row r="57" spans="2:45" ht="18" customHeight="1" outlineLevel="1" x14ac:dyDescent="0.35">
      <c r="B57" s="186" t="s">
        <v>350</v>
      </c>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L57" s="178">
        <v>0</v>
      </c>
      <c r="AM57" s="178">
        <v>0</v>
      </c>
      <c r="AN57" s="178">
        <v>0</v>
      </c>
      <c r="AO57" s="178">
        <v>0</v>
      </c>
      <c r="AP57" s="178">
        <v>0</v>
      </c>
      <c r="AQ57" s="178">
        <v>0</v>
      </c>
      <c r="AR57" s="178">
        <v>0</v>
      </c>
      <c r="AS57" s="178">
        <v>0</v>
      </c>
    </row>
    <row r="58" spans="2:45" ht="18" customHeight="1" outlineLevel="1" x14ac:dyDescent="0.35">
      <c r="B58" s="507" t="s">
        <v>351</v>
      </c>
      <c r="C58" s="334"/>
      <c r="D58" s="334">
        <v>645.46100000000001</v>
      </c>
      <c r="E58" s="334">
        <v>1657.5920000000001</v>
      </c>
      <c r="F58" s="334">
        <v>889.57899999999995</v>
      </c>
      <c r="G58" s="334">
        <v>1108.9939999999999</v>
      </c>
      <c r="H58" s="334">
        <v>298.18700000000001</v>
      </c>
      <c r="I58" s="334">
        <v>8518.8259999999991</v>
      </c>
      <c r="J58" s="334">
        <v>674.35500000000002</v>
      </c>
      <c r="K58" s="334">
        <v>11094.735000000001</v>
      </c>
      <c r="L58" s="334">
        <v>1929.9380000000001</v>
      </c>
      <c r="M58" s="334">
        <v>7180.9390000000003</v>
      </c>
      <c r="N58" s="334">
        <v>6103.62</v>
      </c>
      <c r="O58" s="334">
        <v>-2165.038</v>
      </c>
      <c r="P58" s="334">
        <v>0</v>
      </c>
      <c r="Q58" s="334">
        <v>11.141999999999999</v>
      </c>
      <c r="R58" s="334">
        <v>10.332000000000001</v>
      </c>
      <c r="S58" s="334">
        <v>-5.1660000000000004</v>
      </c>
      <c r="T58" s="334">
        <v>1647.625</v>
      </c>
      <c r="U58" s="334">
        <v>2499.7199999999998</v>
      </c>
      <c r="V58" s="334">
        <v>1074.528</v>
      </c>
      <c r="W58" s="334">
        <v>1196.335</v>
      </c>
      <c r="X58" s="334">
        <v>5671.0929999999998</v>
      </c>
      <c r="Y58" s="334">
        <v>458.27300000000002</v>
      </c>
      <c r="Z58" s="334">
        <v>4123.7169999999996</v>
      </c>
      <c r="AA58" s="334">
        <v>738</v>
      </c>
      <c r="AB58" s="334">
        <v>319</v>
      </c>
      <c r="AC58" s="334">
        <v>86</v>
      </c>
      <c r="AD58" s="334">
        <v>386</v>
      </c>
      <c r="AE58" s="334">
        <v>4826</v>
      </c>
      <c r="AF58" s="334">
        <v>0</v>
      </c>
      <c r="AG58" s="334">
        <v>67</v>
      </c>
      <c r="AH58" s="334">
        <v>0</v>
      </c>
      <c r="AI58" s="334">
        <v>5386</v>
      </c>
      <c r="AJ58" s="334">
        <v>0</v>
      </c>
      <c r="AL58" s="334">
        <v>4301.6259999999993</v>
      </c>
      <c r="AM58" s="334">
        <v>20586.102999999999</v>
      </c>
      <c r="AN58" s="334">
        <v>13049.458999999999</v>
      </c>
      <c r="AO58" s="334">
        <v>16.308</v>
      </c>
      <c r="AP58" s="334">
        <v>6418.2079999999996</v>
      </c>
      <c r="AQ58" s="334">
        <v>10991.082999999999</v>
      </c>
      <c r="AR58" s="334">
        <v>5617</v>
      </c>
      <c r="AS58" s="334">
        <v>5453</v>
      </c>
    </row>
    <row r="59" spans="2:45" ht="18" customHeight="1" outlineLevel="1" x14ac:dyDescent="0.35">
      <c r="B59" s="507" t="s">
        <v>353</v>
      </c>
      <c r="C59" s="334"/>
      <c r="D59" s="334">
        <v>-2206.5630000000001</v>
      </c>
      <c r="E59" s="334">
        <v>-1630.798</v>
      </c>
      <c r="F59" s="334">
        <v>-2273.5680000000002</v>
      </c>
      <c r="G59" s="334">
        <v>-481.26799999999997</v>
      </c>
      <c r="H59" s="334">
        <v>-63.898000000000003</v>
      </c>
      <c r="I59" s="334">
        <v>-7996.2139999999999</v>
      </c>
      <c r="J59" s="334">
        <v>-478.59699999999998</v>
      </c>
      <c r="K59" s="334">
        <v>-8886.7000000000007</v>
      </c>
      <c r="L59" s="334">
        <v>-524.99</v>
      </c>
      <c r="M59" s="334">
        <v>-933.09400000000005</v>
      </c>
      <c r="N59" s="334">
        <v>-8882.6239999999998</v>
      </c>
      <c r="O59" s="334">
        <v>1606.203</v>
      </c>
      <c r="P59" s="334">
        <v>-3211.0149999999999</v>
      </c>
      <c r="Q59" s="334">
        <v>-3459.0479999999998</v>
      </c>
      <c r="R59" s="334">
        <v>-2556.5450000000001</v>
      </c>
      <c r="S59" s="334">
        <v>-187.30099999999999</v>
      </c>
      <c r="T59" s="334">
        <v>-125.28400000000001</v>
      </c>
      <c r="U59" s="334">
        <v>-2777.6179999999999</v>
      </c>
      <c r="V59" s="334">
        <v>-240.15600000000001</v>
      </c>
      <c r="W59" s="334">
        <v>-712.60400000000004</v>
      </c>
      <c r="X59" s="334">
        <v>-1675.905</v>
      </c>
      <c r="Y59" s="334">
        <v>-175.91200000000001</v>
      </c>
      <c r="Z59" s="334">
        <v>-127.102</v>
      </c>
      <c r="AA59" s="334">
        <v>-176</v>
      </c>
      <c r="AB59" s="334">
        <v>-612</v>
      </c>
      <c r="AC59" s="334">
        <v>-1009</v>
      </c>
      <c r="AD59" s="334">
        <v>-763</v>
      </c>
      <c r="AE59" s="334">
        <v>-2610</v>
      </c>
      <c r="AF59" s="334">
        <v>-215</v>
      </c>
      <c r="AG59" s="334">
        <v>-787</v>
      </c>
      <c r="AH59" s="334">
        <v>-486</v>
      </c>
      <c r="AI59" s="334">
        <v>-197</v>
      </c>
      <c r="AJ59" s="334">
        <v>-136</v>
      </c>
      <c r="AL59" s="334">
        <v>-6592.1970000000001</v>
      </c>
      <c r="AM59" s="334">
        <v>-17425.409</v>
      </c>
      <c r="AN59" s="334">
        <v>-8734.505000000001</v>
      </c>
      <c r="AO59" s="334">
        <v>-9413.9089999999997</v>
      </c>
      <c r="AP59" s="334">
        <v>-3855.6620000000003</v>
      </c>
      <c r="AQ59" s="334">
        <v>-2154.9189999999999</v>
      </c>
      <c r="AR59" s="334">
        <v>-4994</v>
      </c>
      <c r="AS59" s="334">
        <v>-1685</v>
      </c>
    </row>
    <row r="60" spans="2:45" ht="18" customHeight="1" outlineLevel="1" x14ac:dyDescent="0.35">
      <c r="B60" s="507" t="s">
        <v>781</v>
      </c>
      <c r="C60" s="334"/>
      <c r="D60" s="334">
        <v>0</v>
      </c>
      <c r="E60" s="334">
        <v>0</v>
      </c>
      <c r="F60" s="334">
        <v>0</v>
      </c>
      <c r="G60" s="334">
        <v>0</v>
      </c>
      <c r="H60" s="334">
        <v>0</v>
      </c>
      <c r="I60" s="334">
        <v>0</v>
      </c>
      <c r="J60" s="334">
        <v>0</v>
      </c>
      <c r="K60" s="334">
        <v>0</v>
      </c>
      <c r="L60" s="334">
        <v>0</v>
      </c>
      <c r="M60" s="334">
        <v>0</v>
      </c>
      <c r="N60" s="334">
        <v>0</v>
      </c>
      <c r="O60" s="334">
        <v>0</v>
      </c>
      <c r="P60" s="334">
        <v>0</v>
      </c>
      <c r="Q60" s="334">
        <v>0</v>
      </c>
      <c r="R60" s="334">
        <v>0</v>
      </c>
      <c r="S60" s="334">
        <v>0</v>
      </c>
      <c r="T60" s="334">
        <v>0</v>
      </c>
      <c r="U60" s="334">
        <v>0</v>
      </c>
      <c r="V60" s="334">
        <v>0</v>
      </c>
      <c r="W60" s="334">
        <v>0</v>
      </c>
      <c r="X60" s="334">
        <v>0</v>
      </c>
      <c r="Y60" s="334">
        <v>0</v>
      </c>
      <c r="Z60" s="334">
        <v>0</v>
      </c>
      <c r="AA60" s="334">
        <v>0</v>
      </c>
      <c r="AB60" s="334">
        <v>0</v>
      </c>
      <c r="AC60" s="334">
        <v>0</v>
      </c>
      <c r="AD60" s="334">
        <v>0</v>
      </c>
      <c r="AE60" s="334">
        <v>0</v>
      </c>
      <c r="AF60" s="334">
        <v>0</v>
      </c>
      <c r="AG60" s="334">
        <v>0</v>
      </c>
      <c r="AH60" s="334">
        <v>0</v>
      </c>
      <c r="AI60" s="334">
        <v>0</v>
      </c>
      <c r="AJ60" s="334">
        <v>0</v>
      </c>
      <c r="AL60" s="334">
        <v>0</v>
      </c>
      <c r="AM60" s="334">
        <v>0</v>
      </c>
      <c r="AN60" s="334">
        <v>0</v>
      </c>
      <c r="AO60" s="334">
        <v>0</v>
      </c>
      <c r="AP60" s="334">
        <v>0</v>
      </c>
      <c r="AQ60" s="334">
        <v>0</v>
      </c>
      <c r="AR60" s="334">
        <v>0</v>
      </c>
      <c r="AS60" s="334">
        <v>0</v>
      </c>
    </row>
    <row r="61" spans="2:45" ht="24" customHeight="1" outlineLevel="1" x14ac:dyDescent="0.35">
      <c r="B61" s="186" t="s">
        <v>808</v>
      </c>
      <c r="C61" s="334"/>
      <c r="D61" s="334">
        <v>0</v>
      </c>
      <c r="E61" s="334">
        <v>0</v>
      </c>
      <c r="F61" s="334">
        <v>0</v>
      </c>
      <c r="G61" s="334">
        <v>0</v>
      </c>
      <c r="H61" s="334">
        <v>0</v>
      </c>
      <c r="I61" s="334">
        <v>0</v>
      </c>
      <c r="J61" s="334">
        <v>0</v>
      </c>
      <c r="K61" s="334">
        <v>0</v>
      </c>
      <c r="L61" s="334">
        <v>0</v>
      </c>
      <c r="M61" s="334">
        <v>0</v>
      </c>
      <c r="N61" s="334">
        <v>0</v>
      </c>
      <c r="O61" s="334">
        <v>0</v>
      </c>
      <c r="P61" s="334">
        <v>0</v>
      </c>
      <c r="Q61" s="334">
        <v>0</v>
      </c>
      <c r="R61" s="334">
        <v>0</v>
      </c>
      <c r="S61" s="334">
        <v>0</v>
      </c>
      <c r="T61" s="334">
        <v>0</v>
      </c>
      <c r="U61" s="334">
        <v>0</v>
      </c>
      <c r="V61" s="334">
        <v>0</v>
      </c>
      <c r="W61" s="334">
        <v>0</v>
      </c>
      <c r="X61" s="334">
        <v>0</v>
      </c>
      <c r="Y61" s="334">
        <v>0</v>
      </c>
      <c r="Z61" s="334">
        <v>0</v>
      </c>
      <c r="AA61" s="334">
        <v>0</v>
      </c>
      <c r="AB61" s="334">
        <v>0</v>
      </c>
      <c r="AC61" s="334">
        <v>0</v>
      </c>
      <c r="AD61" s="334">
        <v>0</v>
      </c>
      <c r="AE61" s="334">
        <v>0</v>
      </c>
      <c r="AF61" s="334">
        <v>0</v>
      </c>
      <c r="AG61" s="334">
        <v>0</v>
      </c>
      <c r="AH61" s="334">
        <v>0</v>
      </c>
      <c r="AI61" s="334">
        <v>0</v>
      </c>
      <c r="AJ61" s="334">
        <v>0</v>
      </c>
      <c r="AL61" s="334">
        <v>0</v>
      </c>
      <c r="AM61" s="334">
        <v>0</v>
      </c>
      <c r="AN61" s="334">
        <v>0</v>
      </c>
      <c r="AO61" s="334">
        <v>0</v>
      </c>
      <c r="AP61" s="334">
        <v>0</v>
      </c>
      <c r="AQ61" s="334">
        <v>0</v>
      </c>
      <c r="AR61" s="334">
        <v>0</v>
      </c>
      <c r="AS61" s="334">
        <v>0</v>
      </c>
    </row>
    <row r="62" spans="2:45" ht="18" customHeight="1" outlineLevel="1" x14ac:dyDescent="0.35">
      <c r="B62" s="507" t="s">
        <v>352</v>
      </c>
      <c r="C62" s="334"/>
      <c r="D62" s="334">
        <v>0</v>
      </c>
      <c r="E62" s="334">
        <v>0</v>
      </c>
      <c r="F62" s="334">
        <v>0</v>
      </c>
      <c r="G62" s="334">
        <v>0</v>
      </c>
      <c r="H62" s="334">
        <v>0</v>
      </c>
      <c r="I62" s="334">
        <v>0</v>
      </c>
      <c r="J62" s="334">
        <v>0</v>
      </c>
      <c r="K62" s="334">
        <v>0</v>
      </c>
      <c r="L62" s="334">
        <v>0</v>
      </c>
      <c r="M62" s="334">
        <v>0</v>
      </c>
      <c r="N62" s="334">
        <v>0</v>
      </c>
      <c r="O62" s="334">
        <v>0</v>
      </c>
      <c r="P62" s="334">
        <v>0</v>
      </c>
      <c r="Q62" s="334">
        <v>0</v>
      </c>
      <c r="R62" s="334">
        <v>0</v>
      </c>
      <c r="S62" s="334">
        <v>0</v>
      </c>
      <c r="T62" s="334">
        <v>0</v>
      </c>
      <c r="U62" s="334">
        <v>0</v>
      </c>
      <c r="V62" s="334">
        <v>0</v>
      </c>
      <c r="W62" s="334">
        <v>0</v>
      </c>
      <c r="X62" s="334">
        <v>0</v>
      </c>
      <c r="Y62" s="334">
        <v>0</v>
      </c>
      <c r="Z62" s="334">
        <v>0</v>
      </c>
      <c r="AA62" s="334">
        <v>0</v>
      </c>
      <c r="AB62" s="334">
        <v>0</v>
      </c>
      <c r="AC62" s="334">
        <v>0</v>
      </c>
      <c r="AD62" s="334">
        <v>0</v>
      </c>
      <c r="AE62" s="334">
        <v>0</v>
      </c>
      <c r="AF62" s="334">
        <v>0</v>
      </c>
      <c r="AG62" s="334">
        <v>0</v>
      </c>
      <c r="AH62" s="334">
        <v>0</v>
      </c>
      <c r="AI62" s="334">
        <v>0</v>
      </c>
      <c r="AJ62" s="334">
        <v>0</v>
      </c>
      <c r="AL62" s="334">
        <v>0</v>
      </c>
      <c r="AM62" s="334">
        <v>0</v>
      </c>
      <c r="AN62" s="334">
        <v>0</v>
      </c>
      <c r="AO62" s="334">
        <v>0</v>
      </c>
      <c r="AP62" s="334">
        <v>0</v>
      </c>
      <c r="AQ62" s="334">
        <v>0</v>
      </c>
      <c r="AR62" s="334">
        <v>0</v>
      </c>
      <c r="AS62" s="334">
        <v>0</v>
      </c>
    </row>
    <row r="63" spans="2:45" ht="18" customHeight="1" outlineLevel="1" x14ac:dyDescent="0.35">
      <c r="B63" s="507" t="s">
        <v>353</v>
      </c>
      <c r="C63" s="334"/>
      <c r="D63" s="334">
        <v>0</v>
      </c>
      <c r="E63" s="334">
        <v>0</v>
      </c>
      <c r="F63" s="334">
        <v>0</v>
      </c>
      <c r="G63" s="334">
        <v>0</v>
      </c>
      <c r="H63" s="334">
        <v>0</v>
      </c>
      <c r="I63" s="334">
        <v>0</v>
      </c>
      <c r="J63" s="334">
        <v>0</v>
      </c>
      <c r="K63" s="334">
        <v>0</v>
      </c>
      <c r="L63" s="334">
        <v>0</v>
      </c>
      <c r="M63" s="334">
        <v>0</v>
      </c>
      <c r="N63" s="334">
        <v>0</v>
      </c>
      <c r="O63" s="334">
        <v>0</v>
      </c>
      <c r="P63" s="334">
        <v>0</v>
      </c>
      <c r="Q63" s="334">
        <v>0</v>
      </c>
      <c r="R63" s="334">
        <v>0</v>
      </c>
      <c r="S63" s="334">
        <v>0</v>
      </c>
      <c r="T63" s="334">
        <v>0</v>
      </c>
      <c r="U63" s="334">
        <v>0</v>
      </c>
      <c r="V63" s="334">
        <v>0</v>
      </c>
      <c r="W63" s="334">
        <v>0</v>
      </c>
      <c r="X63" s="334">
        <v>0</v>
      </c>
      <c r="Y63" s="334">
        <v>0</v>
      </c>
      <c r="Z63" s="334">
        <v>0</v>
      </c>
      <c r="AA63" s="334">
        <v>0</v>
      </c>
      <c r="AB63" s="334">
        <v>0</v>
      </c>
      <c r="AC63" s="334">
        <v>0</v>
      </c>
      <c r="AD63" s="334">
        <v>0</v>
      </c>
      <c r="AE63" s="334">
        <v>0</v>
      </c>
      <c r="AF63" s="334">
        <v>0</v>
      </c>
      <c r="AG63" s="334">
        <v>0</v>
      </c>
      <c r="AH63" s="334">
        <v>0</v>
      </c>
      <c r="AI63" s="334">
        <v>0</v>
      </c>
      <c r="AJ63" s="334">
        <v>0</v>
      </c>
      <c r="AL63" s="334">
        <v>0</v>
      </c>
      <c r="AM63" s="334">
        <v>0</v>
      </c>
      <c r="AN63" s="334">
        <v>0</v>
      </c>
      <c r="AO63" s="334">
        <v>0</v>
      </c>
      <c r="AP63" s="334">
        <v>0</v>
      </c>
      <c r="AQ63" s="334">
        <v>0</v>
      </c>
      <c r="AR63" s="334">
        <v>0</v>
      </c>
      <c r="AS63" s="334">
        <v>0</v>
      </c>
    </row>
    <row r="64" spans="2:45" ht="18" customHeight="1" outlineLevel="1" x14ac:dyDescent="0.35">
      <c r="B64" s="186" t="s">
        <v>763</v>
      </c>
      <c r="C64" s="334"/>
      <c r="D64" s="334">
        <v>0</v>
      </c>
      <c r="E64" s="334">
        <v>0</v>
      </c>
      <c r="F64" s="334">
        <v>0</v>
      </c>
      <c r="G64" s="334">
        <v>0</v>
      </c>
      <c r="H64" s="334">
        <v>0</v>
      </c>
      <c r="I64" s="334">
        <v>0</v>
      </c>
      <c r="J64" s="334">
        <v>0</v>
      </c>
      <c r="K64" s="334">
        <v>0</v>
      </c>
      <c r="L64" s="334">
        <v>0</v>
      </c>
      <c r="M64" s="334">
        <v>0</v>
      </c>
      <c r="N64" s="334">
        <v>0</v>
      </c>
      <c r="O64" s="334">
        <v>0</v>
      </c>
      <c r="P64" s="334">
        <v>0</v>
      </c>
      <c r="Q64" s="334">
        <v>0</v>
      </c>
      <c r="R64" s="334">
        <v>0</v>
      </c>
      <c r="S64" s="334">
        <v>0</v>
      </c>
      <c r="T64" s="334">
        <v>0</v>
      </c>
      <c r="U64" s="334">
        <v>0</v>
      </c>
      <c r="V64" s="334">
        <v>0</v>
      </c>
      <c r="W64" s="334">
        <v>0</v>
      </c>
      <c r="X64" s="334">
        <v>0</v>
      </c>
      <c r="Y64" s="334">
        <v>0</v>
      </c>
      <c r="Z64" s="334">
        <v>0</v>
      </c>
      <c r="AA64" s="334">
        <v>0</v>
      </c>
      <c r="AB64" s="334">
        <v>0</v>
      </c>
      <c r="AC64" s="334">
        <v>0</v>
      </c>
      <c r="AD64" s="334">
        <v>0</v>
      </c>
      <c r="AE64" s="334">
        <v>0</v>
      </c>
      <c r="AF64" s="334">
        <v>0</v>
      </c>
      <c r="AG64" s="334">
        <v>0</v>
      </c>
      <c r="AH64" s="334">
        <v>0</v>
      </c>
      <c r="AI64" s="334">
        <v>0</v>
      </c>
      <c r="AJ64" s="334">
        <v>0</v>
      </c>
      <c r="AL64" s="334">
        <v>0</v>
      </c>
      <c r="AM64" s="334">
        <v>0</v>
      </c>
      <c r="AN64" s="334">
        <v>0</v>
      </c>
      <c r="AO64" s="334">
        <v>0</v>
      </c>
      <c r="AP64" s="334">
        <v>0</v>
      </c>
      <c r="AQ64" s="334">
        <v>0</v>
      </c>
      <c r="AR64" s="334">
        <v>0</v>
      </c>
      <c r="AS64" s="334">
        <v>0</v>
      </c>
    </row>
    <row r="65" spans="2:45" ht="18" customHeight="1" outlineLevel="1" x14ac:dyDescent="0.35">
      <c r="B65" s="507" t="s">
        <v>807</v>
      </c>
      <c r="C65" s="334"/>
      <c r="D65" s="334">
        <v>72.88</v>
      </c>
      <c r="E65" s="334">
        <v>0</v>
      </c>
      <c r="F65" s="334">
        <v>0</v>
      </c>
      <c r="G65" s="334">
        <v>0</v>
      </c>
      <c r="H65" s="334">
        <v>0</v>
      </c>
      <c r="I65" s="334">
        <v>0</v>
      </c>
      <c r="J65" s="334">
        <v>0</v>
      </c>
      <c r="K65" s="334">
        <v>0</v>
      </c>
      <c r="L65" s="334">
        <v>0</v>
      </c>
      <c r="M65" s="334">
        <v>0</v>
      </c>
      <c r="N65" s="334">
        <v>0</v>
      </c>
      <c r="O65" s="334">
        <v>0</v>
      </c>
      <c r="P65" s="334">
        <v>0</v>
      </c>
      <c r="Q65" s="334">
        <v>0</v>
      </c>
      <c r="R65" s="334">
        <v>0</v>
      </c>
      <c r="S65" s="334">
        <v>216.86199999999999</v>
      </c>
      <c r="T65" s="334">
        <v>0</v>
      </c>
      <c r="U65" s="334">
        <v>0</v>
      </c>
      <c r="V65" s="334">
        <v>0</v>
      </c>
      <c r="W65" s="334">
        <v>0</v>
      </c>
      <c r="X65" s="334">
        <v>0</v>
      </c>
      <c r="Y65" s="334">
        <v>0</v>
      </c>
      <c r="Z65" s="334">
        <v>-83.450999999999993</v>
      </c>
      <c r="AA65" s="334">
        <v>158</v>
      </c>
      <c r="AB65" s="334">
        <v>-52</v>
      </c>
      <c r="AC65" s="334">
        <v>151</v>
      </c>
      <c r="AD65" s="334">
        <v>0</v>
      </c>
      <c r="AE65" s="334">
        <v>-152</v>
      </c>
      <c r="AF65" s="334">
        <v>123</v>
      </c>
      <c r="AG65" s="334">
        <v>6</v>
      </c>
      <c r="AH65" s="334">
        <v>0</v>
      </c>
      <c r="AI65" s="334">
        <v>0</v>
      </c>
      <c r="AJ65" s="334">
        <v>0</v>
      </c>
      <c r="AL65" s="334">
        <v>72.88</v>
      </c>
      <c r="AM65" s="334">
        <v>0</v>
      </c>
      <c r="AN65" s="334">
        <v>0</v>
      </c>
      <c r="AO65" s="334">
        <v>216.86199999999999</v>
      </c>
      <c r="AP65" s="334">
        <v>0</v>
      </c>
      <c r="AQ65" s="334">
        <v>74.549000000000007</v>
      </c>
      <c r="AR65" s="334">
        <v>-53</v>
      </c>
      <c r="AS65" s="334">
        <v>129</v>
      </c>
    </row>
    <row r="66" spans="2:45" ht="18" customHeight="1" outlineLevel="1" x14ac:dyDescent="0.35">
      <c r="B66" s="186" t="s">
        <v>302</v>
      </c>
      <c r="C66" s="334"/>
      <c r="D66" s="334">
        <v>0</v>
      </c>
      <c r="E66" s="334">
        <v>0</v>
      </c>
      <c r="F66" s="334">
        <v>0</v>
      </c>
      <c r="G66" s="334">
        <v>0</v>
      </c>
      <c r="H66" s="334">
        <v>-82.426000000000002</v>
      </c>
      <c r="I66" s="334">
        <v>-86.088999999999999</v>
      </c>
      <c r="J66" s="334">
        <v>-82.271000000000001</v>
      </c>
      <c r="K66" s="334">
        <v>-156.53399999999999</v>
      </c>
      <c r="L66" s="334">
        <v>-160.65199999999999</v>
      </c>
      <c r="M66" s="334">
        <v>-135.47</v>
      </c>
      <c r="N66" s="334">
        <v>-142.32499999999999</v>
      </c>
      <c r="O66" s="334">
        <v>-171.94499999999999</v>
      </c>
      <c r="P66" s="334">
        <v>-182.31299999999999</v>
      </c>
      <c r="Q66" s="334">
        <v>-184.303</v>
      </c>
      <c r="R66" s="334">
        <v>-184.63</v>
      </c>
      <c r="S66" s="334">
        <v>-236.68600000000001</v>
      </c>
      <c r="T66" s="334">
        <v>-188.75399999999999</v>
      </c>
      <c r="U66" s="334">
        <v>-163.51</v>
      </c>
      <c r="V66" s="334">
        <v>-200.47900000000001</v>
      </c>
      <c r="W66" s="334">
        <v>-283.97500000000002</v>
      </c>
      <c r="X66" s="334">
        <v>-178.69</v>
      </c>
      <c r="Y66" s="334">
        <v>-233.91900000000001</v>
      </c>
      <c r="Z66" s="334">
        <v>-248.541</v>
      </c>
      <c r="AA66" s="334">
        <v>-297</v>
      </c>
      <c r="AB66" s="334">
        <v>-218</v>
      </c>
      <c r="AC66" s="334">
        <v>-205</v>
      </c>
      <c r="AD66" s="334">
        <v>-290</v>
      </c>
      <c r="AE66" s="334">
        <v>-240</v>
      </c>
      <c r="AF66" s="334">
        <v>-149</v>
      </c>
      <c r="AG66" s="334">
        <v>-159</v>
      </c>
      <c r="AH66" s="334">
        <v>-249</v>
      </c>
      <c r="AI66" s="334">
        <v>-199</v>
      </c>
      <c r="AJ66" s="334">
        <v>-200</v>
      </c>
      <c r="AL66" s="334">
        <v>0</v>
      </c>
      <c r="AM66" s="334">
        <v>-407.32</v>
      </c>
      <c r="AN66" s="334">
        <v>-610.39199999999994</v>
      </c>
      <c r="AO66" s="334">
        <v>-787.93200000000002</v>
      </c>
      <c r="AP66" s="334">
        <v>-836.71800000000007</v>
      </c>
      <c r="AQ66" s="334">
        <v>-958.15000000000009</v>
      </c>
      <c r="AR66" s="334">
        <v>-953</v>
      </c>
      <c r="AS66" s="334">
        <v>-756</v>
      </c>
    </row>
    <row r="67" spans="2:45" ht="18" customHeight="1" outlineLevel="1" x14ac:dyDescent="0.35">
      <c r="B67" s="186" t="s">
        <v>355</v>
      </c>
      <c r="C67" s="334"/>
      <c r="D67" s="334">
        <v>-3.4000000000000002E-2</v>
      </c>
      <c r="E67" s="334">
        <v>-1499.742</v>
      </c>
      <c r="F67" s="334">
        <v>-0.114</v>
      </c>
      <c r="G67" s="334">
        <v>-0.01</v>
      </c>
      <c r="H67" s="334">
        <v>-2.1999999999999999E-2</v>
      </c>
      <c r="I67" s="334">
        <v>-2.4529999999999998</v>
      </c>
      <c r="J67" s="334">
        <v>4.0000000000000001E-3</v>
      </c>
      <c r="K67" s="334">
        <v>-666.43299999999999</v>
      </c>
      <c r="L67" s="334">
        <v>-3.6999999999999998E-2</v>
      </c>
      <c r="M67" s="334">
        <v>-2.3380000000000001</v>
      </c>
      <c r="N67" s="334">
        <v>-4.0000000000000001E-3</v>
      </c>
      <c r="O67" s="334">
        <v>-1E-3</v>
      </c>
      <c r="P67" s="334">
        <v>-5.0000000000000001E-3</v>
      </c>
      <c r="Q67" s="334">
        <v>-0.104</v>
      </c>
      <c r="R67" s="334">
        <v>-1.925</v>
      </c>
      <c r="S67" s="334">
        <v>-5991.2309999999998</v>
      </c>
      <c r="T67" s="334">
        <v>-0.156</v>
      </c>
      <c r="U67" s="334">
        <v>-1350.0640000000001</v>
      </c>
      <c r="V67" s="334">
        <v>-4.5999999999999999E-2</v>
      </c>
      <c r="W67" s="334">
        <v>-2.7E-2</v>
      </c>
      <c r="X67" s="334">
        <v>-0.13700000000000001</v>
      </c>
      <c r="Y67" s="334">
        <v>-2.657</v>
      </c>
      <c r="Z67" s="334">
        <v>-3.8159999999999998</v>
      </c>
      <c r="AA67" s="334">
        <v>0</v>
      </c>
      <c r="AB67" s="334">
        <v>0</v>
      </c>
      <c r="AC67" s="334">
        <v>-5</v>
      </c>
      <c r="AD67" s="334">
        <v>-1</v>
      </c>
      <c r="AE67" s="334">
        <v>0</v>
      </c>
      <c r="AF67" s="334">
        <v>0</v>
      </c>
      <c r="AG67" s="334">
        <v>0</v>
      </c>
      <c r="AH67" s="334">
        <v>0</v>
      </c>
      <c r="AI67" s="334">
        <v>0</v>
      </c>
      <c r="AJ67" s="334">
        <v>0</v>
      </c>
      <c r="AL67" s="334">
        <v>-1499.9</v>
      </c>
      <c r="AM67" s="334">
        <v>-668.904</v>
      </c>
      <c r="AN67" s="334">
        <v>-2.38</v>
      </c>
      <c r="AO67" s="334">
        <v>-5993.2649999999994</v>
      </c>
      <c r="AP67" s="334">
        <v>-1350.2930000000001</v>
      </c>
      <c r="AQ67" s="334">
        <v>-6.6099999999999994</v>
      </c>
      <c r="AR67" s="334">
        <v>-6</v>
      </c>
      <c r="AS67" s="334">
        <v>0</v>
      </c>
    </row>
    <row r="68" spans="2:45" ht="18" customHeight="1" outlineLevel="1" x14ac:dyDescent="0.35">
      <c r="B68" s="186" t="s">
        <v>911</v>
      </c>
      <c r="C68" s="334"/>
      <c r="D68" s="334"/>
      <c r="E68" s="334"/>
      <c r="F68" s="334"/>
      <c r="G68" s="334"/>
      <c r="H68" s="334"/>
      <c r="I68" s="334"/>
      <c r="J68" s="334">
        <v>0</v>
      </c>
      <c r="K68" s="334"/>
      <c r="L68" s="334">
        <v>0</v>
      </c>
      <c r="M68" s="334">
        <v>0</v>
      </c>
      <c r="N68" s="334">
        <v>0</v>
      </c>
      <c r="O68" s="334">
        <v>0</v>
      </c>
      <c r="P68" s="334">
        <v>0</v>
      </c>
      <c r="Q68" s="334">
        <v>0</v>
      </c>
      <c r="R68" s="334">
        <v>0</v>
      </c>
      <c r="S68" s="334">
        <v>0</v>
      </c>
      <c r="T68" s="334">
        <v>0</v>
      </c>
      <c r="U68" s="334"/>
      <c r="V68" s="334">
        <v>0</v>
      </c>
      <c r="W68" s="334"/>
      <c r="X68" s="334"/>
      <c r="Y68" s="334"/>
      <c r="Z68" s="334"/>
      <c r="AA68" s="334"/>
      <c r="AB68" s="334"/>
      <c r="AC68" s="334"/>
      <c r="AD68" s="334"/>
      <c r="AE68" s="334"/>
      <c r="AF68" s="334"/>
      <c r="AG68" s="334"/>
      <c r="AH68" s="334"/>
      <c r="AI68" s="334"/>
      <c r="AJ68" s="334"/>
      <c r="AL68" s="334">
        <v>0</v>
      </c>
      <c r="AM68" s="334">
        <v>0</v>
      </c>
      <c r="AN68" s="334">
        <v>0</v>
      </c>
      <c r="AO68" s="334">
        <v>0</v>
      </c>
      <c r="AP68" s="334">
        <v>0</v>
      </c>
      <c r="AQ68" s="334">
        <v>0</v>
      </c>
      <c r="AR68" s="334">
        <v>0</v>
      </c>
      <c r="AS68" s="334">
        <v>0</v>
      </c>
    </row>
    <row r="69" spans="2:45" ht="18" customHeight="1" outlineLevel="1" x14ac:dyDescent="0.35">
      <c r="B69" s="186" t="s">
        <v>907</v>
      </c>
      <c r="C69" s="334"/>
      <c r="D69" s="334"/>
      <c r="E69" s="334"/>
      <c r="F69" s="334"/>
      <c r="G69" s="334"/>
      <c r="H69" s="334"/>
      <c r="I69" s="334">
        <v>499.99900000000002</v>
      </c>
      <c r="J69" s="334"/>
      <c r="K69" s="334"/>
      <c r="L69" s="334">
        <v>-133.614</v>
      </c>
      <c r="M69" s="334">
        <v>-133.614</v>
      </c>
      <c r="N69" s="334">
        <v>-133.614</v>
      </c>
      <c r="O69" s="334">
        <v>-133.614</v>
      </c>
      <c r="P69" s="334">
        <v>0</v>
      </c>
      <c r="Q69" s="334">
        <v>0</v>
      </c>
      <c r="R69" s="334">
        <v>0</v>
      </c>
      <c r="S69" s="334">
        <v>0</v>
      </c>
      <c r="T69" s="334">
        <v>0</v>
      </c>
      <c r="U69" s="334"/>
      <c r="V69" s="334">
        <v>0</v>
      </c>
      <c r="W69" s="334"/>
      <c r="X69" s="334"/>
      <c r="Y69" s="334"/>
      <c r="Z69" s="334"/>
      <c r="AA69" s="334"/>
      <c r="AB69" s="334"/>
      <c r="AC69" s="334"/>
      <c r="AD69" s="334"/>
      <c r="AE69" s="334"/>
      <c r="AF69" s="334"/>
      <c r="AG69" s="334"/>
      <c r="AH69" s="334"/>
      <c r="AI69" s="334"/>
      <c r="AJ69" s="334"/>
      <c r="AL69" s="334">
        <v>0</v>
      </c>
      <c r="AM69" s="334">
        <v>499.99900000000002</v>
      </c>
      <c r="AN69" s="334">
        <v>-534.45600000000002</v>
      </c>
      <c r="AO69" s="334">
        <v>0</v>
      </c>
      <c r="AP69" s="334">
        <v>0</v>
      </c>
      <c r="AQ69" s="334">
        <v>0</v>
      </c>
      <c r="AR69" s="334">
        <v>0</v>
      </c>
      <c r="AS69" s="334">
        <v>0</v>
      </c>
    </row>
    <row r="70" spans="2:45" ht="18" customHeight="1" outlineLevel="1" x14ac:dyDescent="0.35">
      <c r="B70" s="186" t="s">
        <v>301</v>
      </c>
      <c r="C70" s="334"/>
      <c r="D70" s="334"/>
      <c r="E70" s="334"/>
      <c r="F70" s="334"/>
      <c r="G70" s="334"/>
      <c r="H70" s="334"/>
      <c r="I70" s="334"/>
      <c r="J70" s="334"/>
      <c r="K70" s="334"/>
      <c r="L70" s="334"/>
      <c r="M70" s="334"/>
      <c r="N70" s="334"/>
      <c r="O70" s="334"/>
      <c r="P70" s="334"/>
      <c r="Q70" s="334"/>
      <c r="R70" s="334"/>
      <c r="S70" s="334"/>
      <c r="T70" s="334"/>
      <c r="U70" s="334"/>
      <c r="V70" s="334"/>
      <c r="W70" s="334"/>
      <c r="X70" s="334"/>
      <c r="Y70" s="334"/>
      <c r="Z70" s="334"/>
      <c r="AA70" s="334"/>
      <c r="AB70" s="334"/>
      <c r="AC70" s="334"/>
      <c r="AD70" s="334"/>
      <c r="AE70" s="334"/>
      <c r="AF70" s="334"/>
      <c r="AG70" s="334"/>
      <c r="AH70" s="334"/>
      <c r="AI70" s="334"/>
      <c r="AJ70" s="334"/>
      <c r="AL70" s="334"/>
      <c r="AM70" s="334"/>
      <c r="AN70" s="334"/>
      <c r="AO70" s="334"/>
      <c r="AP70" s="334"/>
      <c r="AQ70" s="334"/>
      <c r="AR70" s="334"/>
      <c r="AS70" s="334"/>
    </row>
    <row r="71" spans="2:45" ht="18" customHeight="1" outlineLevel="1" x14ac:dyDescent="0.35">
      <c r="B71" s="186" t="s">
        <v>719</v>
      </c>
      <c r="C71" s="334"/>
      <c r="D71" s="334">
        <v>0</v>
      </c>
      <c r="E71" s="334">
        <v>0</v>
      </c>
      <c r="F71" s="334">
        <v>0</v>
      </c>
      <c r="G71" s="334">
        <v>0</v>
      </c>
      <c r="H71" s="334">
        <v>0</v>
      </c>
      <c r="I71" s="334">
        <v>0</v>
      </c>
      <c r="J71" s="334">
        <v>0</v>
      </c>
      <c r="K71" s="334">
        <v>0</v>
      </c>
      <c r="L71" s="334">
        <v>0</v>
      </c>
      <c r="M71" s="334">
        <v>0</v>
      </c>
      <c r="N71" s="334">
        <v>0</v>
      </c>
      <c r="O71" s="334">
        <v>0</v>
      </c>
      <c r="P71" s="334">
        <v>0</v>
      </c>
      <c r="Q71" s="334">
        <v>0</v>
      </c>
      <c r="R71" s="334">
        <v>0</v>
      </c>
      <c r="S71" s="334">
        <v>0</v>
      </c>
      <c r="T71" s="334">
        <v>0</v>
      </c>
      <c r="U71" s="334">
        <v>0</v>
      </c>
      <c r="V71" s="334">
        <v>21.162400000000023</v>
      </c>
      <c r="W71" s="334">
        <v>0</v>
      </c>
      <c r="X71" s="334">
        <v>0</v>
      </c>
      <c r="Y71" s="334">
        <v>0</v>
      </c>
      <c r="Z71" s="334">
        <v>0</v>
      </c>
      <c r="AA71" s="334">
        <v>0</v>
      </c>
      <c r="AB71" s="334">
        <v>15</v>
      </c>
      <c r="AC71" s="334">
        <v>17</v>
      </c>
      <c r="AD71" s="334">
        <v>-18</v>
      </c>
      <c r="AE71" s="334">
        <v>-87</v>
      </c>
      <c r="AF71" s="334">
        <v>4</v>
      </c>
      <c r="AG71" s="334">
        <v>4</v>
      </c>
      <c r="AH71" s="334">
        <v>0</v>
      </c>
      <c r="AI71" s="334">
        <v>0</v>
      </c>
      <c r="AJ71" s="334">
        <v>5</v>
      </c>
      <c r="AL71" s="334">
        <v>0</v>
      </c>
      <c r="AM71" s="334">
        <v>0</v>
      </c>
      <c r="AN71" s="334">
        <v>0</v>
      </c>
      <c r="AO71" s="334">
        <v>0</v>
      </c>
      <c r="AP71" s="334">
        <v>21.162400000000023</v>
      </c>
      <c r="AQ71" s="334">
        <v>0</v>
      </c>
      <c r="AR71" s="334">
        <v>-73</v>
      </c>
      <c r="AS71" s="334">
        <v>8</v>
      </c>
    </row>
    <row r="72" spans="2:45" ht="18" customHeight="1" outlineLevel="1" x14ac:dyDescent="0.35">
      <c r="B72" s="109" t="s">
        <v>358</v>
      </c>
      <c r="C72" s="538"/>
      <c r="D72" s="538">
        <v>-1488.2560000000003</v>
      </c>
      <c r="E72" s="538">
        <v>-1472.9479999999999</v>
      </c>
      <c r="F72" s="538">
        <v>-1384.1030000000003</v>
      </c>
      <c r="G72" s="538">
        <v>627.71599999999989</v>
      </c>
      <c r="H72" s="538">
        <v>151.84100000000001</v>
      </c>
      <c r="I72" s="538">
        <v>934.06899999999928</v>
      </c>
      <c r="J72" s="538">
        <v>113.49100000000004</v>
      </c>
      <c r="K72" s="538">
        <v>1385.0679999999998</v>
      </c>
      <c r="L72" s="538">
        <v>1110.645</v>
      </c>
      <c r="M72" s="538">
        <v>5976.4230000000007</v>
      </c>
      <c r="N72" s="538">
        <v>-3054.9469999999997</v>
      </c>
      <c r="O72" s="538">
        <v>-864.39499999999998</v>
      </c>
      <c r="P72" s="538">
        <v>-3393.3330000000001</v>
      </c>
      <c r="Q72" s="538">
        <v>-3632.3129999999996</v>
      </c>
      <c r="R72" s="538">
        <v>-2732.7680000000005</v>
      </c>
      <c r="S72" s="538">
        <v>-6203.5219999999999</v>
      </c>
      <c r="T72" s="538">
        <v>1333.431</v>
      </c>
      <c r="U72" s="538">
        <v>-1791.4720000000002</v>
      </c>
      <c r="V72" s="538">
        <v>655.00940000000003</v>
      </c>
      <c r="W72" s="538">
        <v>199.72899999999998</v>
      </c>
      <c r="X72" s="538">
        <v>3816.3609999999999</v>
      </c>
      <c r="Y72" s="538">
        <v>45.784999999999982</v>
      </c>
      <c r="Z72" s="538">
        <v>3660.8069999999998</v>
      </c>
      <c r="AA72" s="538">
        <v>423</v>
      </c>
      <c r="AB72" s="538">
        <v>-548</v>
      </c>
      <c r="AC72" s="538">
        <v>-965</v>
      </c>
      <c r="AD72" s="538">
        <v>-686</v>
      </c>
      <c r="AE72" s="538">
        <v>1737</v>
      </c>
      <c r="AF72" s="538">
        <v>-237</v>
      </c>
      <c r="AG72" s="538">
        <v>-869</v>
      </c>
      <c r="AH72" s="538">
        <v>-735</v>
      </c>
      <c r="AI72" s="538">
        <v>4990</v>
      </c>
      <c r="AJ72" s="538">
        <v>-331</v>
      </c>
      <c r="AL72" s="538">
        <v>-3717.5910000000008</v>
      </c>
      <c r="AM72" s="538">
        <v>2584.4689999999991</v>
      </c>
      <c r="AN72" s="538">
        <v>3167.7260000000015</v>
      </c>
      <c r="AO72" s="538">
        <v>-15961.936000000002</v>
      </c>
      <c r="AP72" s="538">
        <v>396.69739999999985</v>
      </c>
      <c r="AQ72" s="538">
        <v>7945.9529999999995</v>
      </c>
      <c r="AR72" s="538">
        <v>-462</v>
      </c>
      <c r="AS72" s="538">
        <v>3149</v>
      </c>
    </row>
    <row r="73" spans="2:45" ht="18" customHeight="1" outlineLevel="1" x14ac:dyDescent="0.35">
      <c r="B73" s="186" t="s">
        <v>359</v>
      </c>
      <c r="C73" s="334"/>
      <c r="D73" s="334">
        <v>10.394</v>
      </c>
      <c r="E73" s="334">
        <v>-212.453</v>
      </c>
      <c r="F73" s="334">
        <v>-115.917</v>
      </c>
      <c r="G73" s="334">
        <v>8.0350000000000001</v>
      </c>
      <c r="H73" s="334">
        <v>28.952000000000002</v>
      </c>
      <c r="I73" s="334">
        <v>-88.587000000000003</v>
      </c>
      <c r="J73" s="334">
        <v>108.93600000000001</v>
      </c>
      <c r="K73" s="334">
        <v>-108.96</v>
      </c>
      <c r="L73" s="334">
        <v>1027.4100000000001</v>
      </c>
      <c r="M73" s="334">
        <v>329.22399999999999</v>
      </c>
      <c r="N73" s="334">
        <v>64.385000000000005</v>
      </c>
      <c r="O73" s="334">
        <v>-366.17399999999998</v>
      </c>
      <c r="P73" s="334">
        <v>389.32499999999999</v>
      </c>
      <c r="Q73" s="334">
        <v>-528.12400000000002</v>
      </c>
      <c r="R73" s="334">
        <v>291.60599999999999</v>
      </c>
      <c r="S73" s="334">
        <v>140.82599999999999</v>
      </c>
      <c r="T73" s="334">
        <v>-638.58699999999999</v>
      </c>
      <c r="U73" s="334">
        <v>274.02499999999998</v>
      </c>
      <c r="V73" s="334">
        <v>117.66500000000001</v>
      </c>
      <c r="W73" s="334">
        <v>-173.59100000000001</v>
      </c>
      <c r="X73" s="334">
        <v>-168.05199999999999</v>
      </c>
      <c r="Y73" s="334">
        <v>-304.024</v>
      </c>
      <c r="Z73" s="334">
        <v>111.627</v>
      </c>
      <c r="AA73" s="334">
        <v>-100</v>
      </c>
      <c r="AB73" s="334">
        <v>117</v>
      </c>
      <c r="AC73" s="334">
        <v>502</v>
      </c>
      <c r="AD73" s="334">
        <v>-106</v>
      </c>
      <c r="AE73" s="334">
        <v>781</v>
      </c>
      <c r="AF73" s="334">
        <v>-471</v>
      </c>
      <c r="AG73" s="334">
        <v>-159</v>
      </c>
      <c r="AH73" s="334">
        <v>-51</v>
      </c>
      <c r="AI73" s="334">
        <v>208</v>
      </c>
      <c r="AJ73" s="334">
        <v>-280</v>
      </c>
      <c r="AL73" s="334">
        <v>-309.94099999999997</v>
      </c>
      <c r="AM73" s="334">
        <v>-59.658999999999992</v>
      </c>
      <c r="AN73" s="334">
        <v>1054.845</v>
      </c>
      <c r="AO73" s="334">
        <v>293.63299999999992</v>
      </c>
      <c r="AP73" s="334">
        <v>-420.488</v>
      </c>
      <c r="AQ73" s="334">
        <v>-460.44900000000001</v>
      </c>
      <c r="AR73" s="334">
        <v>1294</v>
      </c>
      <c r="AS73" s="334">
        <v>-473</v>
      </c>
    </row>
    <row r="74" spans="2:45" ht="18" customHeight="1" outlineLevel="1" x14ac:dyDescent="0.35">
      <c r="B74" s="109" t="s">
        <v>360</v>
      </c>
      <c r="C74" s="538"/>
      <c r="D74" s="538">
        <v>-506.22999999999979</v>
      </c>
      <c r="E74" s="538">
        <v>1440.5119999999988</v>
      </c>
      <c r="F74" s="538">
        <v>-399.25900000000036</v>
      </c>
      <c r="G74" s="538">
        <v>568.85</v>
      </c>
      <c r="H74" s="538">
        <v>489.82899999999984</v>
      </c>
      <c r="I74" s="538">
        <v>-330.54800000000091</v>
      </c>
      <c r="J74" s="538">
        <v>-118.59100000000009</v>
      </c>
      <c r="K74" s="538">
        <v>1161.6749999999997</v>
      </c>
      <c r="L74" s="538">
        <v>3142.75</v>
      </c>
      <c r="M74" s="538">
        <v>4984.1820000000007</v>
      </c>
      <c r="N74" s="538">
        <v>-2661.2620000000006</v>
      </c>
      <c r="O74" s="538">
        <v>1706.1040000000003</v>
      </c>
      <c r="P74" s="538">
        <v>-1460.6060000000018</v>
      </c>
      <c r="Q74" s="538">
        <v>-2712.21</v>
      </c>
      <c r="R74" s="538">
        <v>1596.160000000001</v>
      </c>
      <c r="S74" s="538">
        <v>-3474.4079999999994</v>
      </c>
      <c r="T74" s="538">
        <v>1340.0249999999999</v>
      </c>
      <c r="U74" s="538">
        <v>-839.42600000000095</v>
      </c>
      <c r="V74" s="538">
        <v>2167.2099999999996</v>
      </c>
      <c r="W74" s="538">
        <v>706.9779999999995</v>
      </c>
      <c r="X74" s="538">
        <v>298.13800000000003</v>
      </c>
      <c r="Y74" s="538">
        <v>1181.4070000000002</v>
      </c>
      <c r="Z74" s="538">
        <v>436.91199999999941</v>
      </c>
      <c r="AA74" s="538">
        <v>426</v>
      </c>
      <c r="AB74" s="538">
        <v>-194</v>
      </c>
      <c r="AC74" s="538">
        <v>65</v>
      </c>
      <c r="AD74" s="538">
        <v>-1864</v>
      </c>
      <c r="AE74" s="538">
        <v>2633</v>
      </c>
      <c r="AF74" s="538">
        <v>-3476</v>
      </c>
      <c r="AG74" s="538">
        <v>-1326</v>
      </c>
      <c r="AH74" s="538">
        <v>-2143</v>
      </c>
      <c r="AI74" s="538">
        <v>3947</v>
      </c>
      <c r="AJ74" s="538">
        <v>-5820</v>
      </c>
      <c r="AL74" s="538">
        <v>1103.8729999999987</v>
      </c>
      <c r="AM74" s="538">
        <v>1202.3649999999986</v>
      </c>
      <c r="AN74" s="538">
        <v>7171.7740000000003</v>
      </c>
      <c r="AO74" s="538">
        <v>-6051.0640000000003</v>
      </c>
      <c r="AP74" s="538">
        <v>3374.786999999998</v>
      </c>
      <c r="AQ74" s="538">
        <v>2342.4569999999994</v>
      </c>
      <c r="AR74" s="538">
        <v>640</v>
      </c>
      <c r="AS74" s="538">
        <v>-2998</v>
      </c>
    </row>
    <row r="75" spans="2:45" ht="18" customHeight="1" outlineLevel="1" x14ac:dyDescent="0.35">
      <c r="B75" s="186" t="s">
        <v>361</v>
      </c>
      <c r="AL75" s="138">
        <v>0</v>
      </c>
      <c r="AN75" s="138">
        <v>0</v>
      </c>
      <c r="AO75" s="138">
        <v>0</v>
      </c>
      <c r="AP75" s="138">
        <v>0</v>
      </c>
      <c r="AQ75" s="138">
        <v>0</v>
      </c>
      <c r="AR75" s="138">
        <v>0</v>
      </c>
    </row>
    <row r="76" spans="2:45" ht="18" customHeight="1" outlineLevel="1" x14ac:dyDescent="0.35">
      <c r="B76" s="187" t="s">
        <v>362</v>
      </c>
      <c r="C76" s="334"/>
      <c r="D76" s="334">
        <v>3480.4070000000002</v>
      </c>
      <c r="E76" s="334">
        <v>2974.1770000000001</v>
      </c>
      <c r="F76" s="334">
        <v>4414.6890000000003</v>
      </c>
      <c r="G76" s="334">
        <v>4015.43</v>
      </c>
      <c r="H76" s="334">
        <v>4584.28</v>
      </c>
      <c r="I76" s="334">
        <v>5074.1090000000004</v>
      </c>
      <c r="J76" s="334">
        <v>4743.5600000000004</v>
      </c>
      <c r="K76" s="334">
        <v>4624.97</v>
      </c>
      <c r="L76" s="334">
        <v>5786.6450000000004</v>
      </c>
      <c r="M76" s="334">
        <v>8929.3950000000004</v>
      </c>
      <c r="N76" s="334">
        <v>13913.576999999999</v>
      </c>
      <c r="O76" s="334">
        <v>11252.315000000001</v>
      </c>
      <c r="P76" s="334">
        <v>12958.419</v>
      </c>
      <c r="Q76" s="334">
        <v>11497.813</v>
      </c>
      <c r="R76" s="334">
        <v>8785.6029999999992</v>
      </c>
      <c r="S76" s="334">
        <v>10381.763000000001</v>
      </c>
      <c r="T76" s="334">
        <v>6907.3549999999996</v>
      </c>
      <c r="U76" s="334">
        <v>8247.3799999999992</v>
      </c>
      <c r="V76" s="334">
        <v>7407.9539999999997</v>
      </c>
      <c r="W76" s="334">
        <v>9575.1640000000007</v>
      </c>
      <c r="X76" s="334">
        <v>10282.142</v>
      </c>
      <c r="Y76" s="334">
        <v>10580.28</v>
      </c>
      <c r="Z76" s="334">
        <v>11761.687</v>
      </c>
      <c r="AA76" s="334">
        <v>13637</v>
      </c>
      <c r="AB76" s="334">
        <v>12625</v>
      </c>
      <c r="AC76" s="334">
        <v>12431</v>
      </c>
      <c r="AD76" s="334">
        <v>12496</v>
      </c>
      <c r="AE76" s="334">
        <v>10632</v>
      </c>
      <c r="AF76" s="334">
        <v>13266</v>
      </c>
      <c r="AG76" s="334">
        <v>9790</v>
      </c>
      <c r="AH76" s="334">
        <v>8464</v>
      </c>
      <c r="AI76" s="334">
        <v>6321</v>
      </c>
      <c r="AJ76" s="334">
        <v>10268</v>
      </c>
      <c r="AL76" s="334">
        <v>14884.703000000001</v>
      </c>
      <c r="AM76" s="334">
        <v>19026.919000000002</v>
      </c>
      <c r="AN76" s="334">
        <v>39881.932000000001</v>
      </c>
      <c r="AO76" s="334">
        <v>43623.597999999998</v>
      </c>
      <c r="AP76" s="334">
        <v>32137.852999999999</v>
      </c>
      <c r="AQ76" s="334">
        <v>46261.108999999997</v>
      </c>
      <c r="AR76" s="334">
        <v>48184</v>
      </c>
      <c r="AS76" s="334">
        <v>37841</v>
      </c>
    </row>
    <row r="77" spans="2:45" ht="18" customHeight="1" outlineLevel="1" x14ac:dyDescent="0.35">
      <c r="B77" s="187" t="s">
        <v>363</v>
      </c>
      <c r="C77" s="334"/>
      <c r="D77" s="334">
        <v>2974.1770000000001</v>
      </c>
      <c r="E77" s="334">
        <v>4414.6890000000003</v>
      </c>
      <c r="F77" s="334">
        <v>4015.43</v>
      </c>
      <c r="G77" s="334">
        <v>4584.28</v>
      </c>
      <c r="H77" s="334">
        <v>5074.1090000000004</v>
      </c>
      <c r="I77" s="334">
        <v>4743.5600000000004</v>
      </c>
      <c r="J77" s="334">
        <v>4624.97</v>
      </c>
      <c r="K77" s="334">
        <v>5786.6450000000004</v>
      </c>
      <c r="L77" s="334">
        <v>8929.3950000000004</v>
      </c>
      <c r="M77" s="334">
        <v>13913.576999999999</v>
      </c>
      <c r="N77" s="334">
        <v>11252.315000000001</v>
      </c>
      <c r="O77" s="334">
        <v>12958.419</v>
      </c>
      <c r="P77" s="334">
        <v>11497.813</v>
      </c>
      <c r="Q77" s="334">
        <v>8785.6029999999992</v>
      </c>
      <c r="R77" s="334">
        <v>10381.763000000001</v>
      </c>
      <c r="S77" s="334">
        <v>6907.3549999999996</v>
      </c>
      <c r="T77" s="334">
        <v>8247.3799999999992</v>
      </c>
      <c r="U77" s="334">
        <v>7407.9539999999997</v>
      </c>
      <c r="V77" s="334">
        <v>9575.1640000000007</v>
      </c>
      <c r="W77" s="334">
        <v>10282.142</v>
      </c>
      <c r="X77" s="334">
        <v>10580.28</v>
      </c>
      <c r="Y77" s="334">
        <v>11761.687</v>
      </c>
      <c r="Z77" s="334">
        <v>12198.599</v>
      </c>
      <c r="AA77" s="334">
        <v>14063</v>
      </c>
      <c r="AB77" s="334">
        <v>12431</v>
      </c>
      <c r="AC77" s="334">
        <v>12496</v>
      </c>
      <c r="AD77" s="334">
        <v>10632</v>
      </c>
      <c r="AE77" s="334">
        <v>13266</v>
      </c>
      <c r="AF77" s="334">
        <v>9790</v>
      </c>
      <c r="AG77" s="334">
        <v>8464</v>
      </c>
      <c r="AH77" s="334">
        <v>6321</v>
      </c>
      <c r="AI77" s="334">
        <v>10268</v>
      </c>
      <c r="AJ77" s="334">
        <v>4448</v>
      </c>
      <c r="AL77" s="334">
        <v>15988.576000000001</v>
      </c>
      <c r="AM77" s="334">
        <v>20229.284000000003</v>
      </c>
      <c r="AN77" s="334">
        <v>47053.706000000006</v>
      </c>
      <c r="AO77" s="334">
        <v>37572.534</v>
      </c>
      <c r="AP77" s="334">
        <v>35512.639999999999</v>
      </c>
      <c r="AQ77" s="334">
        <v>48603.565999999999</v>
      </c>
      <c r="AR77" s="334">
        <v>48825</v>
      </c>
      <c r="AS77" s="334">
        <v>34843</v>
      </c>
    </row>
    <row r="78" spans="2:45" ht="18" customHeight="1" outlineLevel="1" x14ac:dyDescent="0.35">
      <c r="B78" s="109" t="s">
        <v>360</v>
      </c>
      <c r="C78" s="538"/>
      <c r="D78" s="538">
        <v>-506.23</v>
      </c>
      <c r="E78" s="538">
        <v>1440.5120000000002</v>
      </c>
      <c r="F78" s="538">
        <v>-399.25900000000047</v>
      </c>
      <c r="G78" s="538">
        <v>568.84999999999991</v>
      </c>
      <c r="H78" s="538">
        <v>489.82900000000063</v>
      </c>
      <c r="I78" s="538">
        <v>-330.54899999999998</v>
      </c>
      <c r="J78" s="538">
        <v>-118.59000000000015</v>
      </c>
      <c r="K78" s="538">
        <v>1161.6750000000002</v>
      </c>
      <c r="L78" s="538">
        <v>3142.75</v>
      </c>
      <c r="M78" s="538">
        <v>4984.1819999999989</v>
      </c>
      <c r="N78" s="538">
        <v>-2661.2619999999988</v>
      </c>
      <c r="O78" s="538">
        <v>1706.1039999999994</v>
      </c>
      <c r="P78" s="538">
        <v>-1460.6059999999998</v>
      </c>
      <c r="Q78" s="538">
        <v>-2712.2100000000009</v>
      </c>
      <c r="R78" s="538">
        <v>1596.1600000000017</v>
      </c>
      <c r="S78" s="538">
        <v>-3474.4080000000013</v>
      </c>
      <c r="T78" s="538">
        <v>1340.0249999999996</v>
      </c>
      <c r="U78" s="538">
        <v>-839.42599999999948</v>
      </c>
      <c r="V78" s="538">
        <v>2167.2100000000009</v>
      </c>
      <c r="W78" s="538">
        <v>706.97799999999916</v>
      </c>
      <c r="X78" s="538">
        <v>298.13800000000083</v>
      </c>
      <c r="Y78" s="538">
        <v>1181.4069999999992</v>
      </c>
      <c r="Z78" s="538">
        <v>436.91200000000026</v>
      </c>
      <c r="AA78" s="538">
        <v>426</v>
      </c>
      <c r="AB78" s="538">
        <v>-194</v>
      </c>
      <c r="AC78" s="538">
        <v>65</v>
      </c>
      <c r="AD78" s="538">
        <v>-1864</v>
      </c>
      <c r="AE78" s="538">
        <v>2634</v>
      </c>
      <c r="AF78" s="538">
        <v>-3476</v>
      </c>
      <c r="AG78" s="538">
        <v>-1326</v>
      </c>
      <c r="AH78" s="538">
        <v>-2143</v>
      </c>
      <c r="AI78" s="538">
        <v>3947</v>
      </c>
      <c r="AJ78" s="538">
        <v>-5820</v>
      </c>
      <c r="AL78" s="538">
        <v>1103.8729999999996</v>
      </c>
      <c r="AM78" s="538">
        <v>1202.3650000000007</v>
      </c>
      <c r="AN78" s="538">
        <v>7171.7739999999994</v>
      </c>
      <c r="AO78" s="538">
        <v>-6051.0640000000003</v>
      </c>
      <c r="AP78" s="538">
        <v>3374.7870000000003</v>
      </c>
      <c r="AQ78" s="538">
        <v>2342.4570000000003</v>
      </c>
      <c r="AR78" s="538">
        <v>641</v>
      </c>
      <c r="AS78" s="538">
        <v>-2998</v>
      </c>
    </row>
    <row r="79" spans="2:45" ht="10.5" customHeight="1" x14ac:dyDescent="0.35"/>
    <row r="80" spans="2:45" ht="18" customHeight="1" x14ac:dyDescent="0.35">
      <c r="B80" s="522" t="s">
        <v>757</v>
      </c>
      <c r="C80" s="523"/>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L80" s="84"/>
      <c r="AM80" s="84"/>
      <c r="AN80" s="84"/>
      <c r="AO80" s="84"/>
      <c r="AP80" s="84"/>
      <c r="AQ80" s="84"/>
      <c r="AR80" s="84"/>
      <c r="AS80" s="84"/>
    </row>
    <row r="81" spans="2:45" ht="9.5" customHeight="1" x14ac:dyDescent="0.35">
      <c r="B81" s="535"/>
      <c r="C81" s="539"/>
      <c r="D81" s="539"/>
      <c r="E81" s="539"/>
      <c r="F81" s="539"/>
      <c r="G81" s="539"/>
      <c r="H81" s="539"/>
      <c r="I81" s="539"/>
      <c r="J81" s="539"/>
      <c r="K81" s="539"/>
      <c r="L81" s="539"/>
      <c r="M81" s="539"/>
      <c r="N81" s="539"/>
      <c r="O81" s="539"/>
      <c r="P81" s="539"/>
      <c r="Q81" s="539"/>
      <c r="R81" s="539"/>
      <c r="S81" s="539"/>
      <c r="T81" s="539"/>
      <c r="U81" s="539"/>
      <c r="V81" s="539"/>
      <c r="W81" s="539"/>
      <c r="X81" s="539"/>
      <c r="Y81" s="539"/>
      <c r="Z81" s="539"/>
      <c r="AA81" s="539"/>
      <c r="AB81" s="539"/>
      <c r="AC81" s="539"/>
      <c r="AD81" s="539"/>
      <c r="AE81" s="539"/>
      <c r="AF81" s="539"/>
      <c r="AG81" s="539"/>
      <c r="AH81" s="539"/>
      <c r="AI81" s="539"/>
      <c r="AJ81" s="539"/>
      <c r="AL81" s="539"/>
      <c r="AM81" s="539"/>
      <c r="AN81" s="539"/>
      <c r="AO81" s="539"/>
      <c r="AP81" s="539"/>
      <c r="AQ81" s="539"/>
      <c r="AR81" s="539"/>
      <c r="AS81" s="539"/>
    </row>
    <row r="82" spans="2:45" ht="27.75" customHeight="1" outlineLevel="1" x14ac:dyDescent="0.35">
      <c r="B82" s="190" t="s">
        <v>323</v>
      </c>
      <c r="C82" s="334"/>
      <c r="D82" s="334">
        <v>479.07799999999997</v>
      </c>
      <c r="E82" s="334">
        <v>-439.52699999999999</v>
      </c>
      <c r="F82" s="334">
        <v>373.69200000000001</v>
      </c>
      <c r="G82" s="334">
        <v>-250.74299999999999</v>
      </c>
      <c r="H82" s="334">
        <v>-90.79</v>
      </c>
      <c r="I82" s="334">
        <v>-145.29</v>
      </c>
      <c r="J82" s="334">
        <v>-375.423</v>
      </c>
      <c r="K82" s="334">
        <v>51.625999999999998</v>
      </c>
      <c r="L82" s="334">
        <v>-2411.6979999999999</v>
      </c>
      <c r="M82" s="334">
        <v>119.25</v>
      </c>
      <c r="N82" s="334">
        <v>-20.457999999999998</v>
      </c>
      <c r="O82" s="334">
        <v>486.09500000000003</v>
      </c>
      <c r="P82" s="334">
        <v>-565.84500000000003</v>
      </c>
      <c r="Q82" s="334">
        <v>923.12699999999995</v>
      </c>
      <c r="R82" s="334">
        <v>-6.4429999999999996</v>
      </c>
      <c r="S82" s="334">
        <v>-573.74199999999996</v>
      </c>
      <c r="T82" s="334">
        <v>414.97699999999998</v>
      </c>
      <c r="U82" s="334">
        <v>-170.958</v>
      </c>
      <c r="V82" s="334">
        <v>-764.48299999999995</v>
      </c>
      <c r="W82" s="334">
        <v>-43.36</v>
      </c>
      <c r="X82" s="334">
        <v>90.653999999999996</v>
      </c>
      <c r="Y82" s="334">
        <v>-130.52600000000001</v>
      </c>
      <c r="Z82" s="334">
        <v>-1079.2729999999999</v>
      </c>
      <c r="AA82" s="334">
        <v>-279</v>
      </c>
      <c r="AB82" s="334">
        <v>-502</v>
      </c>
      <c r="AC82" s="334">
        <v>-1731</v>
      </c>
      <c r="AD82" s="334">
        <v>-1334</v>
      </c>
      <c r="AE82" s="334">
        <v>-1345</v>
      </c>
      <c r="AF82" s="334">
        <v>-492</v>
      </c>
      <c r="AG82" s="334">
        <v>-463</v>
      </c>
      <c r="AH82" s="334">
        <v>-835</v>
      </c>
      <c r="AI82" s="334">
        <v>-2287</v>
      </c>
      <c r="AJ82" s="334">
        <v>-920</v>
      </c>
      <c r="AL82" s="334">
        <v>162.5</v>
      </c>
      <c r="AM82" s="334">
        <v>-559.87699999999995</v>
      </c>
      <c r="AN82" s="334">
        <v>-1826.8109999999999</v>
      </c>
      <c r="AO82" s="334">
        <v>-222.90300000000002</v>
      </c>
      <c r="AP82" s="334">
        <v>-563.82399999999996</v>
      </c>
      <c r="AQ82" s="334">
        <v>-1398.145</v>
      </c>
      <c r="AR82" s="334">
        <v>-4912</v>
      </c>
      <c r="AS82" s="334">
        <v>-4077</v>
      </c>
    </row>
    <row r="83" spans="2:45" ht="18" customHeight="1" outlineLevel="1" x14ac:dyDescent="0.35">
      <c r="B83" s="186" t="s">
        <v>324</v>
      </c>
      <c r="C83" s="334"/>
      <c r="D83" s="334">
        <v>176.958</v>
      </c>
      <c r="E83" s="334">
        <v>206.09399999999999</v>
      </c>
      <c r="F83" s="334">
        <v>218.976</v>
      </c>
      <c r="G83" s="334">
        <v>208.553</v>
      </c>
      <c r="H83" s="334">
        <v>227.08</v>
      </c>
      <c r="I83" s="334">
        <v>239.69300000000001</v>
      </c>
      <c r="J83" s="334">
        <v>238.959</v>
      </c>
      <c r="K83" s="334">
        <v>247.184</v>
      </c>
      <c r="L83" s="334">
        <v>263.31099999999998</v>
      </c>
      <c r="M83" s="334">
        <v>279.875</v>
      </c>
      <c r="N83" s="334">
        <v>290.07400000000001</v>
      </c>
      <c r="O83" s="334">
        <v>281.17899999999997</v>
      </c>
      <c r="P83" s="334">
        <v>189.065</v>
      </c>
      <c r="Q83" s="334">
        <v>210.66</v>
      </c>
      <c r="R83" s="334">
        <v>185.91900000000001</v>
      </c>
      <c r="S83" s="334">
        <v>211.21700000000001</v>
      </c>
      <c r="T83" s="334">
        <v>211.262</v>
      </c>
      <c r="U83" s="334">
        <v>197.44300000000001</v>
      </c>
      <c r="V83" s="334">
        <v>195.85</v>
      </c>
      <c r="W83" s="334">
        <v>296.63900000000001</v>
      </c>
      <c r="X83" s="334">
        <v>267.41800000000001</v>
      </c>
      <c r="Y83" s="334">
        <v>281.48399999999998</v>
      </c>
      <c r="Z83" s="334">
        <v>340.38400000000001</v>
      </c>
      <c r="AA83" s="334">
        <v>301</v>
      </c>
      <c r="AB83" s="334">
        <v>305</v>
      </c>
      <c r="AC83" s="334">
        <v>372</v>
      </c>
      <c r="AD83" s="334">
        <v>312</v>
      </c>
      <c r="AE83" s="334">
        <v>259</v>
      </c>
      <c r="AF83" s="334">
        <v>255</v>
      </c>
      <c r="AG83" s="334">
        <v>308</v>
      </c>
      <c r="AH83" s="334">
        <v>296</v>
      </c>
      <c r="AI83" s="334">
        <v>396</v>
      </c>
      <c r="AJ83" s="334">
        <v>324</v>
      </c>
      <c r="AL83" s="334">
        <v>810.58100000000002</v>
      </c>
      <c r="AM83" s="334">
        <v>952.91599999999994</v>
      </c>
      <c r="AN83" s="334">
        <v>1114.4389999999999</v>
      </c>
      <c r="AO83" s="334">
        <v>796.86099999999999</v>
      </c>
      <c r="AP83" s="334">
        <v>901.19400000000007</v>
      </c>
      <c r="AQ83" s="334">
        <v>1190.2860000000001</v>
      </c>
      <c r="AR83" s="334">
        <v>1248</v>
      </c>
      <c r="AS83" s="334">
        <v>1255</v>
      </c>
    </row>
    <row r="84" spans="2:45" ht="18" customHeight="1" outlineLevel="1" x14ac:dyDescent="0.35">
      <c r="B84" s="186" t="s">
        <v>227</v>
      </c>
      <c r="C84" s="334"/>
      <c r="D84" s="334">
        <v>0</v>
      </c>
      <c r="E84" s="334">
        <v>0</v>
      </c>
      <c r="F84" s="334">
        <v>0</v>
      </c>
      <c r="G84" s="334">
        <v>0</v>
      </c>
      <c r="H84" s="334">
        <v>0</v>
      </c>
      <c r="I84" s="334">
        <v>0</v>
      </c>
      <c r="J84" s="334">
        <v>0</v>
      </c>
      <c r="K84" s="334">
        <v>0</v>
      </c>
      <c r="L84" s="334">
        <v>0</v>
      </c>
      <c r="M84" s="334">
        <v>0</v>
      </c>
      <c r="N84" s="334">
        <v>0</v>
      </c>
      <c r="O84" s="334">
        <v>0</v>
      </c>
      <c r="P84" s="334">
        <v>0</v>
      </c>
      <c r="Q84" s="334">
        <v>0</v>
      </c>
      <c r="R84" s="334">
        <v>0</v>
      </c>
      <c r="S84" s="334">
        <v>0</v>
      </c>
      <c r="T84" s="334">
        <v>0</v>
      </c>
      <c r="U84" s="334">
        <v>0</v>
      </c>
      <c r="V84" s="334">
        <v>0</v>
      </c>
      <c r="W84" s="334">
        <v>0</v>
      </c>
      <c r="X84" s="334">
        <v>0</v>
      </c>
      <c r="Y84" s="334">
        <v>0</v>
      </c>
      <c r="Z84" s="334">
        <v>0</v>
      </c>
      <c r="AA84" s="334">
        <v>0</v>
      </c>
      <c r="AB84" s="334">
        <v>0</v>
      </c>
      <c r="AC84" s="334">
        <v>0</v>
      </c>
      <c r="AD84" s="334">
        <v>0</v>
      </c>
      <c r="AE84" s="334">
        <v>0</v>
      </c>
      <c r="AF84" s="334">
        <v>0</v>
      </c>
      <c r="AG84" s="334">
        <v>0</v>
      </c>
      <c r="AH84" s="334">
        <v>0</v>
      </c>
      <c r="AI84" s="334">
        <v>0</v>
      </c>
      <c r="AJ84" s="334">
        <v>0</v>
      </c>
      <c r="AL84" s="334">
        <v>0</v>
      </c>
      <c r="AM84" s="334">
        <v>0</v>
      </c>
      <c r="AN84" s="334">
        <v>0</v>
      </c>
      <c r="AO84" s="334">
        <v>0</v>
      </c>
      <c r="AP84" s="334">
        <v>0</v>
      </c>
      <c r="AQ84" s="334">
        <v>0</v>
      </c>
      <c r="AR84" s="334">
        <v>0</v>
      </c>
      <c r="AS84" s="334">
        <v>0</v>
      </c>
    </row>
    <row r="85" spans="2:45" ht="18" customHeight="1" outlineLevel="1" x14ac:dyDescent="0.35">
      <c r="B85" s="186" t="s">
        <v>325</v>
      </c>
      <c r="C85" s="334"/>
      <c r="D85" s="334">
        <v>-39.066000000000003</v>
      </c>
      <c r="E85" s="334">
        <v>805.98800000000006</v>
      </c>
      <c r="F85" s="334">
        <v>138.214</v>
      </c>
      <c r="G85" s="334">
        <v>439.75200000000001</v>
      </c>
      <c r="H85" s="334">
        <v>224.74299999999999</v>
      </c>
      <c r="I85" s="334">
        <v>258.79899999999998</v>
      </c>
      <c r="J85" s="334">
        <v>494.28500000000003</v>
      </c>
      <c r="K85" s="334">
        <v>85.016000000000005</v>
      </c>
      <c r="L85" s="334">
        <v>2113.806</v>
      </c>
      <c r="M85" s="334">
        <v>191.363</v>
      </c>
      <c r="N85" s="334">
        <v>227.89699999999999</v>
      </c>
      <c r="O85" s="334">
        <v>-611.09100000000001</v>
      </c>
      <c r="P85" s="334">
        <v>843.005</v>
      </c>
      <c r="Q85" s="334">
        <v>-116.08199999999999</v>
      </c>
      <c r="R85" s="334">
        <v>750.41499999999996</v>
      </c>
      <c r="S85" s="334">
        <v>1087.567</v>
      </c>
      <c r="T85" s="334">
        <v>54.140999999999998</v>
      </c>
      <c r="U85" s="334">
        <v>445.11799999999999</v>
      </c>
      <c r="V85" s="334">
        <v>705.98500000000001</v>
      </c>
      <c r="W85" s="334">
        <v>-445.86599999999999</v>
      </c>
      <c r="X85" s="334">
        <v>-485.62599999999998</v>
      </c>
      <c r="Y85" s="334">
        <v>13.714</v>
      </c>
      <c r="Z85" s="334">
        <v>707.68799999999999</v>
      </c>
      <c r="AA85" s="334">
        <v>208</v>
      </c>
      <c r="AB85" s="334">
        <v>368</v>
      </c>
      <c r="AC85" s="334">
        <v>1839</v>
      </c>
      <c r="AD85" s="334">
        <v>1736</v>
      </c>
      <c r="AE85" s="334">
        <v>1256</v>
      </c>
      <c r="AF85" s="334">
        <v>707</v>
      </c>
      <c r="AG85" s="334">
        <v>97</v>
      </c>
      <c r="AH85" s="334">
        <v>683</v>
      </c>
      <c r="AI85" s="334">
        <v>33</v>
      </c>
      <c r="AJ85" s="334">
        <v>434</v>
      </c>
      <c r="AL85" s="334">
        <v>1344.8879999999999</v>
      </c>
      <c r="AM85" s="334">
        <v>1062.8430000000001</v>
      </c>
      <c r="AN85" s="334">
        <v>1921.9749999999999</v>
      </c>
      <c r="AO85" s="334">
        <v>2564.9049999999997</v>
      </c>
      <c r="AP85" s="334">
        <v>759.37800000000016</v>
      </c>
      <c r="AQ85" s="334">
        <v>443.77600000000001</v>
      </c>
      <c r="AR85" s="334">
        <v>5199</v>
      </c>
      <c r="AS85" s="334">
        <v>1520</v>
      </c>
    </row>
    <row r="86" spans="2:45" ht="18" customHeight="1" outlineLevel="1" x14ac:dyDescent="0.35">
      <c r="B86" s="186" t="s">
        <v>326</v>
      </c>
      <c r="C86" s="334"/>
      <c r="D86" s="334">
        <v>0</v>
      </c>
      <c r="E86" s="334">
        <v>0</v>
      </c>
      <c r="F86" s="334">
        <v>0</v>
      </c>
      <c r="G86" s="334">
        <v>0</v>
      </c>
      <c r="H86" s="334">
        <v>0</v>
      </c>
      <c r="I86" s="334">
        <v>0</v>
      </c>
      <c r="J86" s="334">
        <v>0</v>
      </c>
      <c r="K86" s="334">
        <v>0</v>
      </c>
      <c r="L86" s="334">
        <v>0</v>
      </c>
      <c r="M86" s="334">
        <v>0</v>
      </c>
      <c r="N86" s="334">
        <v>0</v>
      </c>
      <c r="O86" s="334">
        <v>0</v>
      </c>
      <c r="P86" s="334">
        <v>0</v>
      </c>
      <c r="Q86" s="334">
        <v>0</v>
      </c>
      <c r="R86" s="334">
        <v>0</v>
      </c>
      <c r="S86" s="334">
        <v>0</v>
      </c>
      <c r="T86" s="334">
        <v>0</v>
      </c>
      <c r="U86" s="334">
        <v>0</v>
      </c>
      <c r="V86" s="334">
        <v>0</v>
      </c>
      <c r="W86" s="334">
        <v>0</v>
      </c>
      <c r="X86" s="334">
        <v>0</v>
      </c>
      <c r="Y86" s="334">
        <v>0</v>
      </c>
      <c r="Z86" s="334">
        <v>0</v>
      </c>
      <c r="AA86" s="334">
        <v>0</v>
      </c>
      <c r="AB86" s="334">
        <v>0</v>
      </c>
      <c r="AC86" s="334">
        <v>0</v>
      </c>
      <c r="AD86" s="334">
        <v>0</v>
      </c>
      <c r="AE86" s="334">
        <v>0</v>
      </c>
      <c r="AF86" s="334">
        <v>0</v>
      </c>
      <c r="AG86" s="334">
        <v>0</v>
      </c>
      <c r="AH86" s="334">
        <v>0</v>
      </c>
      <c r="AI86" s="334">
        <v>0</v>
      </c>
      <c r="AJ86" s="334">
        <v>0</v>
      </c>
      <c r="AL86" s="334">
        <v>0</v>
      </c>
      <c r="AM86" s="334">
        <v>0</v>
      </c>
      <c r="AN86" s="334">
        <v>0</v>
      </c>
      <c r="AO86" s="334">
        <v>0</v>
      </c>
      <c r="AP86" s="334">
        <v>0</v>
      </c>
      <c r="AQ86" s="334">
        <v>0</v>
      </c>
      <c r="AR86" s="334">
        <v>0</v>
      </c>
      <c r="AS86" s="334">
        <v>0</v>
      </c>
    </row>
    <row r="87" spans="2:45" ht="18" customHeight="1" outlineLevel="1" x14ac:dyDescent="0.35">
      <c r="B87" s="186" t="s">
        <v>861</v>
      </c>
      <c r="C87" s="334"/>
      <c r="D87" s="334">
        <v>0</v>
      </c>
      <c r="E87" s="334">
        <v>0</v>
      </c>
      <c r="F87" s="334">
        <v>0</v>
      </c>
      <c r="G87" s="334">
        <v>0</v>
      </c>
      <c r="H87" s="334">
        <v>0</v>
      </c>
      <c r="I87" s="334">
        <v>0</v>
      </c>
      <c r="J87" s="334">
        <v>0</v>
      </c>
      <c r="K87" s="334">
        <v>0</v>
      </c>
      <c r="L87" s="334">
        <v>0</v>
      </c>
      <c r="M87" s="334">
        <v>0</v>
      </c>
      <c r="N87" s="334">
        <v>0</v>
      </c>
      <c r="O87" s="334">
        <v>0</v>
      </c>
      <c r="P87" s="334">
        <v>0</v>
      </c>
      <c r="Q87" s="334">
        <v>0</v>
      </c>
      <c r="R87" s="334">
        <v>0</v>
      </c>
      <c r="S87" s="334">
        <v>0</v>
      </c>
      <c r="T87" s="334">
        <v>0</v>
      </c>
      <c r="U87" s="334">
        <v>0</v>
      </c>
      <c r="V87" s="334">
        <v>0</v>
      </c>
      <c r="W87" s="334">
        <v>0</v>
      </c>
      <c r="X87" s="334">
        <v>0</v>
      </c>
      <c r="Y87" s="334">
        <v>0</v>
      </c>
      <c r="Z87" s="334">
        <v>0</v>
      </c>
      <c r="AA87" s="334">
        <v>0</v>
      </c>
      <c r="AB87" s="334">
        <v>0</v>
      </c>
      <c r="AC87" s="334">
        <v>0</v>
      </c>
      <c r="AD87" s="334">
        <v>0</v>
      </c>
      <c r="AE87" s="334">
        <v>0</v>
      </c>
      <c r="AF87" s="334">
        <v>0</v>
      </c>
      <c r="AG87" s="334">
        <v>0</v>
      </c>
      <c r="AH87" s="334">
        <v>0</v>
      </c>
      <c r="AI87" s="334">
        <v>0</v>
      </c>
      <c r="AJ87" s="334">
        <v>0</v>
      </c>
      <c r="AL87" s="334">
        <v>0</v>
      </c>
      <c r="AM87" s="334">
        <v>0</v>
      </c>
      <c r="AN87" s="334">
        <v>0</v>
      </c>
      <c r="AO87" s="334">
        <v>0</v>
      </c>
      <c r="AP87" s="334">
        <v>0</v>
      </c>
      <c r="AQ87" s="334">
        <v>0</v>
      </c>
      <c r="AR87" s="334">
        <v>0</v>
      </c>
      <c r="AS87" s="334">
        <v>0</v>
      </c>
    </row>
    <row r="88" spans="2:45" ht="18" customHeight="1" outlineLevel="1" x14ac:dyDescent="0.35">
      <c r="B88" s="186" t="s">
        <v>927</v>
      </c>
      <c r="C88" s="334"/>
      <c r="D88" s="334"/>
      <c r="E88" s="334"/>
      <c r="F88" s="334"/>
      <c r="G88" s="334"/>
      <c r="H88" s="334"/>
      <c r="I88" s="334"/>
      <c r="J88" s="334"/>
      <c r="K88" s="334"/>
      <c r="L88" s="334"/>
      <c r="M88" s="334"/>
      <c r="N88" s="334"/>
      <c r="O88" s="334"/>
      <c r="P88" s="334"/>
      <c r="Q88" s="334"/>
      <c r="R88" s="334"/>
      <c r="S88" s="334"/>
      <c r="T88" s="334"/>
      <c r="U88" s="334"/>
      <c r="V88" s="334"/>
      <c r="W88" s="334"/>
      <c r="X88" s="334"/>
      <c r="Y88" s="334"/>
      <c r="Z88" s="334"/>
      <c r="AA88" s="334"/>
      <c r="AB88" s="334"/>
      <c r="AC88" s="334"/>
      <c r="AD88" s="334"/>
      <c r="AE88" s="334"/>
      <c r="AF88" s="334"/>
      <c r="AG88" s="334"/>
      <c r="AH88" s="334"/>
      <c r="AI88" s="334">
        <v>0</v>
      </c>
      <c r="AJ88" s="334">
        <v>0</v>
      </c>
      <c r="AL88" s="334"/>
      <c r="AM88" s="334"/>
      <c r="AN88" s="334"/>
      <c r="AO88" s="334"/>
      <c r="AP88" s="334"/>
      <c r="AQ88" s="334"/>
      <c r="AR88" s="334"/>
      <c r="AS88" s="334">
        <v>0</v>
      </c>
    </row>
    <row r="89" spans="2:45" ht="18.5" customHeight="1" outlineLevel="1" x14ac:dyDescent="0.35">
      <c r="B89" s="186" t="s">
        <v>775</v>
      </c>
      <c r="C89" s="334"/>
      <c r="D89" s="334">
        <v>0</v>
      </c>
      <c r="E89" s="334">
        <v>0</v>
      </c>
      <c r="F89" s="334">
        <v>0</v>
      </c>
      <c r="G89" s="334">
        <v>0</v>
      </c>
      <c r="H89" s="334">
        <v>0</v>
      </c>
      <c r="I89" s="334">
        <v>0</v>
      </c>
      <c r="J89" s="334">
        <v>0</v>
      </c>
      <c r="K89" s="334">
        <v>0</v>
      </c>
      <c r="L89" s="334">
        <v>0</v>
      </c>
      <c r="M89" s="334">
        <v>0</v>
      </c>
      <c r="N89" s="334">
        <v>0</v>
      </c>
      <c r="O89" s="334">
        <v>0</v>
      </c>
      <c r="P89" s="334">
        <v>0</v>
      </c>
      <c r="Q89" s="334">
        <v>0</v>
      </c>
      <c r="R89" s="334">
        <v>0</v>
      </c>
      <c r="S89" s="334">
        <v>0</v>
      </c>
      <c r="T89" s="334">
        <v>0</v>
      </c>
      <c r="U89" s="334">
        <v>0</v>
      </c>
      <c r="V89" s="334">
        <v>0</v>
      </c>
      <c r="W89" s="334">
        <v>0</v>
      </c>
      <c r="X89" s="334">
        <v>0</v>
      </c>
      <c r="Y89" s="334">
        <v>0</v>
      </c>
      <c r="Z89" s="334">
        <v>0</v>
      </c>
      <c r="AA89" s="334">
        <v>0</v>
      </c>
      <c r="AB89" s="334">
        <v>0</v>
      </c>
      <c r="AC89" s="334">
        <v>0</v>
      </c>
      <c r="AD89" s="334">
        <v>0</v>
      </c>
      <c r="AE89" s="334">
        <v>0</v>
      </c>
      <c r="AF89" s="334">
        <v>0</v>
      </c>
      <c r="AG89" s="334">
        <v>0</v>
      </c>
      <c r="AH89" s="334">
        <v>0</v>
      </c>
      <c r="AI89" s="334">
        <v>0</v>
      </c>
      <c r="AJ89" s="334">
        <v>0</v>
      </c>
      <c r="AL89" s="334">
        <v>0</v>
      </c>
      <c r="AM89" s="334">
        <v>0</v>
      </c>
      <c r="AN89" s="334">
        <v>0</v>
      </c>
      <c r="AO89" s="334">
        <v>0</v>
      </c>
      <c r="AP89" s="334">
        <v>0</v>
      </c>
      <c r="AQ89" s="334">
        <v>0</v>
      </c>
      <c r="AR89" s="334">
        <v>0</v>
      </c>
      <c r="AS89" s="334">
        <v>0</v>
      </c>
    </row>
    <row r="90" spans="2:45" ht="18" customHeight="1" outlineLevel="1" x14ac:dyDescent="0.35">
      <c r="B90" s="186" t="s">
        <v>859</v>
      </c>
      <c r="C90" s="334"/>
      <c r="D90" s="334">
        <v>0</v>
      </c>
      <c r="E90" s="334">
        <v>0</v>
      </c>
      <c r="F90" s="334">
        <v>0</v>
      </c>
      <c r="G90" s="334">
        <v>0</v>
      </c>
      <c r="H90" s="334">
        <v>0</v>
      </c>
      <c r="I90" s="334">
        <v>0</v>
      </c>
      <c r="J90" s="334">
        <v>0</v>
      </c>
      <c r="K90" s="334">
        <v>0</v>
      </c>
      <c r="L90" s="334">
        <v>0</v>
      </c>
      <c r="M90" s="334">
        <v>0</v>
      </c>
      <c r="N90" s="334">
        <v>0</v>
      </c>
      <c r="O90" s="334">
        <v>0</v>
      </c>
      <c r="P90" s="334">
        <v>0</v>
      </c>
      <c r="Q90" s="334">
        <v>0</v>
      </c>
      <c r="R90" s="334">
        <v>0</v>
      </c>
      <c r="S90" s="334">
        <v>0</v>
      </c>
      <c r="T90" s="334">
        <v>0</v>
      </c>
      <c r="U90" s="334">
        <v>0</v>
      </c>
      <c r="V90" s="334">
        <v>0</v>
      </c>
      <c r="W90" s="334">
        <v>0</v>
      </c>
      <c r="X90" s="334">
        <v>0</v>
      </c>
      <c r="Y90" s="334">
        <v>0</v>
      </c>
      <c r="Z90" s="334">
        <v>0</v>
      </c>
      <c r="AA90" s="334">
        <v>0</v>
      </c>
      <c r="AB90" s="334">
        <v>0</v>
      </c>
      <c r="AC90" s="334">
        <v>0</v>
      </c>
      <c r="AD90" s="334">
        <v>0</v>
      </c>
      <c r="AE90" s="334">
        <v>0</v>
      </c>
      <c r="AF90" s="334">
        <v>0</v>
      </c>
      <c r="AG90" s="334">
        <v>0</v>
      </c>
      <c r="AH90" s="334">
        <v>0</v>
      </c>
      <c r="AI90" s="334">
        <v>0</v>
      </c>
      <c r="AJ90" s="334">
        <v>0</v>
      </c>
      <c r="AL90" s="334">
        <v>0</v>
      </c>
      <c r="AM90" s="334">
        <v>0</v>
      </c>
      <c r="AN90" s="334">
        <v>0</v>
      </c>
      <c r="AO90" s="334">
        <v>0</v>
      </c>
      <c r="AP90" s="334">
        <v>0</v>
      </c>
      <c r="AQ90" s="334">
        <v>0</v>
      </c>
      <c r="AR90" s="334">
        <v>0</v>
      </c>
      <c r="AS90" s="334">
        <v>0</v>
      </c>
    </row>
    <row r="91" spans="2:45" ht="26" outlineLevel="1" x14ac:dyDescent="0.35">
      <c r="B91" s="186" t="s">
        <v>899</v>
      </c>
      <c r="C91" s="334"/>
      <c r="D91" s="334">
        <v>0</v>
      </c>
      <c r="E91" s="334">
        <v>0</v>
      </c>
      <c r="F91" s="334">
        <v>0</v>
      </c>
      <c r="G91" s="334">
        <v>0</v>
      </c>
      <c r="H91" s="334">
        <v>0</v>
      </c>
      <c r="I91" s="334">
        <v>0</v>
      </c>
      <c r="J91" s="334">
        <v>0</v>
      </c>
      <c r="K91" s="334">
        <v>0</v>
      </c>
      <c r="L91" s="334">
        <v>0</v>
      </c>
      <c r="M91" s="334">
        <v>0</v>
      </c>
      <c r="N91" s="334">
        <v>0</v>
      </c>
      <c r="O91" s="334">
        <v>0</v>
      </c>
      <c r="P91" s="334">
        <v>0</v>
      </c>
      <c r="Q91" s="334">
        <v>0</v>
      </c>
      <c r="R91" s="334">
        <v>0</v>
      </c>
      <c r="S91" s="334">
        <v>0</v>
      </c>
      <c r="T91" s="334">
        <v>0</v>
      </c>
      <c r="U91" s="334">
        <v>0</v>
      </c>
      <c r="V91" s="334">
        <v>0</v>
      </c>
      <c r="W91" s="334">
        <v>0</v>
      </c>
      <c r="X91" s="334">
        <v>0</v>
      </c>
      <c r="Y91" s="334">
        <v>0</v>
      </c>
      <c r="Z91" s="334">
        <v>0</v>
      </c>
      <c r="AA91" s="334">
        <v>0</v>
      </c>
      <c r="AB91" s="334">
        <v>0</v>
      </c>
      <c r="AC91" s="334">
        <v>0</v>
      </c>
      <c r="AD91" s="334">
        <v>0</v>
      </c>
      <c r="AE91" s="334">
        <v>0</v>
      </c>
      <c r="AF91" s="334">
        <v>0</v>
      </c>
      <c r="AG91" s="334">
        <v>0</v>
      </c>
      <c r="AH91" s="334">
        <v>0</v>
      </c>
      <c r="AI91" s="334">
        <v>0</v>
      </c>
      <c r="AJ91" s="334">
        <v>0</v>
      </c>
      <c r="AL91" s="334">
        <v>0</v>
      </c>
      <c r="AM91" s="334">
        <v>0</v>
      </c>
      <c r="AN91" s="334">
        <v>0</v>
      </c>
      <c r="AO91" s="334">
        <v>0</v>
      </c>
      <c r="AP91" s="334">
        <v>0</v>
      </c>
      <c r="AQ91" s="334">
        <v>0</v>
      </c>
      <c r="AR91" s="334">
        <v>0</v>
      </c>
      <c r="AS91" s="334">
        <v>0</v>
      </c>
    </row>
    <row r="92" spans="2:45" ht="18" customHeight="1" outlineLevel="1" x14ac:dyDescent="0.35">
      <c r="B92" s="186" t="s">
        <v>776</v>
      </c>
      <c r="C92" s="334"/>
      <c r="D92" s="334">
        <v>0</v>
      </c>
      <c r="E92" s="334">
        <v>0</v>
      </c>
      <c r="F92" s="334">
        <v>0</v>
      </c>
      <c r="G92" s="334">
        <v>0</v>
      </c>
      <c r="H92" s="334">
        <v>0</v>
      </c>
      <c r="I92" s="334">
        <v>0</v>
      </c>
      <c r="J92" s="334">
        <v>0</v>
      </c>
      <c r="K92" s="334">
        <v>0</v>
      </c>
      <c r="L92" s="334">
        <v>0</v>
      </c>
      <c r="M92" s="334">
        <v>0</v>
      </c>
      <c r="N92" s="334">
        <v>0</v>
      </c>
      <c r="O92" s="334">
        <v>0</v>
      </c>
      <c r="P92" s="334">
        <v>0</v>
      </c>
      <c r="Q92" s="334">
        <v>0</v>
      </c>
      <c r="R92" s="334">
        <v>-0.49299999999999999</v>
      </c>
      <c r="S92" s="334">
        <v>-0.33800000000000002</v>
      </c>
      <c r="T92" s="334">
        <v>0</v>
      </c>
      <c r="U92" s="334">
        <v>0</v>
      </c>
      <c r="V92" s="334">
        <v>0</v>
      </c>
      <c r="W92" s="334">
        <v>0</v>
      </c>
      <c r="X92" s="334">
        <v>0</v>
      </c>
      <c r="Y92" s="334">
        <v>0</v>
      </c>
      <c r="Z92" s="334">
        <v>0</v>
      </c>
      <c r="AA92" s="334">
        <v>0</v>
      </c>
      <c r="AB92" s="334">
        <v>0</v>
      </c>
      <c r="AC92" s="334">
        <v>0</v>
      </c>
      <c r="AD92" s="334">
        <v>0</v>
      </c>
      <c r="AE92" s="334">
        <v>0</v>
      </c>
      <c r="AF92" s="334">
        <v>0</v>
      </c>
      <c r="AG92" s="334">
        <v>0</v>
      </c>
      <c r="AH92" s="334">
        <v>0</v>
      </c>
      <c r="AI92" s="334">
        <v>0</v>
      </c>
      <c r="AJ92" s="334">
        <v>0</v>
      </c>
      <c r="AL92" s="334">
        <v>0</v>
      </c>
      <c r="AM92" s="334">
        <v>0</v>
      </c>
      <c r="AN92" s="334">
        <v>0</v>
      </c>
      <c r="AO92" s="334">
        <v>-0.83099999999999996</v>
      </c>
      <c r="AP92" s="334">
        <v>0</v>
      </c>
      <c r="AQ92" s="334">
        <v>0</v>
      </c>
      <c r="AR92" s="334">
        <v>0</v>
      </c>
      <c r="AS92" s="334">
        <v>0</v>
      </c>
    </row>
    <row r="93" spans="2:45" ht="18" customHeight="1" outlineLevel="1" x14ac:dyDescent="0.35">
      <c r="B93" s="186" t="s">
        <v>928</v>
      </c>
      <c r="C93" s="334"/>
      <c r="D93" s="334"/>
      <c r="E93" s="334"/>
      <c r="F93" s="334"/>
      <c r="G93" s="334"/>
      <c r="H93" s="334"/>
      <c r="I93" s="334"/>
      <c r="J93" s="334"/>
      <c r="K93" s="334"/>
      <c r="L93" s="334"/>
      <c r="M93" s="334"/>
      <c r="N93" s="334"/>
      <c r="O93" s="334"/>
      <c r="P93" s="334"/>
      <c r="Q93" s="334"/>
      <c r="R93" s="334"/>
      <c r="S93" s="334"/>
      <c r="T93" s="334"/>
      <c r="U93" s="334"/>
      <c r="V93" s="334"/>
      <c r="W93" s="334"/>
      <c r="X93" s="334"/>
      <c r="Y93" s="334"/>
      <c r="Z93" s="334"/>
      <c r="AA93" s="334"/>
      <c r="AB93" s="334"/>
      <c r="AC93" s="334"/>
      <c r="AD93" s="334"/>
      <c r="AE93" s="334"/>
      <c r="AF93" s="334"/>
      <c r="AG93" s="334"/>
      <c r="AH93" s="334"/>
      <c r="AI93" s="334">
        <v>2071</v>
      </c>
      <c r="AJ93" s="334">
        <v>0</v>
      </c>
      <c r="AL93" s="334"/>
      <c r="AM93" s="334"/>
      <c r="AN93" s="334"/>
      <c r="AO93" s="334"/>
      <c r="AP93" s="334"/>
      <c r="AQ93" s="334"/>
      <c r="AR93" s="334"/>
      <c r="AS93" s="334">
        <v>2071</v>
      </c>
    </row>
    <row r="94" spans="2:45" ht="18" customHeight="1" outlineLevel="1" x14ac:dyDescent="0.35">
      <c r="B94" s="186" t="s">
        <v>777</v>
      </c>
      <c r="C94" s="334"/>
      <c r="D94" s="334">
        <v>2.6040000000000001</v>
      </c>
      <c r="E94" s="334">
        <v>2.8000000000000001E-2</v>
      </c>
      <c r="F94" s="334">
        <v>6.0000000000000001E-3</v>
      </c>
      <c r="G94" s="334">
        <v>0.56200000000000006</v>
      </c>
      <c r="H94" s="334">
        <v>4.2999999999999997E-2</v>
      </c>
      <c r="I94" s="334">
        <v>0.32600000000000001</v>
      </c>
      <c r="J94" s="334">
        <v>7.0000000000000001E-3</v>
      </c>
      <c r="K94" s="334">
        <v>3.0000000000000001E-3</v>
      </c>
      <c r="L94" s="334">
        <v>0</v>
      </c>
      <c r="M94" s="334">
        <v>0</v>
      </c>
      <c r="N94" s="334">
        <v>0</v>
      </c>
      <c r="O94" s="334">
        <v>0</v>
      </c>
      <c r="P94" s="334">
        <v>0</v>
      </c>
      <c r="Q94" s="334">
        <v>0</v>
      </c>
      <c r="R94" s="334">
        <v>3.5999999999999997E-2</v>
      </c>
      <c r="S94" s="334">
        <v>1.0029999999999999</v>
      </c>
      <c r="T94" s="334">
        <v>0.46700000000000003</v>
      </c>
      <c r="U94" s="334">
        <v>0</v>
      </c>
      <c r="V94" s="334">
        <v>0.14499999999999999</v>
      </c>
      <c r="W94" s="334">
        <v>1.7000000000000001E-2</v>
      </c>
      <c r="X94" s="334">
        <v>89.004000000000005</v>
      </c>
      <c r="Y94" s="334">
        <v>30.893999999999998</v>
      </c>
      <c r="Z94" s="334">
        <v>1.804</v>
      </c>
      <c r="AA94" s="334">
        <v>4</v>
      </c>
      <c r="AB94" s="334">
        <v>2</v>
      </c>
      <c r="AC94" s="334">
        <v>1</v>
      </c>
      <c r="AD94" s="334">
        <v>1</v>
      </c>
      <c r="AE94" s="334">
        <v>1</v>
      </c>
      <c r="AF94" s="334">
        <v>9</v>
      </c>
      <c r="AG94" s="334">
        <v>1</v>
      </c>
      <c r="AH94" s="334">
        <v>1</v>
      </c>
      <c r="AI94" s="334">
        <v>-21</v>
      </c>
      <c r="AJ94" s="334">
        <v>3</v>
      </c>
      <c r="AL94" s="334">
        <v>3.2</v>
      </c>
      <c r="AM94" s="334">
        <v>0.379</v>
      </c>
      <c r="AN94" s="334">
        <v>0</v>
      </c>
      <c r="AO94" s="334">
        <v>1.0389999999999999</v>
      </c>
      <c r="AP94" s="334">
        <v>0.629</v>
      </c>
      <c r="AQ94" s="334">
        <v>125.702</v>
      </c>
      <c r="AR94" s="334">
        <v>5</v>
      </c>
      <c r="AS94" s="334">
        <v>-10</v>
      </c>
    </row>
    <row r="95" spans="2:45" ht="18" customHeight="1" outlineLevel="1" x14ac:dyDescent="0.35">
      <c r="B95" s="109" t="s">
        <v>330</v>
      </c>
      <c r="C95" s="538"/>
      <c r="D95" s="538">
        <v>619.57399999999996</v>
      </c>
      <c r="E95" s="538">
        <v>572.58300000000008</v>
      </c>
      <c r="F95" s="538">
        <v>730.88800000000003</v>
      </c>
      <c r="G95" s="538">
        <v>398.12400000000002</v>
      </c>
      <c r="H95" s="538">
        <v>361.07600000000002</v>
      </c>
      <c r="I95" s="538">
        <v>353.52800000000002</v>
      </c>
      <c r="J95" s="538">
        <v>357.82800000000003</v>
      </c>
      <c r="K95" s="538">
        <v>383.82900000000001</v>
      </c>
      <c r="L95" s="538">
        <v>-34.580999999999676</v>
      </c>
      <c r="M95" s="538">
        <v>590.48800000000006</v>
      </c>
      <c r="N95" s="538">
        <v>497.51299999999998</v>
      </c>
      <c r="O95" s="538">
        <v>156.18299999999999</v>
      </c>
      <c r="P95" s="538">
        <v>466.22499999999997</v>
      </c>
      <c r="Q95" s="538">
        <v>1017.705</v>
      </c>
      <c r="R95" s="538">
        <v>929.43399999999986</v>
      </c>
      <c r="S95" s="538">
        <v>725.70700000000011</v>
      </c>
      <c r="T95" s="538">
        <v>680.84699999999998</v>
      </c>
      <c r="U95" s="538">
        <v>471.60300000000001</v>
      </c>
      <c r="V95" s="538">
        <v>137.4970000000001</v>
      </c>
      <c r="W95" s="538">
        <v>-192.57</v>
      </c>
      <c r="X95" s="538">
        <v>-38.549999999999969</v>
      </c>
      <c r="Y95" s="538">
        <v>195.56599999999997</v>
      </c>
      <c r="Z95" s="538">
        <v>-29.39699999999991</v>
      </c>
      <c r="AA95" s="538">
        <v>234</v>
      </c>
      <c r="AB95" s="538">
        <v>173</v>
      </c>
      <c r="AC95" s="538">
        <v>481</v>
      </c>
      <c r="AD95" s="538">
        <v>715</v>
      </c>
      <c r="AE95" s="538">
        <v>171</v>
      </c>
      <c r="AF95" s="538">
        <v>479</v>
      </c>
      <c r="AG95" s="538">
        <v>-57</v>
      </c>
      <c r="AH95" s="538">
        <v>145</v>
      </c>
      <c r="AI95" s="538">
        <v>192</v>
      </c>
      <c r="AJ95" s="538">
        <v>-159</v>
      </c>
      <c r="AL95" s="538">
        <v>2321.1689999999999</v>
      </c>
      <c r="AM95" s="538">
        <v>1456.261</v>
      </c>
      <c r="AN95" s="538">
        <v>1209.6030000000003</v>
      </c>
      <c r="AO95" s="538">
        <v>3139.0709999999999</v>
      </c>
      <c r="AP95" s="538">
        <v>1097.3770000000002</v>
      </c>
      <c r="AQ95" s="538">
        <v>361.61900000000014</v>
      </c>
      <c r="AR95" s="538">
        <v>1540</v>
      </c>
      <c r="AS95" s="538">
        <v>759</v>
      </c>
    </row>
    <row r="96" spans="2:45" ht="18" customHeight="1" outlineLevel="1" x14ac:dyDescent="0.35">
      <c r="B96" s="186" t="s">
        <v>332</v>
      </c>
      <c r="C96" s="334"/>
      <c r="D96" s="334"/>
      <c r="E96" s="334"/>
      <c r="F96" s="334"/>
      <c r="G96" s="334"/>
      <c r="H96" s="334"/>
      <c r="I96" s="334"/>
      <c r="J96" s="334"/>
      <c r="K96" s="334"/>
      <c r="L96" s="334"/>
      <c r="M96" s="334"/>
      <c r="N96" s="334"/>
      <c r="O96" s="334"/>
      <c r="P96" s="334"/>
      <c r="Q96" s="334"/>
      <c r="R96" s="334"/>
      <c r="S96" s="334"/>
      <c r="T96" s="334"/>
      <c r="U96" s="334"/>
      <c r="V96" s="334"/>
      <c r="W96" s="334"/>
      <c r="X96" s="334"/>
      <c r="Y96" s="334"/>
      <c r="Z96" s="334"/>
      <c r="AA96" s="334"/>
      <c r="AB96" s="334"/>
      <c r="AC96" s="334"/>
      <c r="AD96" s="334"/>
      <c r="AE96" s="334"/>
      <c r="AF96" s="334"/>
      <c r="AG96" s="334"/>
      <c r="AH96" s="334"/>
      <c r="AI96" s="334"/>
      <c r="AJ96" s="334"/>
      <c r="AL96" s="334"/>
      <c r="AM96" s="334"/>
      <c r="AN96" s="334"/>
      <c r="AO96" s="334"/>
      <c r="AP96" s="334"/>
      <c r="AQ96" s="334"/>
      <c r="AR96" s="334"/>
      <c r="AS96" s="334"/>
    </row>
    <row r="97" spans="2:45" ht="18" customHeight="1" outlineLevel="1" x14ac:dyDescent="0.35">
      <c r="B97" s="186" t="s">
        <v>905</v>
      </c>
      <c r="C97" s="334"/>
      <c r="D97" s="334"/>
      <c r="E97" s="334"/>
      <c r="F97" s="334"/>
      <c r="G97" s="334"/>
      <c r="H97" s="334"/>
      <c r="I97" s="334"/>
      <c r="J97" s="334"/>
      <c r="K97" s="334"/>
      <c r="L97" s="334"/>
      <c r="M97" s="334"/>
      <c r="N97" s="334"/>
      <c r="O97" s="334"/>
      <c r="P97" s="334"/>
      <c r="Q97" s="334"/>
      <c r="R97" s="334"/>
      <c r="S97" s="334"/>
      <c r="T97" s="334"/>
      <c r="U97" s="334"/>
      <c r="V97" s="334"/>
      <c r="W97" s="334"/>
      <c r="X97" s="334"/>
      <c r="Y97" s="334"/>
      <c r="Z97" s="334"/>
      <c r="AA97" s="334"/>
      <c r="AB97" s="334"/>
      <c r="AC97" s="334"/>
      <c r="AD97" s="334"/>
      <c r="AE97" s="334"/>
      <c r="AF97" s="334"/>
      <c r="AG97" s="334"/>
      <c r="AH97" s="334"/>
      <c r="AI97" s="334"/>
      <c r="AJ97" s="334"/>
      <c r="AL97" s="334"/>
      <c r="AM97" s="334"/>
      <c r="AN97" s="334"/>
      <c r="AO97" s="334"/>
      <c r="AP97" s="334"/>
      <c r="AQ97" s="334"/>
      <c r="AR97" s="334"/>
      <c r="AS97" s="334"/>
    </row>
    <row r="98" spans="2:45" ht="18" customHeight="1" outlineLevel="1" x14ac:dyDescent="0.35">
      <c r="B98" s="186" t="s">
        <v>333</v>
      </c>
      <c r="C98" s="334"/>
      <c r="D98" s="334">
        <v>13.61</v>
      </c>
      <c r="E98" s="334">
        <v>-39.747</v>
      </c>
      <c r="F98" s="334">
        <v>-137.69800000000001</v>
      </c>
      <c r="G98" s="334">
        <v>156.48699999999999</v>
      </c>
      <c r="H98" s="334">
        <v>179.376</v>
      </c>
      <c r="I98" s="334">
        <v>107.17400000000001</v>
      </c>
      <c r="J98" s="334">
        <v>21.687000000000001</v>
      </c>
      <c r="K98" s="334">
        <v>17.582999999999998</v>
      </c>
      <c r="L98" s="334">
        <v>-211.49799999999999</v>
      </c>
      <c r="M98" s="334">
        <v>-3.2509999999999999</v>
      </c>
      <c r="N98" s="334">
        <v>-23.64</v>
      </c>
      <c r="O98" s="334">
        <v>85.418000000000006</v>
      </c>
      <c r="P98" s="334">
        <v>-135.90799999999999</v>
      </c>
      <c r="Q98" s="334">
        <v>-335.87</v>
      </c>
      <c r="R98" s="334">
        <v>-61.021999999999998</v>
      </c>
      <c r="S98" s="334">
        <v>-86.888000000000005</v>
      </c>
      <c r="T98" s="334">
        <v>31.49</v>
      </c>
      <c r="U98" s="334">
        <v>198.75299999999999</v>
      </c>
      <c r="V98" s="334">
        <v>224.49</v>
      </c>
      <c r="W98" s="334">
        <v>671.82600000000002</v>
      </c>
      <c r="X98" s="334">
        <v>-193.11600000000001</v>
      </c>
      <c r="Y98" s="334">
        <v>-13.340999999999999</v>
      </c>
      <c r="Z98" s="334">
        <v>192.94900000000001</v>
      </c>
      <c r="AA98" s="334">
        <v>-9</v>
      </c>
      <c r="AB98" s="334">
        <v>-101</v>
      </c>
      <c r="AC98" s="334">
        <v>25</v>
      </c>
      <c r="AD98" s="334">
        <v>20</v>
      </c>
      <c r="AE98" s="334">
        <v>14</v>
      </c>
      <c r="AF98" s="334">
        <v>20</v>
      </c>
      <c r="AG98" s="334">
        <v>53</v>
      </c>
      <c r="AH98" s="334">
        <v>-127</v>
      </c>
      <c r="AI98" s="334">
        <v>-202</v>
      </c>
      <c r="AJ98" s="334">
        <v>-16</v>
      </c>
      <c r="AL98" s="334">
        <v>-7.3480000000000132</v>
      </c>
      <c r="AM98" s="334">
        <v>325.82000000000005</v>
      </c>
      <c r="AN98" s="334">
        <v>-152.971</v>
      </c>
      <c r="AO98" s="334">
        <v>-619.6880000000001</v>
      </c>
      <c r="AP98" s="334">
        <v>1126.559</v>
      </c>
      <c r="AQ98" s="334">
        <v>-22.50800000000001</v>
      </c>
      <c r="AR98" s="334">
        <v>-42</v>
      </c>
      <c r="AS98" s="334">
        <v>-256</v>
      </c>
    </row>
    <row r="99" spans="2:45" ht="18" customHeight="1" outlineLevel="1" x14ac:dyDescent="0.35">
      <c r="B99" s="186" t="s">
        <v>265</v>
      </c>
      <c r="C99" s="334"/>
      <c r="D99" s="334">
        <v>-35.067999999999998</v>
      </c>
      <c r="E99" s="334">
        <v>-124.822</v>
      </c>
      <c r="F99" s="334">
        <v>-89.242000000000004</v>
      </c>
      <c r="G99" s="334">
        <v>49.46</v>
      </c>
      <c r="H99" s="334">
        <v>-4.476</v>
      </c>
      <c r="I99" s="334">
        <v>20.376000000000001</v>
      </c>
      <c r="J99" s="334">
        <v>-18.727</v>
      </c>
      <c r="K99" s="334">
        <v>45.408000000000001</v>
      </c>
      <c r="L99" s="334">
        <v>-16.094999999999999</v>
      </c>
      <c r="M99" s="334">
        <v>-11.686999999999999</v>
      </c>
      <c r="N99" s="334">
        <v>-19.253</v>
      </c>
      <c r="O99" s="334">
        <v>103.99299999999999</v>
      </c>
      <c r="P99" s="334">
        <v>-118.22199999999999</v>
      </c>
      <c r="Q99" s="334">
        <v>47.780999999999999</v>
      </c>
      <c r="R99" s="334">
        <v>-48.22</v>
      </c>
      <c r="S99" s="334">
        <v>-279.52</v>
      </c>
      <c r="T99" s="334">
        <v>12.032</v>
      </c>
      <c r="U99" s="334">
        <v>-75.77</v>
      </c>
      <c r="V99" s="334">
        <v>14.169</v>
      </c>
      <c r="W99" s="334">
        <v>-59.04</v>
      </c>
      <c r="X99" s="334">
        <v>149.06700000000001</v>
      </c>
      <c r="Y99" s="334">
        <v>74.144000000000005</v>
      </c>
      <c r="Z99" s="334">
        <v>215.637</v>
      </c>
      <c r="AA99" s="334">
        <v>-229</v>
      </c>
      <c r="AB99" s="334">
        <v>53</v>
      </c>
      <c r="AC99" s="334">
        <v>93</v>
      </c>
      <c r="AD99" s="334">
        <v>3</v>
      </c>
      <c r="AE99" s="334">
        <v>14</v>
      </c>
      <c r="AF99" s="334">
        <v>-64</v>
      </c>
      <c r="AG99" s="334">
        <v>105</v>
      </c>
      <c r="AH99" s="334">
        <v>76</v>
      </c>
      <c r="AI99" s="334">
        <v>-182</v>
      </c>
      <c r="AJ99" s="334">
        <v>34</v>
      </c>
      <c r="AL99" s="334">
        <v>-199.672</v>
      </c>
      <c r="AM99" s="334">
        <v>42.581000000000003</v>
      </c>
      <c r="AN99" s="334">
        <v>56.957999999999998</v>
      </c>
      <c r="AO99" s="334">
        <v>-398.18099999999998</v>
      </c>
      <c r="AP99" s="334">
        <v>-108.60900000000001</v>
      </c>
      <c r="AQ99" s="334">
        <v>209.84800000000001</v>
      </c>
      <c r="AR99" s="334">
        <v>163</v>
      </c>
      <c r="AS99" s="334">
        <v>-65</v>
      </c>
    </row>
    <row r="100" spans="2:45" ht="18" customHeight="1" outlineLevel="1" x14ac:dyDescent="0.35">
      <c r="B100" s="186" t="s">
        <v>334</v>
      </c>
      <c r="C100" s="334"/>
      <c r="D100" s="334">
        <v>16.401</v>
      </c>
      <c r="E100" s="334">
        <v>2.93</v>
      </c>
      <c r="F100" s="334">
        <v>-7.5259999999999998</v>
      </c>
      <c r="G100" s="334">
        <v>-58.2</v>
      </c>
      <c r="H100" s="334">
        <v>-0.93</v>
      </c>
      <c r="I100" s="334">
        <v>4.9009999999999998</v>
      </c>
      <c r="J100" s="334">
        <v>5.899</v>
      </c>
      <c r="K100" s="334">
        <v>-30.667999999999999</v>
      </c>
      <c r="L100" s="334">
        <v>-46.238999999999997</v>
      </c>
      <c r="M100" s="334">
        <v>-13.368</v>
      </c>
      <c r="N100" s="334">
        <v>-8.5559999999999992</v>
      </c>
      <c r="O100" s="334">
        <v>15.805999999999999</v>
      </c>
      <c r="P100" s="334">
        <v>34.040999999999997</v>
      </c>
      <c r="Q100" s="334">
        <v>68.700999999999993</v>
      </c>
      <c r="R100" s="334">
        <v>-4.8879999999999999</v>
      </c>
      <c r="S100" s="334">
        <v>-93.046000000000006</v>
      </c>
      <c r="T100" s="334">
        <v>-21.114999999999998</v>
      </c>
      <c r="U100" s="334">
        <v>-60.412999999999997</v>
      </c>
      <c r="V100" s="334">
        <v>-63.866999999999997</v>
      </c>
      <c r="W100" s="334">
        <v>-100.32899999999999</v>
      </c>
      <c r="X100" s="334">
        <v>-23.835999999999999</v>
      </c>
      <c r="Y100" s="334">
        <v>-58.093000000000004</v>
      </c>
      <c r="Z100" s="334">
        <v>-163.51599999999999</v>
      </c>
      <c r="AA100" s="334">
        <v>70</v>
      </c>
      <c r="AB100" s="334">
        <v>67</v>
      </c>
      <c r="AC100" s="334">
        <v>-66</v>
      </c>
      <c r="AD100" s="334">
        <v>-54</v>
      </c>
      <c r="AE100" s="334">
        <v>-34</v>
      </c>
      <c r="AF100" s="334">
        <v>-144</v>
      </c>
      <c r="AG100" s="334">
        <v>-2</v>
      </c>
      <c r="AH100" s="334">
        <v>-33</v>
      </c>
      <c r="AI100" s="334">
        <v>149</v>
      </c>
      <c r="AJ100" s="334">
        <v>-165</v>
      </c>
      <c r="AL100" s="334">
        <v>-46.395000000000003</v>
      </c>
      <c r="AM100" s="334">
        <v>-20.798000000000002</v>
      </c>
      <c r="AN100" s="334">
        <v>-52.356999999999999</v>
      </c>
      <c r="AO100" s="334">
        <v>4.8079999999999785</v>
      </c>
      <c r="AP100" s="334">
        <v>-245.72399999999999</v>
      </c>
      <c r="AQ100" s="334">
        <v>-175.44499999999999</v>
      </c>
      <c r="AR100" s="334">
        <v>-87</v>
      </c>
      <c r="AS100" s="334">
        <v>-30</v>
      </c>
    </row>
    <row r="101" spans="2:45" ht="18" customHeight="1" outlineLevel="1" x14ac:dyDescent="0.35">
      <c r="B101" s="186" t="s">
        <v>335</v>
      </c>
      <c r="C101" s="334"/>
      <c r="D101" s="334">
        <v>8.5350000000000001</v>
      </c>
      <c r="E101" s="334">
        <v>-12.601000000000001</v>
      </c>
      <c r="F101" s="334">
        <v>10.984999999999999</v>
      </c>
      <c r="G101" s="334">
        <v>-45.030999999999999</v>
      </c>
      <c r="H101" s="334">
        <v>24.885999999999999</v>
      </c>
      <c r="I101" s="334">
        <v>1.9239999999999999</v>
      </c>
      <c r="J101" s="334">
        <v>68.382999999999996</v>
      </c>
      <c r="K101" s="334">
        <v>21.99</v>
      </c>
      <c r="L101" s="334">
        <v>50.162999999999997</v>
      </c>
      <c r="M101" s="334">
        <v>139.511</v>
      </c>
      <c r="N101" s="334">
        <v>184.82300000000001</v>
      </c>
      <c r="O101" s="334">
        <v>91.314999999999998</v>
      </c>
      <c r="P101" s="334">
        <v>151.54900000000001</v>
      </c>
      <c r="Q101" s="334">
        <v>-173.14400000000001</v>
      </c>
      <c r="R101" s="334">
        <v>101.73099999999999</v>
      </c>
      <c r="S101" s="334">
        <v>7.109</v>
      </c>
      <c r="T101" s="334">
        <v>-235.37899999999999</v>
      </c>
      <c r="U101" s="334">
        <v>138.80799999999999</v>
      </c>
      <c r="V101" s="334">
        <v>29.513999999999999</v>
      </c>
      <c r="W101" s="334">
        <v>10.576000000000001</v>
      </c>
      <c r="X101" s="334">
        <v>0</v>
      </c>
      <c r="Y101" s="334">
        <v>0</v>
      </c>
      <c r="Z101" s="334">
        <v>0</v>
      </c>
      <c r="AA101" s="334">
        <v>0</v>
      </c>
      <c r="AB101" s="334">
        <v>0</v>
      </c>
      <c r="AC101" s="334">
        <v>0</v>
      </c>
      <c r="AD101" s="334">
        <v>0</v>
      </c>
      <c r="AE101" s="334">
        <v>0</v>
      </c>
      <c r="AF101" s="334">
        <v>0</v>
      </c>
      <c r="AG101" s="334">
        <v>0</v>
      </c>
      <c r="AH101" s="334">
        <v>0</v>
      </c>
      <c r="AI101" s="334">
        <v>0</v>
      </c>
      <c r="AJ101" s="334">
        <v>0</v>
      </c>
      <c r="AL101" s="334">
        <v>-38.112000000000002</v>
      </c>
      <c r="AM101" s="334">
        <v>117.18299999999999</v>
      </c>
      <c r="AN101" s="334">
        <v>465.81199999999995</v>
      </c>
      <c r="AO101" s="334">
        <v>87.24499999999999</v>
      </c>
      <c r="AP101" s="334">
        <v>-56.481000000000002</v>
      </c>
      <c r="AQ101" s="334">
        <v>0</v>
      </c>
      <c r="AR101" s="334">
        <v>0</v>
      </c>
      <c r="AS101" s="334">
        <v>0</v>
      </c>
    </row>
    <row r="102" spans="2:45" ht="18" customHeight="1" outlineLevel="1" x14ac:dyDescent="0.35">
      <c r="B102" s="186" t="s">
        <v>273</v>
      </c>
      <c r="C102" s="334"/>
      <c r="D102" s="334">
        <v>-10.314</v>
      </c>
      <c r="E102" s="334">
        <v>-20.334</v>
      </c>
      <c r="F102" s="334">
        <v>-10.173</v>
      </c>
      <c r="G102" s="334">
        <v>-195.571</v>
      </c>
      <c r="H102" s="334">
        <v>-104.828</v>
      </c>
      <c r="I102" s="334">
        <v>44.694000000000003</v>
      </c>
      <c r="J102" s="334">
        <v>52.878999999999998</v>
      </c>
      <c r="K102" s="334">
        <v>-23.683</v>
      </c>
      <c r="L102" s="334">
        <v>-29.466000000000001</v>
      </c>
      <c r="M102" s="334">
        <v>-124.95699999999999</v>
      </c>
      <c r="N102" s="334">
        <v>-86.47</v>
      </c>
      <c r="O102" s="334">
        <v>593.48299999999995</v>
      </c>
      <c r="P102" s="334">
        <v>3.9609999999999999</v>
      </c>
      <c r="Q102" s="334">
        <v>-68.861000000000004</v>
      </c>
      <c r="R102" s="334">
        <v>40.826999999999998</v>
      </c>
      <c r="S102" s="334">
        <v>7.9930000000000003</v>
      </c>
      <c r="T102" s="334">
        <v>-1.706</v>
      </c>
      <c r="U102" s="334">
        <v>-132.434</v>
      </c>
      <c r="V102" s="334">
        <v>45.63</v>
      </c>
      <c r="W102" s="334">
        <v>158.571</v>
      </c>
      <c r="X102" s="334">
        <v>23.974</v>
      </c>
      <c r="Y102" s="334">
        <v>21.079000000000001</v>
      </c>
      <c r="Z102" s="334">
        <v>-177.00800000000001</v>
      </c>
      <c r="AA102" s="334">
        <v>-102</v>
      </c>
      <c r="AB102" s="334">
        <v>0</v>
      </c>
      <c r="AC102" s="334">
        <v>193</v>
      </c>
      <c r="AD102" s="334">
        <v>-91</v>
      </c>
      <c r="AE102" s="334">
        <v>99</v>
      </c>
      <c r="AF102" s="334">
        <v>48</v>
      </c>
      <c r="AG102" s="334">
        <v>-108</v>
      </c>
      <c r="AH102" s="334">
        <v>-54</v>
      </c>
      <c r="AI102" s="334">
        <v>-182</v>
      </c>
      <c r="AJ102" s="334">
        <v>139</v>
      </c>
      <c r="AL102" s="334">
        <v>-236.392</v>
      </c>
      <c r="AM102" s="334">
        <v>-30.938000000000002</v>
      </c>
      <c r="AN102" s="334">
        <v>352.58999999999992</v>
      </c>
      <c r="AO102" s="334">
        <v>-16.080000000000005</v>
      </c>
      <c r="AP102" s="334">
        <v>70.061000000000007</v>
      </c>
      <c r="AQ102" s="334">
        <v>-233.95500000000001</v>
      </c>
      <c r="AR102" s="334">
        <v>201</v>
      </c>
      <c r="AS102" s="334">
        <v>-296</v>
      </c>
    </row>
    <row r="103" spans="2:45" ht="18" customHeight="1" outlineLevel="1" x14ac:dyDescent="0.35">
      <c r="B103" s="186" t="s">
        <v>290</v>
      </c>
      <c r="C103" s="334"/>
      <c r="D103" s="334">
        <v>-13.212</v>
      </c>
      <c r="E103" s="334">
        <v>36.579000000000001</v>
      </c>
      <c r="F103" s="334">
        <v>73.08</v>
      </c>
      <c r="G103" s="334">
        <v>112.63</v>
      </c>
      <c r="H103" s="334">
        <v>13.762</v>
      </c>
      <c r="I103" s="334">
        <v>-112.684</v>
      </c>
      <c r="J103" s="334">
        <v>-100.84099999999999</v>
      </c>
      <c r="K103" s="334">
        <v>43.625</v>
      </c>
      <c r="L103" s="334">
        <v>53.924999999999997</v>
      </c>
      <c r="M103" s="334">
        <v>135.86099999999999</v>
      </c>
      <c r="N103" s="334">
        <v>-52.533999999999999</v>
      </c>
      <c r="O103" s="334">
        <v>0.64300000000000002</v>
      </c>
      <c r="P103" s="334">
        <v>126.285</v>
      </c>
      <c r="Q103" s="334">
        <v>-61.183</v>
      </c>
      <c r="R103" s="334">
        <v>38.093000000000004</v>
      </c>
      <c r="S103" s="334">
        <v>325.16899999999998</v>
      </c>
      <c r="T103" s="334">
        <v>-104.133</v>
      </c>
      <c r="U103" s="334">
        <v>214.01599999999999</v>
      </c>
      <c r="V103" s="334">
        <v>268.83300000000003</v>
      </c>
      <c r="W103" s="334">
        <v>-8.4870000000000001</v>
      </c>
      <c r="X103" s="334">
        <v>-155.322</v>
      </c>
      <c r="Y103" s="334">
        <v>-214.376</v>
      </c>
      <c r="Z103" s="334">
        <v>-33.582000000000001</v>
      </c>
      <c r="AA103" s="334">
        <v>207</v>
      </c>
      <c r="AB103" s="334">
        <v>-133</v>
      </c>
      <c r="AC103" s="334">
        <v>114</v>
      </c>
      <c r="AD103" s="334">
        <v>-82</v>
      </c>
      <c r="AE103" s="334">
        <v>220</v>
      </c>
      <c r="AF103" s="334">
        <v>-52</v>
      </c>
      <c r="AG103" s="334">
        <v>-93</v>
      </c>
      <c r="AH103" s="334">
        <v>169</v>
      </c>
      <c r="AI103" s="334">
        <v>254</v>
      </c>
      <c r="AJ103" s="334">
        <v>-60</v>
      </c>
      <c r="AL103" s="334">
        <v>209.077</v>
      </c>
      <c r="AM103" s="334">
        <v>-156.13799999999998</v>
      </c>
      <c r="AN103" s="334">
        <v>137.89500000000001</v>
      </c>
      <c r="AO103" s="334">
        <v>428.36399999999998</v>
      </c>
      <c r="AP103" s="334">
        <v>370.22899999999998</v>
      </c>
      <c r="AQ103" s="334">
        <v>-196.27999999999997</v>
      </c>
      <c r="AR103" s="334">
        <v>119</v>
      </c>
      <c r="AS103" s="334">
        <v>278</v>
      </c>
    </row>
    <row r="104" spans="2:45" ht="18" customHeight="1" outlineLevel="1" x14ac:dyDescent="0.35">
      <c r="B104" s="186" t="s">
        <v>295</v>
      </c>
      <c r="C104" s="334"/>
      <c r="D104" s="334">
        <v>-62.481000000000002</v>
      </c>
      <c r="E104" s="334">
        <v>-81.225999999999999</v>
      </c>
      <c r="F104" s="334">
        <v>-85.902000000000001</v>
      </c>
      <c r="G104" s="334">
        <v>80.582999999999998</v>
      </c>
      <c r="H104" s="334">
        <v>-15.79</v>
      </c>
      <c r="I104" s="334">
        <v>4.0380000000000003</v>
      </c>
      <c r="J104" s="334">
        <v>-59.798000000000002</v>
      </c>
      <c r="K104" s="334">
        <v>-12.933999999999999</v>
      </c>
      <c r="L104" s="334">
        <v>-50.588000000000001</v>
      </c>
      <c r="M104" s="334">
        <v>-221</v>
      </c>
      <c r="N104" s="334">
        <v>-170.85599999999999</v>
      </c>
      <c r="O104" s="334">
        <v>-72.986000000000004</v>
      </c>
      <c r="P104" s="334">
        <v>-150.417</v>
      </c>
      <c r="Q104" s="334">
        <v>194.97200000000001</v>
      </c>
      <c r="R104" s="334">
        <v>-96.747</v>
      </c>
      <c r="S104" s="334">
        <v>-77.239999999999995</v>
      </c>
      <c r="T104" s="334">
        <v>238.87799999999999</v>
      </c>
      <c r="U104" s="334">
        <v>-101.378</v>
      </c>
      <c r="V104" s="334">
        <v>-60.478000000000002</v>
      </c>
      <c r="W104" s="334">
        <v>-0.95099999999999996</v>
      </c>
      <c r="X104" s="334">
        <v>-29.384</v>
      </c>
      <c r="Y104" s="334">
        <v>-1.786</v>
      </c>
      <c r="Z104" s="334">
        <v>72.102999999999994</v>
      </c>
      <c r="AA104" s="334">
        <v>-132</v>
      </c>
      <c r="AB104" s="334">
        <v>-9</v>
      </c>
      <c r="AC104" s="334">
        <v>46</v>
      </c>
      <c r="AD104" s="334">
        <v>147</v>
      </c>
      <c r="AE104" s="334">
        <v>-129</v>
      </c>
      <c r="AF104" s="334">
        <v>64</v>
      </c>
      <c r="AG104" s="334">
        <v>-18</v>
      </c>
      <c r="AH104" s="334">
        <v>32</v>
      </c>
      <c r="AI104" s="334">
        <v>-65</v>
      </c>
      <c r="AJ104" s="334">
        <v>149</v>
      </c>
      <c r="AL104" s="334">
        <v>-149.02599999999998</v>
      </c>
      <c r="AM104" s="334">
        <v>-84.483999999999995</v>
      </c>
      <c r="AN104" s="334">
        <v>-515.43000000000006</v>
      </c>
      <c r="AO104" s="334">
        <v>-129.43199999999999</v>
      </c>
      <c r="AP104" s="334">
        <v>76.070999999999998</v>
      </c>
      <c r="AQ104" s="334">
        <v>-91.067000000000007</v>
      </c>
      <c r="AR104" s="334">
        <v>55</v>
      </c>
      <c r="AS104" s="334">
        <v>13</v>
      </c>
    </row>
    <row r="105" spans="2:45" ht="18" customHeight="1" outlineLevel="1" x14ac:dyDescent="0.35">
      <c r="B105" s="186" t="s">
        <v>908</v>
      </c>
      <c r="C105" s="334"/>
      <c r="D105" s="334">
        <v>8.3109999999999999</v>
      </c>
      <c r="E105" s="334">
        <v>9.9269999999999996</v>
      </c>
      <c r="F105" s="334">
        <v>9.89</v>
      </c>
      <c r="G105" s="334">
        <v>-9.4629999999999992</v>
      </c>
      <c r="H105" s="334">
        <v>13.177</v>
      </c>
      <c r="I105" s="334">
        <v>-4.9470000000000001</v>
      </c>
      <c r="J105" s="334">
        <v>-8.2579999999999991</v>
      </c>
      <c r="K105" s="334">
        <v>21.803999999999998</v>
      </c>
      <c r="L105" s="334">
        <v>-4.0810000000000004</v>
      </c>
      <c r="M105" s="334">
        <v>-6.4130000000000003</v>
      </c>
      <c r="N105" s="334">
        <v>-3.9529999999999998</v>
      </c>
      <c r="O105" s="334">
        <v>-11.329000000000001</v>
      </c>
      <c r="P105" s="334">
        <v>6.3650000000000002</v>
      </c>
      <c r="Q105" s="334">
        <v>-3.4780000000000002</v>
      </c>
      <c r="R105" s="334">
        <v>-7.81</v>
      </c>
      <c r="S105" s="334">
        <v>-11.869</v>
      </c>
      <c r="T105" s="334">
        <v>12.224</v>
      </c>
      <c r="U105" s="334">
        <v>3.7549999999999999</v>
      </c>
      <c r="V105" s="334">
        <v>8.641</v>
      </c>
      <c r="W105" s="334">
        <v>-3.5059999999999998</v>
      </c>
      <c r="X105" s="334">
        <v>0</v>
      </c>
      <c r="Y105" s="334">
        <v>0</v>
      </c>
      <c r="Z105" s="334">
        <v>0</v>
      </c>
      <c r="AA105" s="334">
        <v>0</v>
      </c>
      <c r="AB105" s="334">
        <v>0</v>
      </c>
      <c r="AC105" s="334">
        <v>0</v>
      </c>
      <c r="AD105" s="334">
        <v>0</v>
      </c>
      <c r="AE105" s="334">
        <v>0</v>
      </c>
      <c r="AF105" s="334">
        <v>0</v>
      </c>
      <c r="AG105" s="334">
        <v>0</v>
      </c>
      <c r="AH105" s="334">
        <v>0</v>
      </c>
      <c r="AI105" s="334">
        <v>0</v>
      </c>
      <c r="AJ105" s="334">
        <v>0</v>
      </c>
      <c r="AL105" s="334">
        <v>18.664999999999999</v>
      </c>
      <c r="AM105" s="334">
        <v>21.776</v>
      </c>
      <c r="AN105" s="334">
        <v>-25.776</v>
      </c>
      <c r="AO105" s="334">
        <v>-16.792000000000002</v>
      </c>
      <c r="AP105" s="334">
        <v>21.113999999999997</v>
      </c>
      <c r="AQ105" s="334">
        <v>0</v>
      </c>
      <c r="AR105" s="334">
        <v>0</v>
      </c>
      <c r="AS105" s="334">
        <v>0</v>
      </c>
    </row>
    <row r="106" spans="2:45" ht="18" customHeight="1" outlineLevel="1" x14ac:dyDescent="0.35">
      <c r="B106" s="186" t="s">
        <v>837</v>
      </c>
      <c r="C106" s="334"/>
      <c r="D106" s="334">
        <v>0</v>
      </c>
      <c r="E106" s="334">
        <v>0</v>
      </c>
      <c r="F106" s="334">
        <v>0</v>
      </c>
      <c r="G106" s="334">
        <v>0</v>
      </c>
      <c r="H106" s="334">
        <v>0</v>
      </c>
      <c r="I106" s="334">
        <v>0</v>
      </c>
      <c r="J106" s="334">
        <v>0</v>
      </c>
      <c r="K106" s="334">
        <v>0</v>
      </c>
      <c r="L106" s="334">
        <v>0</v>
      </c>
      <c r="M106" s="334">
        <v>0</v>
      </c>
      <c r="N106" s="334">
        <v>0</v>
      </c>
      <c r="O106" s="334">
        <v>0</v>
      </c>
      <c r="P106" s="334">
        <v>0</v>
      </c>
      <c r="Q106" s="334">
        <v>0</v>
      </c>
      <c r="R106" s="334">
        <v>0</v>
      </c>
      <c r="S106" s="334">
        <v>0</v>
      </c>
      <c r="T106" s="334">
        <v>0</v>
      </c>
      <c r="U106" s="334">
        <v>0</v>
      </c>
      <c r="V106" s="334">
        <v>0</v>
      </c>
      <c r="W106" s="334">
        <v>0</v>
      </c>
      <c r="X106" s="334">
        <v>0</v>
      </c>
      <c r="Y106" s="334">
        <v>0</v>
      </c>
      <c r="Z106" s="334">
        <v>0</v>
      </c>
      <c r="AA106" s="334">
        <v>0</v>
      </c>
      <c r="AB106" s="334">
        <v>0</v>
      </c>
      <c r="AC106" s="334">
        <v>0</v>
      </c>
      <c r="AD106" s="334">
        <v>0</v>
      </c>
      <c r="AE106" s="334">
        <v>0</v>
      </c>
      <c r="AF106" s="334">
        <v>0</v>
      </c>
      <c r="AG106" s="334">
        <v>0</v>
      </c>
      <c r="AH106" s="334">
        <v>0</v>
      </c>
      <c r="AI106" s="334">
        <v>0</v>
      </c>
      <c r="AJ106" s="334">
        <v>0</v>
      </c>
      <c r="AL106" s="334">
        <v>0</v>
      </c>
      <c r="AM106" s="334">
        <v>0</v>
      </c>
      <c r="AN106" s="334">
        <v>0</v>
      </c>
      <c r="AO106" s="334">
        <v>0</v>
      </c>
      <c r="AP106" s="334">
        <v>0</v>
      </c>
      <c r="AQ106" s="334">
        <v>0</v>
      </c>
      <c r="AR106" s="334">
        <v>0</v>
      </c>
      <c r="AS106" s="334">
        <v>0</v>
      </c>
    </row>
    <row r="107" spans="2:45" ht="18" customHeight="1" outlineLevel="1" x14ac:dyDescent="0.35">
      <c r="B107" s="186" t="s">
        <v>298</v>
      </c>
      <c r="C107" s="334"/>
      <c r="D107" s="334">
        <v>0</v>
      </c>
      <c r="E107" s="334">
        <v>0</v>
      </c>
      <c r="F107" s="334">
        <v>0</v>
      </c>
      <c r="G107" s="334">
        <v>0</v>
      </c>
      <c r="H107" s="334">
        <v>-7.0650000000000004</v>
      </c>
      <c r="I107" s="334">
        <v>9.6850000000000005</v>
      </c>
      <c r="J107" s="334">
        <v>8.4049999999999994</v>
      </c>
      <c r="K107" s="334">
        <v>-5.3999999999999999E-2</v>
      </c>
      <c r="L107" s="334">
        <v>-14.324999999999999</v>
      </c>
      <c r="M107" s="334">
        <v>11.406000000000001</v>
      </c>
      <c r="N107" s="334">
        <v>7.5629999999999997</v>
      </c>
      <c r="O107" s="334">
        <v>8.9160000000000004</v>
      </c>
      <c r="P107" s="334">
        <v>23.4</v>
      </c>
      <c r="Q107" s="334">
        <v>-32.828000000000003</v>
      </c>
      <c r="R107" s="334">
        <v>134.68100000000001</v>
      </c>
      <c r="S107" s="334">
        <v>43.118000000000002</v>
      </c>
      <c r="T107" s="334">
        <v>-78.984999999999999</v>
      </c>
      <c r="U107" s="334">
        <v>-48.287999999999997</v>
      </c>
      <c r="V107" s="334">
        <v>-66.078999999999994</v>
      </c>
      <c r="W107" s="334">
        <v>6.0780000000000003</v>
      </c>
      <c r="X107" s="334">
        <v>-19.431000000000001</v>
      </c>
      <c r="Y107" s="334">
        <v>2.4660000000000002</v>
      </c>
      <c r="Z107" s="334">
        <v>20.518999999999998</v>
      </c>
      <c r="AA107" s="334">
        <v>65</v>
      </c>
      <c r="AB107" s="334">
        <v>-26</v>
      </c>
      <c r="AC107" s="334">
        <v>-7</v>
      </c>
      <c r="AD107" s="334">
        <v>4</v>
      </c>
      <c r="AE107" s="334">
        <v>164</v>
      </c>
      <c r="AF107" s="334">
        <v>-59</v>
      </c>
      <c r="AG107" s="334">
        <v>9</v>
      </c>
      <c r="AH107" s="334">
        <v>1</v>
      </c>
      <c r="AI107" s="334">
        <v>16</v>
      </c>
      <c r="AJ107" s="334">
        <v>-5</v>
      </c>
      <c r="AL107" s="334">
        <v>0</v>
      </c>
      <c r="AM107" s="334">
        <v>10.970999999999998</v>
      </c>
      <c r="AN107" s="334">
        <v>13.560000000000002</v>
      </c>
      <c r="AO107" s="334">
        <v>168.37100000000001</v>
      </c>
      <c r="AP107" s="334">
        <v>-187.27399999999997</v>
      </c>
      <c r="AQ107" s="334">
        <v>68.554000000000002</v>
      </c>
      <c r="AR107" s="334">
        <v>135</v>
      </c>
      <c r="AS107" s="334">
        <v>-33</v>
      </c>
    </row>
    <row r="108" spans="2:45" ht="18" customHeight="1" outlineLevel="1" x14ac:dyDescent="0.35">
      <c r="B108" s="186" t="s">
        <v>778</v>
      </c>
      <c r="C108" s="334"/>
      <c r="D108" s="334">
        <v>0</v>
      </c>
      <c r="E108" s="334">
        <v>0</v>
      </c>
      <c r="F108" s="334">
        <v>0</v>
      </c>
      <c r="G108" s="334">
        <v>0</v>
      </c>
      <c r="H108" s="334">
        <v>0</v>
      </c>
      <c r="I108" s="334">
        <v>0</v>
      </c>
      <c r="J108" s="334">
        <v>0</v>
      </c>
      <c r="K108" s="334">
        <v>0</v>
      </c>
      <c r="L108" s="334">
        <v>0</v>
      </c>
      <c r="M108" s="334">
        <v>0</v>
      </c>
      <c r="N108" s="334">
        <v>0</v>
      </c>
      <c r="O108" s="334">
        <v>0</v>
      </c>
      <c r="P108" s="334">
        <v>0</v>
      </c>
      <c r="Q108" s="334">
        <v>0</v>
      </c>
      <c r="R108" s="334">
        <v>0</v>
      </c>
      <c r="S108" s="334">
        <v>0</v>
      </c>
      <c r="T108" s="334">
        <v>0</v>
      </c>
      <c r="U108" s="334">
        <v>0</v>
      </c>
      <c r="V108" s="334">
        <v>0</v>
      </c>
      <c r="W108" s="334">
        <v>0</v>
      </c>
      <c r="X108" s="334">
        <v>0</v>
      </c>
      <c r="Y108" s="334">
        <v>0</v>
      </c>
      <c r="Z108" s="334">
        <v>0</v>
      </c>
      <c r="AA108" s="334">
        <v>0</v>
      </c>
      <c r="AB108" s="334">
        <v>0</v>
      </c>
      <c r="AC108" s="334">
        <v>0</v>
      </c>
      <c r="AD108" s="334">
        <v>0</v>
      </c>
      <c r="AE108" s="334">
        <v>0</v>
      </c>
      <c r="AF108" s="334">
        <v>0</v>
      </c>
      <c r="AG108" s="334">
        <v>0</v>
      </c>
      <c r="AH108" s="334">
        <v>0</v>
      </c>
      <c r="AI108" s="334">
        <v>0</v>
      </c>
      <c r="AJ108" s="334">
        <v>0</v>
      </c>
      <c r="AL108" s="334">
        <v>0</v>
      </c>
      <c r="AM108" s="334">
        <v>0</v>
      </c>
      <c r="AN108" s="334">
        <v>0</v>
      </c>
      <c r="AO108" s="334">
        <v>0</v>
      </c>
      <c r="AP108" s="334">
        <v>0</v>
      </c>
      <c r="AQ108" s="334">
        <v>0</v>
      </c>
      <c r="AR108" s="334">
        <v>0</v>
      </c>
      <c r="AS108" s="334">
        <v>0</v>
      </c>
    </row>
    <row r="109" spans="2:45" ht="18" customHeight="1" outlineLevel="1" x14ac:dyDescent="0.35">
      <c r="B109" s="186" t="s">
        <v>309</v>
      </c>
      <c r="C109" s="334"/>
      <c r="D109" s="334">
        <v>9.1289999999999996</v>
      </c>
      <c r="E109" s="334">
        <v>346.54399999999998</v>
      </c>
      <c r="F109" s="334">
        <v>118.532</v>
      </c>
      <c r="G109" s="334">
        <v>-56.445999999999998</v>
      </c>
      <c r="H109" s="334">
        <v>-16.204999999999998</v>
      </c>
      <c r="I109" s="334">
        <v>8.2620000000000005</v>
      </c>
      <c r="J109" s="334">
        <v>94.016999999999996</v>
      </c>
      <c r="K109" s="334">
        <v>-72.787000000000006</v>
      </c>
      <c r="L109" s="334">
        <v>664.44100000000003</v>
      </c>
      <c r="M109" s="334">
        <v>-57.856000000000002</v>
      </c>
      <c r="N109" s="334">
        <v>-23.04</v>
      </c>
      <c r="O109" s="334">
        <v>-549.73500000000001</v>
      </c>
      <c r="P109" s="334">
        <v>1.228</v>
      </c>
      <c r="Q109" s="334">
        <v>-11.276999999999999</v>
      </c>
      <c r="R109" s="334">
        <v>-37.853000000000002</v>
      </c>
      <c r="S109" s="334">
        <v>46.631</v>
      </c>
      <c r="T109" s="334">
        <v>27.984999999999999</v>
      </c>
      <c r="U109" s="334">
        <v>-50.929000000000002</v>
      </c>
      <c r="V109" s="334">
        <v>23.289000000000001</v>
      </c>
      <c r="W109" s="334">
        <v>-27.347999999999999</v>
      </c>
      <c r="X109" s="334">
        <v>-44.191000000000003</v>
      </c>
      <c r="Y109" s="334">
        <v>27.187999999999999</v>
      </c>
      <c r="Z109" s="334">
        <v>69.364000000000004</v>
      </c>
      <c r="AA109" s="334">
        <v>-2</v>
      </c>
      <c r="AB109" s="334">
        <v>369</v>
      </c>
      <c r="AC109" s="334">
        <v>-117</v>
      </c>
      <c r="AD109" s="334">
        <v>-139</v>
      </c>
      <c r="AE109" s="334">
        <v>13</v>
      </c>
      <c r="AF109" s="334">
        <v>122</v>
      </c>
      <c r="AG109" s="334">
        <v>1</v>
      </c>
      <c r="AH109" s="334">
        <v>83</v>
      </c>
      <c r="AI109" s="334">
        <v>-77</v>
      </c>
      <c r="AJ109" s="334">
        <v>219</v>
      </c>
      <c r="AL109" s="334">
        <v>417.75900000000001</v>
      </c>
      <c r="AM109" s="334">
        <v>13.286999999999992</v>
      </c>
      <c r="AN109" s="334">
        <v>33.810000000000059</v>
      </c>
      <c r="AO109" s="334">
        <v>-1.2710000000000008</v>
      </c>
      <c r="AP109" s="334">
        <v>-27.003</v>
      </c>
      <c r="AQ109" s="334">
        <v>50.361000000000004</v>
      </c>
      <c r="AR109" s="334">
        <v>126</v>
      </c>
      <c r="AS109" s="334">
        <v>129</v>
      </c>
    </row>
    <row r="110" spans="2:45" ht="18" customHeight="1" outlineLevel="1" x14ac:dyDescent="0.35">
      <c r="B110" s="109" t="s">
        <v>336</v>
      </c>
      <c r="C110" s="538"/>
      <c r="D110" s="538">
        <v>554.48500000000001</v>
      </c>
      <c r="E110" s="538">
        <v>689.83300000000008</v>
      </c>
      <c r="F110" s="538">
        <v>612.83400000000006</v>
      </c>
      <c r="G110" s="538">
        <v>432.57299999999998</v>
      </c>
      <c r="H110" s="538">
        <v>442.98300000000006</v>
      </c>
      <c r="I110" s="538">
        <v>436.95100000000002</v>
      </c>
      <c r="J110" s="538">
        <v>421.47400000000005</v>
      </c>
      <c r="K110" s="538">
        <v>394.11300000000006</v>
      </c>
      <c r="L110" s="538">
        <v>361.6560000000004</v>
      </c>
      <c r="M110" s="538">
        <v>438.73399999999998</v>
      </c>
      <c r="N110" s="538">
        <v>301.59700000000004</v>
      </c>
      <c r="O110" s="538">
        <v>421.70699999999999</v>
      </c>
      <c r="P110" s="538">
        <v>408.50700000000001</v>
      </c>
      <c r="Q110" s="538">
        <v>642.51800000000003</v>
      </c>
      <c r="R110" s="538">
        <v>988.22599999999977</v>
      </c>
      <c r="S110" s="538">
        <v>607.1640000000001</v>
      </c>
      <c r="T110" s="538">
        <v>562.13800000000003</v>
      </c>
      <c r="U110" s="538">
        <v>557.72299999999996</v>
      </c>
      <c r="V110" s="538">
        <v>561.63900000000012</v>
      </c>
      <c r="W110" s="538">
        <v>454.81999999999994</v>
      </c>
      <c r="X110" s="538">
        <v>-330.78899999999999</v>
      </c>
      <c r="Y110" s="538">
        <v>32.846999999999952</v>
      </c>
      <c r="Z110" s="538">
        <v>167.06900000000007</v>
      </c>
      <c r="AA110" s="538">
        <v>102</v>
      </c>
      <c r="AB110" s="538">
        <v>393</v>
      </c>
      <c r="AC110" s="538">
        <v>762</v>
      </c>
      <c r="AD110" s="538">
        <v>523</v>
      </c>
      <c r="AE110" s="538">
        <v>532</v>
      </c>
      <c r="AF110" s="538">
        <v>414</v>
      </c>
      <c r="AG110" s="538">
        <v>-110</v>
      </c>
      <c r="AH110" s="538">
        <v>292</v>
      </c>
      <c r="AI110" s="538">
        <v>-97</v>
      </c>
      <c r="AJ110" s="538">
        <v>136</v>
      </c>
      <c r="AL110" s="538">
        <v>2289.7250000000004</v>
      </c>
      <c r="AM110" s="538">
        <v>1695.5210000000002</v>
      </c>
      <c r="AN110" s="538">
        <v>1523.6940000000004</v>
      </c>
      <c r="AO110" s="538">
        <v>2646.415</v>
      </c>
      <c r="AP110" s="538">
        <v>2136.3199999999997</v>
      </c>
      <c r="AQ110" s="538">
        <v>-28.872999999999934</v>
      </c>
      <c r="AR110" s="538">
        <v>2210</v>
      </c>
      <c r="AS110" s="538">
        <v>499</v>
      </c>
    </row>
    <row r="111" spans="2:45" ht="18" customHeight="1" outlineLevel="1" x14ac:dyDescent="0.35">
      <c r="B111" s="186" t="s">
        <v>337</v>
      </c>
      <c r="C111" s="334"/>
      <c r="D111" s="334">
        <v>0</v>
      </c>
      <c r="E111" s="334">
        <v>0</v>
      </c>
      <c r="F111" s="334">
        <v>0</v>
      </c>
      <c r="G111" s="334">
        <v>0</v>
      </c>
      <c r="H111" s="334">
        <v>0</v>
      </c>
      <c r="I111" s="334">
        <v>0</v>
      </c>
      <c r="J111" s="334">
        <v>0</v>
      </c>
      <c r="K111" s="334">
        <v>0</v>
      </c>
      <c r="L111" s="334">
        <v>0</v>
      </c>
      <c r="M111" s="334">
        <v>0</v>
      </c>
      <c r="N111" s="334">
        <v>0</v>
      </c>
      <c r="O111" s="334">
        <v>0</v>
      </c>
      <c r="P111" s="334">
        <v>0</v>
      </c>
      <c r="Q111" s="334">
        <v>0</v>
      </c>
      <c r="R111" s="334">
        <v>0</v>
      </c>
      <c r="S111" s="334">
        <v>0</v>
      </c>
      <c r="T111" s="334">
        <v>0</v>
      </c>
      <c r="U111" s="334">
        <v>0</v>
      </c>
      <c r="V111" s="334">
        <v>0</v>
      </c>
      <c r="W111" s="334">
        <v>0</v>
      </c>
      <c r="X111" s="334">
        <v>0</v>
      </c>
      <c r="Y111" s="334">
        <v>0</v>
      </c>
      <c r="Z111" s="334">
        <v>0</v>
      </c>
      <c r="AA111" s="334">
        <v>0</v>
      </c>
      <c r="AB111" s="334">
        <v>0</v>
      </c>
      <c r="AC111" s="334">
        <v>0</v>
      </c>
      <c r="AD111" s="334">
        <v>0</v>
      </c>
      <c r="AE111" s="334">
        <v>0</v>
      </c>
      <c r="AF111" s="334">
        <v>0</v>
      </c>
      <c r="AG111" s="334">
        <v>0</v>
      </c>
      <c r="AH111" s="334">
        <v>0</v>
      </c>
      <c r="AI111" s="334">
        <v>0</v>
      </c>
      <c r="AJ111" s="334">
        <v>0</v>
      </c>
      <c r="AL111" s="334">
        <v>0</v>
      </c>
      <c r="AM111" s="334">
        <v>0</v>
      </c>
      <c r="AN111" s="334">
        <v>0</v>
      </c>
      <c r="AO111" s="334">
        <v>0</v>
      </c>
      <c r="AP111" s="334">
        <v>0</v>
      </c>
      <c r="AQ111" s="334">
        <v>0</v>
      </c>
      <c r="AR111" s="334">
        <v>0</v>
      </c>
      <c r="AS111" s="334">
        <v>0</v>
      </c>
    </row>
    <row r="112" spans="2:45" ht="18" customHeight="1" outlineLevel="1" x14ac:dyDescent="0.35">
      <c r="B112" s="109" t="s">
        <v>338</v>
      </c>
      <c r="C112" s="538"/>
      <c r="D112" s="538">
        <v>554.48500000000001</v>
      </c>
      <c r="E112" s="538">
        <v>689.83300000000008</v>
      </c>
      <c r="F112" s="538">
        <v>612.83400000000006</v>
      </c>
      <c r="G112" s="538">
        <v>432.57299999999998</v>
      </c>
      <c r="H112" s="538">
        <v>442.98300000000006</v>
      </c>
      <c r="I112" s="538">
        <v>436.95100000000002</v>
      </c>
      <c r="J112" s="538">
        <v>421.47400000000005</v>
      </c>
      <c r="K112" s="538">
        <v>394.11300000000006</v>
      </c>
      <c r="L112" s="538">
        <v>361.6560000000004</v>
      </c>
      <c r="M112" s="538">
        <v>438.73399999999998</v>
      </c>
      <c r="N112" s="538">
        <v>301.59700000000004</v>
      </c>
      <c r="O112" s="538">
        <v>421.70699999999999</v>
      </c>
      <c r="P112" s="538">
        <v>408.50700000000001</v>
      </c>
      <c r="Q112" s="538">
        <v>642.51800000000003</v>
      </c>
      <c r="R112" s="538">
        <v>988.22599999999977</v>
      </c>
      <c r="S112" s="538">
        <v>607.1640000000001</v>
      </c>
      <c r="T112" s="538">
        <v>562.13800000000003</v>
      </c>
      <c r="U112" s="538">
        <v>557.72299999999996</v>
      </c>
      <c r="V112" s="538">
        <v>561.63900000000012</v>
      </c>
      <c r="W112" s="538">
        <v>454.81999999999994</v>
      </c>
      <c r="X112" s="538">
        <v>-330.78899999999999</v>
      </c>
      <c r="Y112" s="538">
        <v>32.846999999999952</v>
      </c>
      <c r="Z112" s="538">
        <v>167.06900000000007</v>
      </c>
      <c r="AA112" s="538">
        <v>102</v>
      </c>
      <c r="AB112" s="538">
        <v>393</v>
      </c>
      <c r="AC112" s="538">
        <v>762</v>
      </c>
      <c r="AD112" s="538">
        <v>523</v>
      </c>
      <c r="AE112" s="538">
        <v>532</v>
      </c>
      <c r="AF112" s="538">
        <v>414</v>
      </c>
      <c r="AG112" s="538">
        <v>-110</v>
      </c>
      <c r="AH112" s="538">
        <v>292</v>
      </c>
      <c r="AI112" s="538">
        <v>-97</v>
      </c>
      <c r="AJ112" s="538">
        <v>136</v>
      </c>
      <c r="AL112" s="538">
        <v>2289.7250000000004</v>
      </c>
      <c r="AM112" s="538">
        <v>1695.5210000000002</v>
      </c>
      <c r="AN112" s="538">
        <v>1523.6940000000004</v>
      </c>
      <c r="AO112" s="538">
        <v>2646.415</v>
      </c>
      <c r="AP112" s="538">
        <v>2136.3199999999997</v>
      </c>
      <c r="AQ112" s="538">
        <v>-28.872999999999934</v>
      </c>
      <c r="AR112" s="538">
        <v>2210</v>
      </c>
      <c r="AS112" s="538">
        <v>499</v>
      </c>
    </row>
    <row r="113" spans="2:45" ht="18" customHeight="1" outlineLevel="1" x14ac:dyDescent="0.35">
      <c r="B113" s="186" t="s">
        <v>339</v>
      </c>
      <c r="C113" s="334"/>
      <c r="D113" s="334">
        <v>-125.053</v>
      </c>
      <c r="E113" s="334">
        <v>-141.14500000000001</v>
      </c>
      <c r="F113" s="334">
        <v>-165.78700000000001</v>
      </c>
      <c r="G113" s="334">
        <v>-156.39599999999999</v>
      </c>
      <c r="H113" s="334">
        <v>-154.42500000000001</v>
      </c>
      <c r="I113" s="334">
        <v>-161.84299999999999</v>
      </c>
      <c r="J113" s="334">
        <v>-160.636</v>
      </c>
      <c r="K113" s="334">
        <v>-185.01499999999999</v>
      </c>
      <c r="L113" s="334">
        <v>-99.823999999999998</v>
      </c>
      <c r="M113" s="334">
        <v>-299.51600000000002</v>
      </c>
      <c r="N113" s="334">
        <v>-100.73699999999999</v>
      </c>
      <c r="O113" s="334">
        <v>-289.81299999999999</v>
      </c>
      <c r="P113" s="334">
        <v>-87.846999999999994</v>
      </c>
      <c r="Q113" s="334">
        <v>-261.82299999999998</v>
      </c>
      <c r="R113" s="334">
        <v>-79.09</v>
      </c>
      <c r="S113" s="334">
        <v>-247.477</v>
      </c>
      <c r="T113" s="334">
        <v>-157.929</v>
      </c>
      <c r="U113" s="334">
        <v>-200.255</v>
      </c>
      <c r="V113" s="334">
        <v>-233.827</v>
      </c>
      <c r="W113" s="334">
        <v>-194.82499999999999</v>
      </c>
      <c r="X113" s="334">
        <v>-237.06</v>
      </c>
      <c r="Y113" s="334">
        <v>-179.40799999999999</v>
      </c>
      <c r="Z113" s="334">
        <v>-239.477</v>
      </c>
      <c r="AA113" s="334">
        <v>-188</v>
      </c>
      <c r="AB113" s="334">
        <v>-247</v>
      </c>
      <c r="AC113" s="334">
        <v>-235</v>
      </c>
      <c r="AD113" s="334">
        <v>-269</v>
      </c>
      <c r="AE113" s="334">
        <v>-242</v>
      </c>
      <c r="AF113" s="334">
        <v>-255</v>
      </c>
      <c r="AG113" s="334">
        <v>-203</v>
      </c>
      <c r="AH113" s="334">
        <v>-312</v>
      </c>
      <c r="AI113" s="334">
        <v>-97</v>
      </c>
      <c r="AJ113" s="334">
        <v>-59</v>
      </c>
      <c r="AL113" s="334">
        <v>-588.38099999999997</v>
      </c>
      <c r="AM113" s="334">
        <v>-661.91899999999998</v>
      </c>
      <c r="AN113" s="334">
        <v>-789.89</v>
      </c>
      <c r="AO113" s="334">
        <v>-676.23699999999997</v>
      </c>
      <c r="AP113" s="334">
        <v>-786.83600000000001</v>
      </c>
      <c r="AQ113" s="334">
        <v>-843.94499999999994</v>
      </c>
      <c r="AR113" s="334">
        <v>-993</v>
      </c>
      <c r="AS113" s="334">
        <v>-867</v>
      </c>
    </row>
    <row r="114" spans="2:45" ht="18" customHeight="1" outlineLevel="1" x14ac:dyDescent="0.35">
      <c r="B114" s="186" t="s">
        <v>340</v>
      </c>
      <c r="C114" s="334"/>
      <c r="D114" s="334">
        <v>-0.27400000000000002</v>
      </c>
      <c r="E114" s="334">
        <v>0</v>
      </c>
      <c r="F114" s="334">
        <v>0</v>
      </c>
      <c r="G114" s="334">
        <v>0</v>
      </c>
      <c r="H114" s="334">
        <v>-0.45400000000000001</v>
      </c>
      <c r="I114" s="334">
        <v>-4.3710000000000004</v>
      </c>
      <c r="J114" s="334">
        <v>-1.593</v>
      </c>
      <c r="K114" s="334">
        <v>-1.919</v>
      </c>
      <c r="L114" s="334">
        <v>-1.952</v>
      </c>
      <c r="M114" s="334">
        <v>-1.373</v>
      </c>
      <c r="N114" s="334">
        <v>-1.2070000000000001</v>
      </c>
      <c r="O114" s="334">
        <v>-0.53100000000000003</v>
      </c>
      <c r="P114" s="334">
        <v>-3.7570000000000001</v>
      </c>
      <c r="Q114" s="334">
        <v>-2.6819999999999999</v>
      </c>
      <c r="R114" s="334">
        <v>-1.8660000000000001</v>
      </c>
      <c r="S114" s="334">
        <v>-0.72199999999999998</v>
      </c>
      <c r="T114" s="334">
        <v>-6.8000000000000005E-2</v>
      </c>
      <c r="U114" s="334">
        <v>-1.7999999999999999E-2</v>
      </c>
      <c r="V114" s="334">
        <v>-1.7999999999999999E-2</v>
      </c>
      <c r="W114" s="334">
        <v>-2.7E-2</v>
      </c>
      <c r="X114" s="334">
        <v>-0.04</v>
      </c>
      <c r="Y114" s="334">
        <v>-0.04</v>
      </c>
      <c r="Z114" s="334">
        <v>-4.1000000000000002E-2</v>
      </c>
      <c r="AA114" s="334">
        <v>0</v>
      </c>
      <c r="AB114" s="334">
        <v>0</v>
      </c>
      <c r="AC114" s="334">
        <v>0</v>
      </c>
      <c r="AD114" s="334">
        <v>0</v>
      </c>
      <c r="AE114" s="334">
        <v>-1</v>
      </c>
      <c r="AF114" s="334">
        <v>0</v>
      </c>
      <c r="AG114" s="334">
        <v>0</v>
      </c>
      <c r="AH114" s="334">
        <v>0</v>
      </c>
      <c r="AI114" s="334">
        <v>0</v>
      </c>
      <c r="AJ114" s="334">
        <v>0</v>
      </c>
      <c r="AL114" s="334">
        <v>-0.27400000000000002</v>
      </c>
      <c r="AM114" s="334">
        <v>-8.3369999999999997</v>
      </c>
      <c r="AN114" s="334">
        <v>-5.0629999999999997</v>
      </c>
      <c r="AO114" s="334">
        <v>-9.0269999999999992</v>
      </c>
      <c r="AP114" s="334">
        <v>-0.13100000000000001</v>
      </c>
      <c r="AQ114" s="334">
        <v>-0.121</v>
      </c>
      <c r="AR114" s="334">
        <v>-1</v>
      </c>
      <c r="AS114" s="334">
        <v>0</v>
      </c>
    </row>
    <row r="115" spans="2:45" ht="18" customHeight="1" outlineLevel="1" x14ac:dyDescent="0.35">
      <c r="B115" s="109" t="s">
        <v>779</v>
      </c>
      <c r="C115" s="538"/>
      <c r="D115" s="538">
        <v>429.15800000000002</v>
      </c>
      <c r="E115" s="538">
        <v>548.6880000000001</v>
      </c>
      <c r="F115" s="538">
        <v>447.04700000000003</v>
      </c>
      <c r="G115" s="538">
        <v>276.17700000000002</v>
      </c>
      <c r="H115" s="538">
        <v>288.10400000000004</v>
      </c>
      <c r="I115" s="538">
        <v>270.73700000000008</v>
      </c>
      <c r="J115" s="538">
        <v>259.24500000000006</v>
      </c>
      <c r="K115" s="538">
        <v>207.17900000000006</v>
      </c>
      <c r="L115" s="538">
        <v>259.88000000000039</v>
      </c>
      <c r="M115" s="538">
        <v>137.84499999999997</v>
      </c>
      <c r="N115" s="538">
        <v>199.65300000000005</v>
      </c>
      <c r="O115" s="538">
        <v>131.363</v>
      </c>
      <c r="P115" s="538">
        <v>316.90300000000002</v>
      </c>
      <c r="Q115" s="538">
        <v>378.01300000000003</v>
      </c>
      <c r="R115" s="538">
        <v>907.26999999999975</v>
      </c>
      <c r="S115" s="538">
        <v>358.96500000000015</v>
      </c>
      <c r="T115" s="538">
        <v>404.14100000000008</v>
      </c>
      <c r="U115" s="538">
        <v>357.45</v>
      </c>
      <c r="V115" s="538">
        <v>327.79400000000015</v>
      </c>
      <c r="W115" s="538">
        <v>259.96799999999996</v>
      </c>
      <c r="X115" s="538">
        <v>-567.8889999999999</v>
      </c>
      <c r="Y115" s="538">
        <v>-146.60100000000003</v>
      </c>
      <c r="Z115" s="538">
        <v>-72.448999999999927</v>
      </c>
      <c r="AA115" s="538">
        <v>-86</v>
      </c>
      <c r="AB115" s="538">
        <v>146</v>
      </c>
      <c r="AC115" s="538">
        <v>527</v>
      </c>
      <c r="AD115" s="538">
        <v>254</v>
      </c>
      <c r="AE115" s="538">
        <v>289</v>
      </c>
      <c r="AF115" s="538">
        <v>159</v>
      </c>
      <c r="AG115" s="538">
        <v>-313</v>
      </c>
      <c r="AH115" s="538">
        <v>-20</v>
      </c>
      <c r="AI115" s="538">
        <v>-194</v>
      </c>
      <c r="AJ115" s="538">
        <v>77</v>
      </c>
      <c r="AL115" s="538">
        <v>1701.0700000000002</v>
      </c>
      <c r="AM115" s="538">
        <v>1025.2650000000003</v>
      </c>
      <c r="AN115" s="538">
        <v>728.74100000000044</v>
      </c>
      <c r="AO115" s="538">
        <v>1961.1509999999998</v>
      </c>
      <c r="AP115" s="538">
        <v>1349.3530000000001</v>
      </c>
      <c r="AQ115" s="538">
        <v>-872.93899999999985</v>
      </c>
      <c r="AR115" s="538">
        <v>1216</v>
      </c>
      <c r="AS115" s="538">
        <v>-368</v>
      </c>
    </row>
    <row r="116" spans="2:45" ht="18" customHeight="1" outlineLevel="1" x14ac:dyDescent="0.35">
      <c r="B116" s="186" t="s">
        <v>342</v>
      </c>
      <c r="C116" s="334"/>
      <c r="D116" s="334">
        <v>0</v>
      </c>
      <c r="E116" s="334">
        <v>0</v>
      </c>
      <c r="F116" s="334">
        <v>0</v>
      </c>
      <c r="G116" s="334">
        <v>0</v>
      </c>
      <c r="H116" s="334">
        <v>0</v>
      </c>
      <c r="I116" s="334">
        <v>0</v>
      </c>
      <c r="J116" s="334">
        <v>0</v>
      </c>
      <c r="K116" s="334">
        <v>0</v>
      </c>
      <c r="L116" s="334">
        <v>0</v>
      </c>
      <c r="M116" s="334">
        <v>0</v>
      </c>
      <c r="N116" s="334">
        <v>0</v>
      </c>
      <c r="O116" s="334">
        <v>0</v>
      </c>
      <c r="P116" s="334">
        <v>0</v>
      </c>
      <c r="Q116" s="334">
        <v>0</v>
      </c>
      <c r="R116" s="334">
        <v>0</v>
      </c>
      <c r="S116" s="334">
        <v>0</v>
      </c>
      <c r="T116" s="334">
        <v>0</v>
      </c>
      <c r="U116" s="334">
        <v>0</v>
      </c>
      <c r="V116" s="334">
        <v>0</v>
      </c>
      <c r="W116" s="334">
        <v>0</v>
      </c>
      <c r="X116" s="334">
        <v>0</v>
      </c>
      <c r="Y116" s="334">
        <v>0</v>
      </c>
      <c r="Z116" s="334">
        <v>0</v>
      </c>
      <c r="AA116" s="334">
        <v>0</v>
      </c>
      <c r="AB116" s="334">
        <v>0</v>
      </c>
      <c r="AC116" s="334">
        <v>0</v>
      </c>
      <c r="AD116" s="334">
        <v>0</v>
      </c>
      <c r="AE116" s="334">
        <v>0</v>
      </c>
      <c r="AF116" s="334">
        <v>0</v>
      </c>
      <c r="AG116" s="334">
        <v>0</v>
      </c>
      <c r="AH116" s="334">
        <v>0</v>
      </c>
      <c r="AI116" s="334">
        <v>0</v>
      </c>
      <c r="AJ116" s="334">
        <v>0</v>
      </c>
      <c r="AL116" s="334">
        <v>0</v>
      </c>
      <c r="AM116" s="334">
        <v>0</v>
      </c>
      <c r="AN116" s="334">
        <v>0</v>
      </c>
      <c r="AO116" s="334">
        <v>0</v>
      </c>
      <c r="AP116" s="334">
        <v>0</v>
      </c>
      <c r="AQ116" s="334">
        <v>0</v>
      </c>
      <c r="AR116" s="334">
        <v>0</v>
      </c>
      <c r="AS116" s="334">
        <v>0</v>
      </c>
    </row>
    <row r="117" spans="2:45" ht="18" customHeight="1" outlineLevel="1" x14ac:dyDescent="0.35">
      <c r="B117" s="186" t="s">
        <v>343</v>
      </c>
      <c r="C117" s="334"/>
      <c r="D117" s="334">
        <v>0</v>
      </c>
      <c r="E117" s="334">
        <v>0</v>
      </c>
      <c r="F117" s="334">
        <v>0</v>
      </c>
      <c r="G117" s="334">
        <v>0</v>
      </c>
      <c r="H117" s="334">
        <v>0</v>
      </c>
      <c r="I117" s="334">
        <v>0</v>
      </c>
      <c r="J117" s="334">
        <v>0</v>
      </c>
      <c r="K117" s="334">
        <v>0</v>
      </c>
      <c r="L117" s="334">
        <v>0</v>
      </c>
      <c r="M117" s="334">
        <v>0</v>
      </c>
      <c r="N117" s="334">
        <v>0</v>
      </c>
      <c r="O117" s="334">
        <v>0</v>
      </c>
      <c r="P117" s="334">
        <v>0</v>
      </c>
      <c r="Q117" s="334">
        <v>0</v>
      </c>
      <c r="R117" s="334">
        <v>0</v>
      </c>
      <c r="S117" s="334">
        <v>0</v>
      </c>
      <c r="T117" s="334">
        <v>0</v>
      </c>
      <c r="U117" s="334">
        <v>0</v>
      </c>
      <c r="V117" s="334">
        <v>0</v>
      </c>
      <c r="W117" s="334">
        <v>0</v>
      </c>
      <c r="X117" s="334">
        <v>316.02699999999999</v>
      </c>
      <c r="Y117" s="334">
        <v>0</v>
      </c>
      <c r="Z117" s="334">
        <v>0</v>
      </c>
      <c r="AA117" s="334">
        <v>0</v>
      </c>
      <c r="AB117" s="334">
        <v>0</v>
      </c>
      <c r="AC117" s="334">
        <v>0</v>
      </c>
      <c r="AD117" s="334">
        <v>0</v>
      </c>
      <c r="AE117" s="334">
        <v>0</v>
      </c>
      <c r="AF117" s="334">
        <v>0</v>
      </c>
      <c r="AG117" s="334">
        <v>0</v>
      </c>
      <c r="AH117" s="334">
        <v>0</v>
      </c>
      <c r="AI117" s="334">
        <v>0</v>
      </c>
      <c r="AJ117" s="334">
        <v>0</v>
      </c>
      <c r="AL117" s="334">
        <v>0</v>
      </c>
      <c r="AM117" s="334">
        <v>0</v>
      </c>
      <c r="AN117" s="334">
        <v>0</v>
      </c>
      <c r="AO117" s="334">
        <v>0</v>
      </c>
      <c r="AP117" s="334">
        <v>0</v>
      </c>
      <c r="AQ117" s="334">
        <v>316.02699999999999</v>
      </c>
      <c r="AR117" s="334">
        <v>0</v>
      </c>
      <c r="AS117" s="334">
        <v>0</v>
      </c>
    </row>
    <row r="118" spans="2:45" ht="18" customHeight="1" outlineLevel="1" x14ac:dyDescent="0.35">
      <c r="B118" s="186" t="s">
        <v>909</v>
      </c>
      <c r="C118" s="334"/>
      <c r="D118" s="334"/>
      <c r="E118" s="334"/>
      <c r="F118" s="334"/>
      <c r="G118" s="334"/>
      <c r="H118" s="334"/>
      <c r="I118" s="334"/>
      <c r="J118" s="334"/>
      <c r="K118" s="334"/>
      <c r="L118" s="334"/>
      <c r="M118" s="334"/>
      <c r="N118" s="334"/>
      <c r="O118" s="334"/>
      <c r="P118" s="334"/>
      <c r="Q118" s="334"/>
      <c r="R118" s="334"/>
      <c r="S118" s="334"/>
      <c r="T118" s="334"/>
      <c r="U118" s="334"/>
      <c r="V118" s="334"/>
      <c r="W118" s="334"/>
      <c r="X118" s="334"/>
      <c r="Y118" s="334"/>
      <c r="Z118" s="334"/>
      <c r="AA118" s="334"/>
      <c r="AB118" s="334"/>
      <c r="AC118" s="334"/>
      <c r="AD118" s="334"/>
      <c r="AE118" s="334"/>
      <c r="AF118" s="334"/>
      <c r="AG118" s="334"/>
      <c r="AH118" s="334"/>
      <c r="AI118" s="334"/>
      <c r="AJ118" s="334"/>
      <c r="AL118" s="334"/>
      <c r="AM118" s="334"/>
      <c r="AN118" s="334"/>
      <c r="AO118" s="334"/>
      <c r="AP118" s="334"/>
      <c r="AQ118" s="334"/>
      <c r="AR118" s="334"/>
      <c r="AS118" s="334"/>
    </row>
    <row r="119" spans="2:45" ht="18" customHeight="1" outlineLevel="1" x14ac:dyDescent="0.35">
      <c r="B119" s="186" t="s">
        <v>780</v>
      </c>
      <c r="C119" s="334"/>
      <c r="D119" s="334">
        <v>0</v>
      </c>
      <c r="E119" s="334">
        <v>0</v>
      </c>
      <c r="F119" s="334">
        <v>0</v>
      </c>
      <c r="G119" s="334">
        <v>0</v>
      </c>
      <c r="H119" s="334">
        <v>0</v>
      </c>
      <c r="I119" s="334">
        <v>0</v>
      </c>
      <c r="J119" s="334">
        <v>0</v>
      </c>
      <c r="K119" s="334">
        <v>0</v>
      </c>
      <c r="L119" s="334">
        <v>0</v>
      </c>
      <c r="M119" s="334">
        <v>0</v>
      </c>
      <c r="N119" s="334">
        <v>0</v>
      </c>
      <c r="O119" s="334">
        <v>0</v>
      </c>
      <c r="P119" s="334">
        <v>0</v>
      </c>
      <c r="Q119" s="334">
        <v>0</v>
      </c>
      <c r="R119" s="334">
        <v>0</v>
      </c>
      <c r="S119" s="334">
        <v>0</v>
      </c>
      <c r="T119" s="334">
        <v>0</v>
      </c>
      <c r="U119" s="334">
        <v>0</v>
      </c>
      <c r="V119" s="334">
        <v>0</v>
      </c>
      <c r="W119" s="334">
        <v>0</v>
      </c>
      <c r="X119" s="334">
        <v>0</v>
      </c>
      <c r="Y119" s="334">
        <v>0</v>
      </c>
      <c r="Z119" s="334">
        <v>0</v>
      </c>
      <c r="AA119" s="334">
        <v>0</v>
      </c>
      <c r="AB119" s="334">
        <v>0</v>
      </c>
      <c r="AC119" s="334">
        <v>0</v>
      </c>
      <c r="AD119" s="334">
        <v>0</v>
      </c>
      <c r="AE119" s="334">
        <v>0</v>
      </c>
      <c r="AF119" s="334">
        <v>0</v>
      </c>
      <c r="AG119" s="334">
        <v>0</v>
      </c>
      <c r="AH119" s="334">
        <v>0</v>
      </c>
      <c r="AI119" s="334">
        <v>0</v>
      </c>
      <c r="AJ119" s="334">
        <v>0</v>
      </c>
      <c r="AL119" s="334">
        <v>0</v>
      </c>
      <c r="AM119" s="334">
        <v>0</v>
      </c>
      <c r="AN119" s="334">
        <v>0</v>
      </c>
      <c r="AO119" s="334">
        <v>0</v>
      </c>
      <c r="AP119" s="334">
        <v>0</v>
      </c>
      <c r="AQ119" s="334">
        <v>0</v>
      </c>
      <c r="AR119" s="334">
        <v>0</v>
      </c>
      <c r="AS119" s="334">
        <v>0</v>
      </c>
    </row>
    <row r="120" spans="2:45" ht="18" customHeight="1" outlineLevel="1" x14ac:dyDescent="0.35">
      <c r="B120" s="186" t="s">
        <v>346</v>
      </c>
      <c r="C120" s="334"/>
      <c r="D120" s="334">
        <v>0</v>
      </c>
      <c r="E120" s="334">
        <v>0</v>
      </c>
      <c r="F120" s="334">
        <v>0</v>
      </c>
      <c r="G120" s="334">
        <v>0</v>
      </c>
      <c r="H120" s="334">
        <v>0</v>
      </c>
      <c r="I120" s="334">
        <v>0</v>
      </c>
      <c r="J120" s="334">
        <v>0</v>
      </c>
      <c r="K120" s="334">
        <v>0</v>
      </c>
      <c r="L120" s="334">
        <v>0</v>
      </c>
      <c r="M120" s="334">
        <v>0</v>
      </c>
      <c r="N120" s="334">
        <v>0</v>
      </c>
      <c r="O120" s="334">
        <v>0</v>
      </c>
      <c r="P120" s="334">
        <v>0</v>
      </c>
      <c r="Q120" s="334">
        <v>0</v>
      </c>
      <c r="R120" s="334">
        <v>0</v>
      </c>
      <c r="S120" s="334">
        <v>0</v>
      </c>
      <c r="T120" s="334">
        <v>0</v>
      </c>
      <c r="U120" s="334">
        <v>0</v>
      </c>
      <c r="V120" s="334">
        <v>0</v>
      </c>
      <c r="W120" s="334">
        <v>0</v>
      </c>
      <c r="X120" s="334">
        <v>0</v>
      </c>
      <c r="Y120" s="334">
        <v>0</v>
      </c>
      <c r="Z120" s="334">
        <v>0</v>
      </c>
      <c r="AA120" s="334">
        <v>0</v>
      </c>
      <c r="AB120" s="334">
        <v>0</v>
      </c>
      <c r="AC120" s="334">
        <v>0</v>
      </c>
      <c r="AD120" s="334">
        <v>0</v>
      </c>
      <c r="AE120" s="334">
        <v>0</v>
      </c>
      <c r="AF120" s="334">
        <v>0</v>
      </c>
      <c r="AG120" s="334">
        <v>0</v>
      </c>
      <c r="AH120" s="334">
        <v>0</v>
      </c>
      <c r="AI120" s="334">
        <v>0</v>
      </c>
      <c r="AJ120" s="334">
        <v>0</v>
      </c>
      <c r="AL120" s="334">
        <v>0</v>
      </c>
      <c r="AM120" s="334">
        <v>0</v>
      </c>
      <c r="AN120" s="334">
        <v>0</v>
      </c>
      <c r="AO120" s="334">
        <v>0</v>
      </c>
      <c r="AP120" s="334">
        <v>0</v>
      </c>
      <c r="AQ120" s="334">
        <v>0</v>
      </c>
      <c r="AR120" s="334">
        <v>0</v>
      </c>
      <c r="AS120" s="334">
        <v>0</v>
      </c>
    </row>
    <row r="121" spans="2:45" ht="18" customHeight="1" outlineLevel="1" x14ac:dyDescent="0.35">
      <c r="B121" s="186" t="s">
        <v>347</v>
      </c>
      <c r="C121" s="334"/>
      <c r="D121" s="334">
        <v>-3.3809999999999998</v>
      </c>
      <c r="E121" s="334">
        <v>-7.0830000000000002</v>
      </c>
      <c r="F121" s="334">
        <v>-13.641</v>
      </c>
      <c r="G121" s="334">
        <v>-46.317</v>
      </c>
      <c r="H121" s="334">
        <v>-8.8710000000000004</v>
      </c>
      <c r="I121" s="334">
        <v>-16.446000000000002</v>
      </c>
      <c r="J121" s="334">
        <v>-21.196000000000002</v>
      </c>
      <c r="K121" s="334">
        <v>-57.451000000000001</v>
      </c>
      <c r="L121" s="334">
        <v>-25.417999999999999</v>
      </c>
      <c r="M121" s="334">
        <v>-31.716999999999999</v>
      </c>
      <c r="N121" s="334">
        <v>-13.343999999999999</v>
      </c>
      <c r="O121" s="334">
        <v>-36.301000000000002</v>
      </c>
      <c r="P121" s="334">
        <v>-31.69</v>
      </c>
      <c r="Q121" s="334">
        <v>-22.363</v>
      </c>
      <c r="R121" s="334">
        <v>-26.648</v>
      </c>
      <c r="S121" s="334">
        <v>-91.491</v>
      </c>
      <c r="T121" s="334">
        <v>-51.953000000000003</v>
      </c>
      <c r="U121" s="334">
        <v>-186.94200000000001</v>
      </c>
      <c r="V121" s="334">
        <v>-337.95699999999999</v>
      </c>
      <c r="W121" s="334">
        <v>-117.72199999999999</v>
      </c>
      <c r="X121" s="334">
        <v>-124.69199999999999</v>
      </c>
      <c r="Y121" s="334">
        <v>-182.15600000000001</v>
      </c>
      <c r="Z121" s="334">
        <v>-279.13900000000001</v>
      </c>
      <c r="AA121" s="334">
        <v>-196</v>
      </c>
      <c r="AB121" s="334">
        <v>-245</v>
      </c>
      <c r="AC121" s="334">
        <v>-579</v>
      </c>
      <c r="AD121" s="334">
        <v>-471</v>
      </c>
      <c r="AE121" s="334">
        <v>-583</v>
      </c>
      <c r="AF121" s="334">
        <v>-259</v>
      </c>
      <c r="AG121" s="334">
        <v>-330</v>
      </c>
      <c r="AH121" s="334">
        <v>-301</v>
      </c>
      <c r="AI121" s="334">
        <v>-24</v>
      </c>
      <c r="AJ121" s="334">
        <v>-20</v>
      </c>
      <c r="AL121" s="334">
        <v>-70.421999999999997</v>
      </c>
      <c r="AM121" s="334">
        <v>-103.964</v>
      </c>
      <c r="AN121" s="334">
        <v>-106.78</v>
      </c>
      <c r="AO121" s="334">
        <v>-172.19200000000001</v>
      </c>
      <c r="AP121" s="334">
        <v>-694.57399999999996</v>
      </c>
      <c r="AQ121" s="334">
        <v>-781.98700000000008</v>
      </c>
      <c r="AR121" s="334">
        <v>-1878</v>
      </c>
      <c r="AS121" s="334">
        <v>-914</v>
      </c>
    </row>
    <row r="122" spans="2:45" ht="18" customHeight="1" outlineLevel="1" x14ac:dyDescent="0.35">
      <c r="B122" s="186" t="s">
        <v>367</v>
      </c>
      <c r="C122" s="334"/>
      <c r="D122" s="334"/>
      <c r="E122" s="334"/>
      <c r="F122" s="334"/>
      <c r="G122" s="334"/>
      <c r="H122" s="334"/>
      <c r="I122" s="334"/>
      <c r="J122" s="334"/>
      <c r="K122" s="334"/>
      <c r="L122" s="334"/>
      <c r="M122" s="334"/>
      <c r="N122" s="334"/>
      <c r="O122" s="334"/>
      <c r="P122" s="334"/>
      <c r="Q122" s="334"/>
      <c r="R122" s="334"/>
      <c r="S122" s="334"/>
      <c r="T122" s="334">
        <v>0</v>
      </c>
      <c r="U122" s="334"/>
      <c r="V122" s="334"/>
      <c r="W122" s="334"/>
      <c r="X122" s="334"/>
      <c r="Y122" s="334"/>
      <c r="Z122" s="334"/>
      <c r="AA122" s="334"/>
      <c r="AB122" s="334"/>
      <c r="AC122" s="334">
        <v>0</v>
      </c>
      <c r="AD122" s="334"/>
      <c r="AE122" s="334"/>
      <c r="AF122" s="334"/>
      <c r="AG122" s="334"/>
      <c r="AH122" s="334">
        <v>0</v>
      </c>
      <c r="AI122" s="334">
        <v>0</v>
      </c>
      <c r="AJ122" s="334">
        <v>0</v>
      </c>
      <c r="AL122" s="334">
        <v>0</v>
      </c>
      <c r="AM122" s="334">
        <v>0</v>
      </c>
      <c r="AN122" s="334">
        <v>0</v>
      </c>
      <c r="AO122" s="334">
        <v>0</v>
      </c>
      <c r="AP122" s="334">
        <v>0</v>
      </c>
      <c r="AQ122" s="334">
        <v>0</v>
      </c>
      <c r="AR122" s="334">
        <v>0</v>
      </c>
      <c r="AS122" s="334">
        <v>0</v>
      </c>
    </row>
    <row r="123" spans="2:45" ht="18" customHeight="1" outlineLevel="1" x14ac:dyDescent="0.35">
      <c r="B123" s="186" t="s">
        <v>910</v>
      </c>
      <c r="C123" s="334"/>
      <c r="D123" s="334"/>
      <c r="E123" s="334"/>
      <c r="F123" s="334"/>
      <c r="G123" s="334"/>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L123" s="334"/>
      <c r="AM123" s="334"/>
      <c r="AN123" s="334"/>
      <c r="AO123" s="334"/>
      <c r="AP123" s="334"/>
      <c r="AQ123" s="334"/>
      <c r="AR123" s="334"/>
      <c r="AS123" s="334"/>
    </row>
    <row r="124" spans="2:45" ht="18" customHeight="1" outlineLevel="1" x14ac:dyDescent="0.35">
      <c r="B124" s="186" t="s">
        <v>838</v>
      </c>
      <c r="C124" s="334"/>
      <c r="D124" s="334">
        <v>0</v>
      </c>
      <c r="E124" s="334">
        <v>0</v>
      </c>
      <c r="F124" s="334">
        <v>0</v>
      </c>
      <c r="G124" s="334">
        <v>0</v>
      </c>
      <c r="H124" s="334">
        <v>0</v>
      </c>
      <c r="I124" s="334">
        <v>0</v>
      </c>
      <c r="J124" s="334">
        <v>0</v>
      </c>
      <c r="K124" s="334">
        <v>0</v>
      </c>
      <c r="L124" s="334">
        <v>0</v>
      </c>
      <c r="M124" s="334">
        <v>0</v>
      </c>
      <c r="N124" s="334">
        <v>0</v>
      </c>
      <c r="O124" s="334">
        <v>0</v>
      </c>
      <c r="P124" s="334">
        <v>0</v>
      </c>
      <c r="Q124" s="334">
        <v>0</v>
      </c>
      <c r="R124" s="334">
        <v>0</v>
      </c>
      <c r="S124" s="334">
        <v>0</v>
      </c>
      <c r="T124" s="334">
        <v>0</v>
      </c>
      <c r="U124" s="334">
        <v>0</v>
      </c>
      <c r="V124" s="334">
        <v>0</v>
      </c>
      <c r="W124" s="334">
        <v>0</v>
      </c>
      <c r="X124" s="334">
        <v>0</v>
      </c>
      <c r="Y124" s="334">
        <v>0</v>
      </c>
      <c r="Z124" s="334">
        <v>0</v>
      </c>
      <c r="AA124" s="334">
        <v>0</v>
      </c>
      <c r="AB124" s="334">
        <v>0</v>
      </c>
      <c r="AC124" s="334">
        <v>0</v>
      </c>
      <c r="AD124" s="334">
        <v>0</v>
      </c>
      <c r="AE124" s="334">
        <v>0</v>
      </c>
      <c r="AF124" s="334">
        <v>0</v>
      </c>
      <c r="AG124" s="334">
        <v>0</v>
      </c>
      <c r="AH124" s="334">
        <v>0</v>
      </c>
      <c r="AI124" s="334">
        <v>0</v>
      </c>
      <c r="AJ124" s="334">
        <v>0</v>
      </c>
      <c r="AL124" s="334">
        <v>0</v>
      </c>
      <c r="AM124" s="334">
        <v>0</v>
      </c>
      <c r="AN124" s="334">
        <v>0</v>
      </c>
      <c r="AO124" s="334">
        <v>0</v>
      </c>
      <c r="AP124" s="334">
        <v>0</v>
      </c>
      <c r="AQ124" s="334">
        <v>0</v>
      </c>
      <c r="AR124" s="334">
        <v>0</v>
      </c>
      <c r="AS124" s="334">
        <v>0</v>
      </c>
    </row>
    <row r="125" spans="2:45" ht="18" customHeight="1" outlineLevel="1" x14ac:dyDescent="0.35">
      <c r="B125" s="186" t="s">
        <v>930</v>
      </c>
      <c r="C125" s="334"/>
      <c r="D125" s="334"/>
      <c r="E125" s="334"/>
      <c r="F125" s="334"/>
      <c r="G125" s="334"/>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v>0</v>
      </c>
      <c r="AJ125" s="334">
        <v>0</v>
      </c>
      <c r="AL125" s="334"/>
      <c r="AM125" s="334"/>
      <c r="AN125" s="334"/>
      <c r="AO125" s="334"/>
      <c r="AP125" s="334"/>
      <c r="AQ125" s="334"/>
      <c r="AR125" s="334"/>
      <c r="AS125" s="334">
        <v>0</v>
      </c>
    </row>
    <row r="126" spans="2:45" ht="18" customHeight="1" outlineLevel="1" x14ac:dyDescent="0.35">
      <c r="B126" s="186" t="s">
        <v>929</v>
      </c>
      <c r="C126" s="334"/>
      <c r="D126" s="334"/>
      <c r="E126" s="334"/>
      <c r="F126" s="334"/>
      <c r="G126" s="334"/>
      <c r="H126" s="334"/>
      <c r="I126" s="334"/>
      <c r="J126" s="334"/>
      <c r="K126" s="334"/>
      <c r="L126" s="334"/>
      <c r="M126" s="334"/>
      <c r="N126" s="334"/>
      <c r="O126" s="334"/>
      <c r="P126" s="334"/>
      <c r="Q126" s="334"/>
      <c r="R126" s="334"/>
      <c r="S126" s="334"/>
      <c r="T126" s="334"/>
      <c r="U126" s="334"/>
      <c r="V126" s="334"/>
      <c r="W126" s="334"/>
      <c r="X126" s="334"/>
      <c r="Y126" s="334"/>
      <c r="Z126" s="334"/>
      <c r="AA126" s="334"/>
      <c r="AB126" s="334"/>
      <c r="AC126" s="334"/>
      <c r="AD126" s="334"/>
      <c r="AE126" s="334"/>
      <c r="AF126" s="334"/>
      <c r="AG126" s="334"/>
      <c r="AH126" s="334"/>
      <c r="AI126" s="334">
        <v>0</v>
      </c>
      <c r="AJ126" s="334">
        <v>0</v>
      </c>
      <c r="AL126" s="334"/>
      <c r="AM126" s="334"/>
      <c r="AN126" s="334"/>
      <c r="AO126" s="334"/>
      <c r="AP126" s="334"/>
      <c r="AQ126" s="334"/>
      <c r="AR126" s="334"/>
      <c r="AS126" s="334">
        <v>0</v>
      </c>
    </row>
    <row r="127" spans="2:45" ht="18" customHeight="1" outlineLevel="1" x14ac:dyDescent="0.35">
      <c r="B127" s="186" t="s">
        <v>904</v>
      </c>
      <c r="C127" s="334"/>
      <c r="D127" s="334"/>
      <c r="E127" s="334"/>
      <c r="F127" s="334"/>
      <c r="G127" s="334"/>
      <c r="H127" s="334"/>
      <c r="I127" s="334"/>
      <c r="J127" s="334"/>
      <c r="K127" s="334"/>
      <c r="L127" s="334"/>
      <c r="M127" s="334"/>
      <c r="N127" s="334"/>
      <c r="O127" s="334"/>
      <c r="P127" s="334"/>
      <c r="Q127" s="334"/>
      <c r="R127" s="334"/>
      <c r="S127" s="334"/>
      <c r="T127" s="334"/>
      <c r="U127" s="334"/>
      <c r="V127" s="334"/>
      <c r="W127" s="334"/>
      <c r="X127" s="334"/>
      <c r="Y127" s="334"/>
      <c r="Z127" s="334"/>
      <c r="AA127" s="334"/>
      <c r="AB127" s="334"/>
      <c r="AC127" s="334"/>
      <c r="AD127" s="334"/>
      <c r="AE127" s="334"/>
      <c r="AF127" s="334"/>
      <c r="AG127" s="334"/>
      <c r="AH127" s="334"/>
      <c r="AI127" s="334">
        <v>0</v>
      </c>
      <c r="AJ127" s="334">
        <v>0</v>
      </c>
      <c r="AL127" s="334"/>
      <c r="AM127" s="334"/>
      <c r="AN127" s="334"/>
      <c r="AO127" s="334"/>
      <c r="AP127" s="334"/>
      <c r="AQ127" s="334"/>
      <c r="AR127" s="334"/>
      <c r="AS127" s="334">
        <v>0</v>
      </c>
    </row>
    <row r="128" spans="2:45" ht="18" customHeight="1" outlineLevel="1" x14ac:dyDescent="0.35">
      <c r="B128" s="109" t="s">
        <v>782</v>
      </c>
      <c r="C128" s="538"/>
      <c r="D128" s="538">
        <v>-3.3809999999999998</v>
      </c>
      <c r="E128" s="538">
        <v>-7.0830000000000002</v>
      </c>
      <c r="F128" s="538">
        <v>-13.641</v>
      </c>
      <c r="G128" s="538">
        <v>-46.317</v>
      </c>
      <c r="H128" s="538">
        <v>-8.8710000000000004</v>
      </c>
      <c r="I128" s="538">
        <v>-16.446000000000002</v>
      </c>
      <c r="J128" s="538">
        <v>-21.196000000000002</v>
      </c>
      <c r="K128" s="538">
        <v>-57.451000000000001</v>
      </c>
      <c r="L128" s="538">
        <v>-25.417999999999999</v>
      </c>
      <c r="M128" s="538">
        <v>-31.716999999999999</v>
      </c>
      <c r="N128" s="538">
        <v>-13.343999999999999</v>
      </c>
      <c r="O128" s="538">
        <v>-36.301000000000002</v>
      </c>
      <c r="P128" s="538">
        <v>-31.69</v>
      </c>
      <c r="Q128" s="538">
        <v>-22.363</v>
      </c>
      <c r="R128" s="538">
        <v>-26.648</v>
      </c>
      <c r="S128" s="538">
        <v>-91.491</v>
      </c>
      <c r="T128" s="538">
        <v>-51.953000000000003</v>
      </c>
      <c r="U128" s="538">
        <v>-186.94200000000001</v>
      </c>
      <c r="V128" s="538">
        <v>-337.95699999999999</v>
      </c>
      <c r="W128" s="538">
        <v>-117.72199999999999</v>
      </c>
      <c r="X128" s="538">
        <v>191.33499999999998</v>
      </c>
      <c r="Y128" s="538">
        <v>-182.15600000000001</v>
      </c>
      <c r="Z128" s="538">
        <v>-279.13900000000001</v>
      </c>
      <c r="AA128" s="538">
        <v>-196</v>
      </c>
      <c r="AB128" s="538">
        <v>-245</v>
      </c>
      <c r="AC128" s="538">
        <v>-579</v>
      </c>
      <c r="AD128" s="538">
        <v>-471</v>
      </c>
      <c r="AE128" s="538">
        <v>-583</v>
      </c>
      <c r="AF128" s="538">
        <v>-259</v>
      </c>
      <c r="AG128" s="538">
        <v>-330</v>
      </c>
      <c r="AH128" s="538">
        <v>-301</v>
      </c>
      <c r="AI128" s="538">
        <v>-24</v>
      </c>
      <c r="AJ128" s="538">
        <v>-20</v>
      </c>
      <c r="AL128" s="538">
        <v>-70.421999999999997</v>
      </c>
      <c r="AM128" s="538">
        <v>-103.964</v>
      </c>
      <c r="AN128" s="538">
        <v>-106.78</v>
      </c>
      <c r="AO128" s="538">
        <v>-172.19200000000001</v>
      </c>
      <c r="AP128" s="538">
        <v>-694.57399999999996</v>
      </c>
      <c r="AQ128" s="538">
        <v>-465.96000000000004</v>
      </c>
      <c r="AR128" s="538">
        <v>-1878</v>
      </c>
      <c r="AS128" s="538">
        <v>-914</v>
      </c>
    </row>
    <row r="129" spans="2:45" ht="18" customHeight="1" outlineLevel="1" x14ac:dyDescent="0.35">
      <c r="B129" s="186" t="s">
        <v>350</v>
      </c>
      <c r="C129" s="178"/>
      <c r="D129" s="178"/>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J129" s="178"/>
      <c r="AL129" s="178">
        <v>0</v>
      </c>
      <c r="AM129" s="178">
        <v>0</v>
      </c>
      <c r="AN129" s="178">
        <v>0</v>
      </c>
      <c r="AO129" s="178">
        <v>0</v>
      </c>
      <c r="AP129" s="178">
        <v>0</v>
      </c>
      <c r="AQ129" s="178">
        <v>0</v>
      </c>
      <c r="AR129" s="178">
        <v>0</v>
      </c>
      <c r="AS129" s="178">
        <v>0</v>
      </c>
    </row>
    <row r="130" spans="2:45" ht="18" customHeight="1" outlineLevel="1" x14ac:dyDescent="0.35">
      <c r="B130" s="507" t="s">
        <v>351</v>
      </c>
      <c r="C130" s="334"/>
      <c r="D130" s="334">
        <v>0</v>
      </c>
      <c r="E130" s="334">
        <v>0</v>
      </c>
      <c r="F130" s="334">
        <v>0</v>
      </c>
      <c r="G130" s="334">
        <v>0</v>
      </c>
      <c r="H130" s="334">
        <v>0</v>
      </c>
      <c r="I130" s="334">
        <v>0</v>
      </c>
      <c r="J130" s="334">
        <v>0</v>
      </c>
      <c r="K130" s="334">
        <v>0</v>
      </c>
      <c r="L130" s="334">
        <v>0</v>
      </c>
      <c r="M130" s="334">
        <v>0</v>
      </c>
      <c r="N130" s="334">
        <v>0</v>
      </c>
      <c r="O130" s="334">
        <v>0</v>
      </c>
      <c r="P130" s="334">
        <v>0</v>
      </c>
      <c r="Q130" s="334">
        <v>0</v>
      </c>
      <c r="R130" s="334">
        <v>0</v>
      </c>
      <c r="S130" s="334">
        <v>0</v>
      </c>
      <c r="T130" s="334">
        <v>0</v>
      </c>
      <c r="U130" s="334">
        <v>0</v>
      </c>
      <c r="V130" s="334">
        <v>0</v>
      </c>
      <c r="W130" s="334">
        <v>0</v>
      </c>
      <c r="X130" s="334">
        <v>0</v>
      </c>
      <c r="Y130" s="334">
        <v>0</v>
      </c>
      <c r="Z130" s="334">
        <v>0</v>
      </c>
      <c r="AA130" s="334">
        <v>0</v>
      </c>
      <c r="AB130" s="334">
        <v>0</v>
      </c>
      <c r="AC130" s="334">
        <v>0</v>
      </c>
      <c r="AD130" s="334">
        <v>0</v>
      </c>
      <c r="AE130" s="334">
        <v>0</v>
      </c>
      <c r="AF130" s="334">
        <v>0</v>
      </c>
      <c r="AG130" s="334">
        <v>0</v>
      </c>
      <c r="AH130" s="334">
        <v>0</v>
      </c>
      <c r="AI130" s="334">
        <v>0</v>
      </c>
      <c r="AJ130" s="334">
        <v>0</v>
      </c>
      <c r="AL130" s="334">
        <v>0</v>
      </c>
      <c r="AM130" s="334">
        <v>0</v>
      </c>
      <c r="AN130" s="334">
        <v>0</v>
      </c>
      <c r="AO130" s="334">
        <v>0</v>
      </c>
      <c r="AP130" s="334">
        <v>0</v>
      </c>
      <c r="AQ130" s="334">
        <v>0</v>
      </c>
      <c r="AR130" s="334">
        <v>0</v>
      </c>
      <c r="AS130" s="334">
        <v>0</v>
      </c>
    </row>
    <row r="131" spans="2:45" ht="18" customHeight="1" outlineLevel="1" x14ac:dyDescent="0.35">
      <c r="B131" s="507" t="s">
        <v>353</v>
      </c>
      <c r="C131" s="334"/>
      <c r="D131" s="334">
        <v>0</v>
      </c>
      <c r="E131" s="334">
        <v>0</v>
      </c>
      <c r="F131" s="334">
        <v>0</v>
      </c>
      <c r="G131" s="334">
        <v>0</v>
      </c>
      <c r="H131" s="334">
        <v>0</v>
      </c>
      <c r="I131" s="334">
        <v>0</v>
      </c>
      <c r="J131" s="334">
        <v>0</v>
      </c>
      <c r="K131" s="334">
        <v>0</v>
      </c>
      <c r="L131" s="334">
        <v>0</v>
      </c>
      <c r="M131" s="334">
        <v>0</v>
      </c>
      <c r="N131" s="334">
        <v>0</v>
      </c>
      <c r="O131" s="334">
        <v>0</v>
      </c>
      <c r="P131" s="334">
        <v>0</v>
      </c>
      <c r="Q131" s="334">
        <v>0</v>
      </c>
      <c r="R131" s="334">
        <v>0</v>
      </c>
      <c r="S131" s="334">
        <v>0</v>
      </c>
      <c r="T131" s="334">
        <v>0</v>
      </c>
      <c r="U131" s="334">
        <v>0</v>
      </c>
      <c r="V131" s="334">
        <v>0</v>
      </c>
      <c r="W131" s="334">
        <v>0</v>
      </c>
      <c r="X131" s="334">
        <v>0</v>
      </c>
      <c r="Y131" s="334">
        <v>0</v>
      </c>
      <c r="Z131" s="334">
        <v>0</v>
      </c>
      <c r="AA131" s="334">
        <v>0</v>
      </c>
      <c r="AB131" s="334">
        <v>0</v>
      </c>
      <c r="AC131" s="334">
        <v>0</v>
      </c>
      <c r="AD131" s="334">
        <v>0</v>
      </c>
      <c r="AE131" s="334">
        <v>0</v>
      </c>
      <c r="AF131" s="334">
        <v>0</v>
      </c>
      <c r="AG131" s="334">
        <v>0</v>
      </c>
      <c r="AH131" s="334">
        <v>0</v>
      </c>
      <c r="AI131" s="334">
        <v>0</v>
      </c>
      <c r="AJ131" s="334">
        <v>0</v>
      </c>
      <c r="AL131" s="334">
        <v>0</v>
      </c>
      <c r="AM131" s="334">
        <v>0</v>
      </c>
      <c r="AN131" s="334">
        <v>0</v>
      </c>
      <c r="AO131" s="334">
        <v>0</v>
      </c>
      <c r="AP131" s="334">
        <v>0</v>
      </c>
      <c r="AQ131" s="334">
        <v>0</v>
      </c>
      <c r="AR131" s="334">
        <v>0</v>
      </c>
      <c r="AS131" s="334">
        <v>0</v>
      </c>
    </row>
    <row r="132" spans="2:45" ht="18" customHeight="1" outlineLevel="1" x14ac:dyDescent="0.35">
      <c r="B132" s="507" t="s">
        <v>781</v>
      </c>
      <c r="C132" s="334"/>
      <c r="D132" s="334">
        <v>0</v>
      </c>
      <c r="E132" s="334">
        <v>0</v>
      </c>
      <c r="F132" s="334">
        <v>0</v>
      </c>
      <c r="G132" s="334">
        <v>0</v>
      </c>
      <c r="H132" s="334">
        <v>0</v>
      </c>
      <c r="I132" s="334">
        <v>0</v>
      </c>
      <c r="J132" s="334">
        <v>0</v>
      </c>
      <c r="K132" s="334">
        <v>0</v>
      </c>
      <c r="L132" s="334">
        <v>0</v>
      </c>
      <c r="M132" s="334">
        <v>0</v>
      </c>
      <c r="N132" s="334">
        <v>0</v>
      </c>
      <c r="O132" s="334">
        <v>0</v>
      </c>
      <c r="P132" s="334">
        <v>0</v>
      </c>
      <c r="Q132" s="334">
        <v>0</v>
      </c>
      <c r="R132" s="334">
        <v>0</v>
      </c>
      <c r="S132" s="334">
        <v>0</v>
      </c>
      <c r="T132" s="334">
        <v>0</v>
      </c>
      <c r="U132" s="334">
        <v>0</v>
      </c>
      <c r="V132" s="334">
        <v>0</v>
      </c>
      <c r="W132" s="334">
        <v>0</v>
      </c>
      <c r="X132" s="334">
        <v>0</v>
      </c>
      <c r="Y132" s="334">
        <v>0</v>
      </c>
      <c r="Z132" s="334">
        <v>0</v>
      </c>
      <c r="AA132" s="334">
        <v>0</v>
      </c>
      <c r="AB132" s="334">
        <v>0</v>
      </c>
      <c r="AC132" s="334">
        <v>0</v>
      </c>
      <c r="AD132" s="334">
        <v>0</v>
      </c>
      <c r="AE132" s="334">
        <v>0</v>
      </c>
      <c r="AF132" s="334">
        <v>0</v>
      </c>
      <c r="AG132" s="334">
        <v>0</v>
      </c>
      <c r="AH132" s="334">
        <v>0</v>
      </c>
      <c r="AI132" s="334">
        <v>0</v>
      </c>
      <c r="AJ132" s="334">
        <v>0</v>
      </c>
      <c r="AL132" s="334">
        <v>0</v>
      </c>
      <c r="AM132" s="334">
        <v>0</v>
      </c>
      <c r="AN132" s="334">
        <v>0</v>
      </c>
      <c r="AO132" s="334">
        <v>0</v>
      </c>
      <c r="AP132" s="334">
        <v>0</v>
      </c>
      <c r="AQ132" s="334">
        <v>0</v>
      </c>
      <c r="AR132" s="334">
        <v>0</v>
      </c>
      <c r="AS132" s="334">
        <v>0</v>
      </c>
    </row>
    <row r="133" spans="2:45" ht="18" customHeight="1" outlineLevel="1" x14ac:dyDescent="0.35">
      <c r="B133" s="186" t="s">
        <v>808</v>
      </c>
      <c r="C133" s="334"/>
      <c r="D133" s="334">
        <v>0</v>
      </c>
      <c r="E133" s="334">
        <v>0</v>
      </c>
      <c r="F133" s="334">
        <v>0</v>
      </c>
      <c r="G133" s="334">
        <v>0</v>
      </c>
      <c r="H133" s="334">
        <v>0</v>
      </c>
      <c r="I133" s="334">
        <v>0</v>
      </c>
      <c r="J133" s="334">
        <v>0</v>
      </c>
      <c r="K133" s="334">
        <v>0</v>
      </c>
      <c r="L133" s="334">
        <v>0</v>
      </c>
      <c r="M133" s="334">
        <v>0</v>
      </c>
      <c r="N133" s="334">
        <v>0</v>
      </c>
      <c r="O133" s="334">
        <v>0</v>
      </c>
      <c r="P133" s="334">
        <v>0</v>
      </c>
      <c r="Q133" s="334">
        <v>0</v>
      </c>
      <c r="R133" s="334">
        <v>0</v>
      </c>
      <c r="S133" s="334">
        <v>0</v>
      </c>
      <c r="T133" s="334">
        <v>0</v>
      </c>
      <c r="U133" s="334">
        <v>0</v>
      </c>
      <c r="V133" s="334">
        <v>0</v>
      </c>
      <c r="W133" s="334">
        <v>0</v>
      </c>
      <c r="X133" s="334">
        <v>0</v>
      </c>
      <c r="Y133" s="334">
        <v>0</v>
      </c>
      <c r="Z133" s="334">
        <v>0</v>
      </c>
      <c r="AA133" s="334">
        <v>0</v>
      </c>
      <c r="AB133" s="334">
        <v>0</v>
      </c>
      <c r="AC133" s="334">
        <v>0</v>
      </c>
      <c r="AD133" s="334">
        <v>0</v>
      </c>
      <c r="AE133" s="334">
        <v>0</v>
      </c>
      <c r="AF133" s="334">
        <v>0</v>
      </c>
      <c r="AG133" s="334">
        <v>0</v>
      </c>
      <c r="AH133" s="334">
        <v>0</v>
      </c>
      <c r="AI133" s="334">
        <v>0</v>
      </c>
      <c r="AJ133" s="334">
        <v>0</v>
      </c>
      <c r="AL133" s="334">
        <v>0</v>
      </c>
      <c r="AM133" s="334">
        <v>0</v>
      </c>
      <c r="AN133" s="334">
        <v>0</v>
      </c>
      <c r="AO133" s="334">
        <v>0</v>
      </c>
      <c r="AP133" s="334">
        <v>0</v>
      </c>
      <c r="AQ133" s="334">
        <v>0</v>
      </c>
      <c r="AR133" s="334">
        <v>0</v>
      </c>
      <c r="AS133" s="334">
        <v>0</v>
      </c>
    </row>
    <row r="134" spans="2:45" ht="18" customHeight="1" outlineLevel="1" x14ac:dyDescent="0.35">
      <c r="B134" s="507" t="s">
        <v>352</v>
      </c>
      <c r="C134" s="334"/>
      <c r="D134" s="334">
        <v>0</v>
      </c>
      <c r="E134" s="334">
        <v>0</v>
      </c>
      <c r="F134" s="334">
        <v>0</v>
      </c>
      <c r="G134" s="334">
        <v>0</v>
      </c>
      <c r="H134" s="334">
        <v>0</v>
      </c>
      <c r="I134" s="334">
        <v>0</v>
      </c>
      <c r="J134" s="334">
        <v>0</v>
      </c>
      <c r="K134" s="334">
        <v>3497.6219999999998</v>
      </c>
      <c r="L134" s="334">
        <v>0</v>
      </c>
      <c r="M134" s="334">
        <v>0</v>
      </c>
      <c r="N134" s="334">
        <v>0</v>
      </c>
      <c r="O134" s="334">
        <v>0</v>
      </c>
      <c r="P134" s="334">
        <v>0</v>
      </c>
      <c r="Q134" s="334">
        <v>0</v>
      </c>
      <c r="R134" s="334">
        <v>0</v>
      </c>
      <c r="S134" s="334">
        <v>7271.6580000000004</v>
      </c>
      <c r="T134" s="334">
        <v>0</v>
      </c>
      <c r="U134" s="334">
        <v>0</v>
      </c>
      <c r="V134" s="334">
        <v>0</v>
      </c>
      <c r="W134" s="334">
        <v>0</v>
      </c>
      <c r="X134" s="334">
        <v>0</v>
      </c>
      <c r="Y134" s="334">
        <v>0</v>
      </c>
      <c r="Z134" s="334">
        <v>544.99099999999999</v>
      </c>
      <c r="AA134" s="334">
        <v>688</v>
      </c>
      <c r="AB134" s="334">
        <v>0</v>
      </c>
      <c r="AC134" s="334">
        <v>363</v>
      </c>
      <c r="AD134" s="334">
        <v>0</v>
      </c>
      <c r="AE134" s="334">
        <v>483</v>
      </c>
      <c r="AF134" s="334">
        <v>263</v>
      </c>
      <c r="AG134" s="334">
        <v>527</v>
      </c>
      <c r="AH134" s="334">
        <v>0</v>
      </c>
      <c r="AI134" s="334">
        <v>182</v>
      </c>
      <c r="AJ134" s="334">
        <v>0</v>
      </c>
      <c r="AL134" s="334">
        <v>0</v>
      </c>
      <c r="AM134" s="334">
        <v>3497.6219999999998</v>
      </c>
      <c r="AN134" s="334">
        <v>0</v>
      </c>
      <c r="AO134" s="334">
        <v>7271.6580000000004</v>
      </c>
      <c r="AP134" s="334">
        <v>0</v>
      </c>
      <c r="AQ134" s="334">
        <v>1232.991</v>
      </c>
      <c r="AR134" s="334">
        <v>846</v>
      </c>
      <c r="AS134" s="334">
        <v>972</v>
      </c>
    </row>
    <row r="135" spans="2:45" ht="18" customHeight="1" outlineLevel="1" x14ac:dyDescent="0.35">
      <c r="B135" s="507" t="s">
        <v>353</v>
      </c>
      <c r="C135" s="334"/>
      <c r="D135" s="334">
        <v>-173.74700000000001</v>
      </c>
      <c r="E135" s="334">
        <v>-197.452</v>
      </c>
      <c r="F135" s="334">
        <v>-226.03899999999999</v>
      </c>
      <c r="G135" s="334">
        <v>-215.691</v>
      </c>
      <c r="H135" s="334">
        <v>-211.767</v>
      </c>
      <c r="I135" s="334">
        <v>-224.07300000000001</v>
      </c>
      <c r="J135" s="334">
        <v>-229.98699999999999</v>
      </c>
      <c r="K135" s="334">
        <v>-3732.6260000000002</v>
      </c>
      <c r="L135" s="334">
        <v>-167.898</v>
      </c>
      <c r="M135" s="334">
        <v>-243.95400000000001</v>
      </c>
      <c r="N135" s="334">
        <v>-246.81700000000001</v>
      </c>
      <c r="O135" s="334">
        <v>-246.541</v>
      </c>
      <c r="P135" s="334">
        <v>-238.61699999999999</v>
      </c>
      <c r="Q135" s="334">
        <v>-264.88299999999998</v>
      </c>
      <c r="R135" s="334">
        <v>-262.75</v>
      </c>
      <c r="S135" s="334">
        <v>-7228.7950000000001</v>
      </c>
      <c r="T135" s="334">
        <v>0</v>
      </c>
      <c r="U135" s="334">
        <v>-46.817999999999998</v>
      </c>
      <c r="V135" s="334">
        <v>1.5069999999999999</v>
      </c>
      <c r="W135" s="334">
        <v>0</v>
      </c>
      <c r="X135" s="334">
        <v>-63.438000000000002</v>
      </c>
      <c r="Y135" s="334">
        <v>-0.66</v>
      </c>
      <c r="Z135" s="334">
        <v>-436.67099999999999</v>
      </c>
      <c r="AA135" s="334">
        <v>-75</v>
      </c>
      <c r="AB135" s="334">
        <v>248</v>
      </c>
      <c r="AC135" s="334">
        <v>-214</v>
      </c>
      <c r="AD135" s="334">
        <v>-4</v>
      </c>
      <c r="AE135" s="334">
        <v>-58</v>
      </c>
      <c r="AF135" s="334">
        <v>-20</v>
      </c>
      <c r="AG135" s="334">
        <v>-612</v>
      </c>
      <c r="AH135" s="334">
        <v>0</v>
      </c>
      <c r="AI135" s="334">
        <v>-38</v>
      </c>
      <c r="AJ135" s="334">
        <v>-27</v>
      </c>
      <c r="AL135" s="334">
        <v>-812.92900000000009</v>
      </c>
      <c r="AM135" s="334">
        <v>-4398.4530000000004</v>
      </c>
      <c r="AN135" s="334">
        <v>-905.21</v>
      </c>
      <c r="AO135" s="334">
        <v>-7995.0450000000001</v>
      </c>
      <c r="AP135" s="334">
        <v>-45.311</v>
      </c>
      <c r="AQ135" s="334">
        <v>-575.76900000000001</v>
      </c>
      <c r="AR135" s="334">
        <v>-28</v>
      </c>
      <c r="AS135" s="334">
        <v>-670</v>
      </c>
    </row>
    <row r="136" spans="2:45" ht="18" customHeight="1" outlineLevel="1" x14ac:dyDescent="0.35">
      <c r="B136" s="186" t="s">
        <v>763</v>
      </c>
      <c r="C136" s="334"/>
      <c r="D136" s="334">
        <v>0</v>
      </c>
      <c r="E136" s="334">
        <v>0</v>
      </c>
      <c r="F136" s="334">
        <v>0</v>
      </c>
      <c r="G136" s="334">
        <v>0</v>
      </c>
      <c r="H136" s="334">
        <v>0</v>
      </c>
      <c r="I136" s="334">
        <v>0</v>
      </c>
      <c r="J136" s="334">
        <v>0</v>
      </c>
      <c r="K136" s="334">
        <v>0</v>
      </c>
      <c r="L136" s="334">
        <v>0</v>
      </c>
      <c r="M136" s="334">
        <v>0</v>
      </c>
      <c r="N136" s="334">
        <v>0</v>
      </c>
      <c r="O136" s="334">
        <v>0</v>
      </c>
      <c r="P136" s="334">
        <v>0</v>
      </c>
      <c r="Q136" s="334">
        <v>0</v>
      </c>
      <c r="R136" s="334">
        <v>0</v>
      </c>
      <c r="S136" s="334">
        <v>0</v>
      </c>
      <c r="T136" s="334">
        <v>0</v>
      </c>
      <c r="U136" s="334">
        <v>0</v>
      </c>
      <c r="V136" s="334">
        <v>0</v>
      </c>
      <c r="W136" s="334">
        <v>0</v>
      </c>
      <c r="X136" s="334">
        <v>0</v>
      </c>
      <c r="Y136" s="334">
        <v>0</v>
      </c>
      <c r="Z136" s="334">
        <v>0</v>
      </c>
      <c r="AA136" s="334">
        <v>0</v>
      </c>
      <c r="AB136" s="334">
        <v>0</v>
      </c>
      <c r="AC136" s="334">
        <v>0</v>
      </c>
      <c r="AD136" s="334">
        <v>0</v>
      </c>
      <c r="AE136" s="334">
        <v>0</v>
      </c>
      <c r="AF136" s="334">
        <v>0</v>
      </c>
      <c r="AG136" s="334">
        <v>0</v>
      </c>
      <c r="AH136" s="334">
        <v>0</v>
      </c>
      <c r="AI136" s="334">
        <v>0</v>
      </c>
      <c r="AJ136" s="334">
        <v>0</v>
      </c>
      <c r="AL136" s="334">
        <v>0</v>
      </c>
      <c r="AM136" s="334">
        <v>0</v>
      </c>
      <c r="AN136" s="334">
        <v>0</v>
      </c>
      <c r="AO136" s="334">
        <v>0</v>
      </c>
      <c r="AP136" s="334">
        <v>0</v>
      </c>
      <c r="AQ136" s="334">
        <v>0</v>
      </c>
      <c r="AR136" s="334">
        <v>0</v>
      </c>
      <c r="AS136" s="334">
        <v>0</v>
      </c>
    </row>
    <row r="137" spans="2:45" ht="18" customHeight="1" outlineLevel="1" x14ac:dyDescent="0.35">
      <c r="B137" s="507" t="s">
        <v>807</v>
      </c>
      <c r="C137" s="334"/>
      <c r="D137" s="334">
        <v>-72.88</v>
      </c>
      <c r="E137" s="334">
        <v>0</v>
      </c>
      <c r="F137" s="334">
        <v>0</v>
      </c>
      <c r="G137" s="334">
        <v>0</v>
      </c>
      <c r="H137" s="334">
        <v>0</v>
      </c>
      <c r="I137" s="334">
        <v>0</v>
      </c>
      <c r="J137" s="334">
        <v>0</v>
      </c>
      <c r="K137" s="334">
        <v>0</v>
      </c>
      <c r="L137" s="334">
        <v>0</v>
      </c>
      <c r="M137" s="334">
        <v>0</v>
      </c>
      <c r="N137" s="334">
        <v>0</v>
      </c>
      <c r="O137" s="334">
        <v>-37.618000000000002</v>
      </c>
      <c r="P137" s="334">
        <v>0</v>
      </c>
      <c r="Q137" s="334">
        <v>0</v>
      </c>
      <c r="R137" s="334">
        <v>0</v>
      </c>
      <c r="S137" s="334">
        <v>-226.40700000000001</v>
      </c>
      <c r="T137" s="334">
        <v>0</v>
      </c>
      <c r="U137" s="334">
        <v>-34.122</v>
      </c>
      <c r="V137" s="334">
        <v>0</v>
      </c>
      <c r="W137" s="334">
        <v>0</v>
      </c>
      <c r="X137" s="334">
        <v>0</v>
      </c>
      <c r="Y137" s="334">
        <v>0</v>
      </c>
      <c r="Z137" s="334">
        <v>83.450999999999993</v>
      </c>
      <c r="AA137" s="334">
        <v>-158</v>
      </c>
      <c r="AB137" s="334">
        <v>52</v>
      </c>
      <c r="AC137" s="334">
        <v>-151</v>
      </c>
      <c r="AD137" s="334">
        <v>0</v>
      </c>
      <c r="AE137" s="334">
        <v>152</v>
      </c>
      <c r="AF137" s="334">
        <v>-123</v>
      </c>
      <c r="AG137" s="334">
        <v>-6</v>
      </c>
      <c r="AH137" s="334">
        <v>0</v>
      </c>
      <c r="AI137" s="334">
        <v>0</v>
      </c>
      <c r="AJ137" s="334">
        <v>0</v>
      </c>
      <c r="AL137" s="334">
        <v>-72.88</v>
      </c>
      <c r="AM137" s="334">
        <v>0</v>
      </c>
      <c r="AN137" s="334">
        <v>-37.618000000000002</v>
      </c>
      <c r="AO137" s="334">
        <v>-226.40700000000001</v>
      </c>
      <c r="AP137" s="334">
        <v>-34.122</v>
      </c>
      <c r="AQ137" s="334">
        <v>-74.549000000000007</v>
      </c>
      <c r="AR137" s="334">
        <v>53</v>
      </c>
      <c r="AS137" s="334">
        <v>-129</v>
      </c>
    </row>
    <row r="138" spans="2:45" ht="18" customHeight="1" outlineLevel="1" x14ac:dyDescent="0.35">
      <c r="B138" s="186" t="s">
        <v>302</v>
      </c>
      <c r="C138" s="334"/>
      <c r="D138" s="334">
        <v>0</v>
      </c>
      <c r="E138" s="334">
        <v>0</v>
      </c>
      <c r="F138" s="334">
        <v>0</v>
      </c>
      <c r="G138" s="334">
        <v>0</v>
      </c>
      <c r="H138" s="334">
        <v>-14.146000000000001</v>
      </c>
      <c r="I138" s="334">
        <v>-15.182</v>
      </c>
      <c r="J138" s="334">
        <v>-16.155000000000001</v>
      </c>
      <c r="K138" s="334">
        <v>-1.387</v>
      </c>
      <c r="L138" s="334">
        <v>-6.7389999999999999</v>
      </c>
      <c r="M138" s="334">
        <v>-17.183</v>
      </c>
      <c r="N138" s="334">
        <v>-16.344000000000001</v>
      </c>
      <c r="O138" s="334">
        <v>-11.41</v>
      </c>
      <c r="P138" s="334">
        <v>-14.571999999999999</v>
      </c>
      <c r="Q138" s="334">
        <v>-14.476000000000001</v>
      </c>
      <c r="R138" s="334">
        <v>-14.042999999999999</v>
      </c>
      <c r="S138" s="334">
        <v>-10.683</v>
      </c>
      <c r="T138" s="334">
        <v>-12.736000000000001</v>
      </c>
      <c r="U138" s="334">
        <v>-12.308</v>
      </c>
      <c r="V138" s="334">
        <v>-13.071999999999999</v>
      </c>
      <c r="W138" s="334">
        <v>-102.947</v>
      </c>
      <c r="X138" s="334">
        <v>-72.944000000000003</v>
      </c>
      <c r="Y138" s="334">
        <v>-75.507000000000005</v>
      </c>
      <c r="Z138" s="334">
        <v>-30.808</v>
      </c>
      <c r="AA138" s="334">
        <v>-72</v>
      </c>
      <c r="AB138" s="334">
        <v>-60</v>
      </c>
      <c r="AC138" s="334">
        <v>-50</v>
      </c>
      <c r="AD138" s="334">
        <v>-95</v>
      </c>
      <c r="AE138" s="334">
        <v>-42</v>
      </c>
      <c r="AF138" s="334">
        <v>-115</v>
      </c>
      <c r="AG138" s="334">
        <v>-88</v>
      </c>
      <c r="AH138" s="334">
        <v>-59</v>
      </c>
      <c r="AI138" s="334">
        <v>-46</v>
      </c>
      <c r="AJ138" s="334">
        <v>-21</v>
      </c>
      <c r="AL138" s="334">
        <v>0</v>
      </c>
      <c r="AM138" s="334">
        <v>-46.870000000000005</v>
      </c>
      <c r="AN138" s="334">
        <v>-51.676000000000002</v>
      </c>
      <c r="AO138" s="334">
        <v>-53.774000000000001</v>
      </c>
      <c r="AP138" s="334">
        <v>-141.06299999999999</v>
      </c>
      <c r="AQ138" s="334">
        <v>-251.25900000000001</v>
      </c>
      <c r="AR138" s="334">
        <v>-247</v>
      </c>
      <c r="AS138" s="334">
        <v>-308</v>
      </c>
    </row>
    <row r="139" spans="2:45" ht="18" customHeight="1" outlineLevel="1" x14ac:dyDescent="0.35">
      <c r="B139" s="186" t="s">
        <v>355</v>
      </c>
      <c r="C139" s="334"/>
      <c r="D139" s="334">
        <v>0</v>
      </c>
      <c r="E139" s="334">
        <v>0</v>
      </c>
      <c r="F139" s="334">
        <v>0</v>
      </c>
      <c r="G139" s="334">
        <v>0</v>
      </c>
      <c r="H139" s="334">
        <v>0</v>
      </c>
      <c r="I139" s="334">
        <v>0</v>
      </c>
      <c r="J139" s="334">
        <v>0</v>
      </c>
      <c r="K139" s="334">
        <v>0</v>
      </c>
      <c r="L139" s="334">
        <v>0</v>
      </c>
      <c r="M139" s="334">
        <v>0</v>
      </c>
      <c r="N139" s="334">
        <v>0</v>
      </c>
      <c r="O139" s="334">
        <v>0</v>
      </c>
      <c r="P139" s="334">
        <v>0</v>
      </c>
      <c r="Q139" s="334">
        <v>0</v>
      </c>
      <c r="R139" s="334">
        <v>0</v>
      </c>
      <c r="S139" s="334">
        <v>0</v>
      </c>
      <c r="T139" s="334">
        <v>0</v>
      </c>
      <c r="U139" s="334">
        <v>0</v>
      </c>
      <c r="V139" s="334">
        <v>0</v>
      </c>
      <c r="W139" s="334">
        <v>0</v>
      </c>
      <c r="X139" s="334">
        <v>0</v>
      </c>
      <c r="Y139" s="334">
        <v>0</v>
      </c>
      <c r="Z139" s="334">
        <v>0</v>
      </c>
      <c r="AA139" s="334">
        <v>0</v>
      </c>
      <c r="AB139" s="334">
        <v>0</v>
      </c>
      <c r="AC139" s="334">
        <v>0</v>
      </c>
      <c r="AD139" s="334">
        <v>0</v>
      </c>
      <c r="AE139" s="334">
        <v>0</v>
      </c>
      <c r="AF139" s="334">
        <v>0</v>
      </c>
      <c r="AG139" s="334">
        <v>0</v>
      </c>
      <c r="AH139" s="334">
        <v>0</v>
      </c>
      <c r="AI139" s="334">
        <v>0</v>
      </c>
      <c r="AJ139" s="334">
        <v>0</v>
      </c>
      <c r="AL139" s="334">
        <v>0</v>
      </c>
      <c r="AM139" s="334">
        <v>0</v>
      </c>
      <c r="AN139" s="334">
        <v>0</v>
      </c>
      <c r="AO139" s="334">
        <v>0</v>
      </c>
      <c r="AP139" s="334">
        <v>0</v>
      </c>
      <c r="AQ139" s="334">
        <v>0</v>
      </c>
      <c r="AR139" s="334">
        <v>0</v>
      </c>
      <c r="AS139" s="334">
        <v>0</v>
      </c>
    </row>
    <row r="140" spans="2:45" ht="18" customHeight="1" outlineLevel="1" x14ac:dyDescent="0.35">
      <c r="B140" s="186" t="s">
        <v>911</v>
      </c>
      <c r="C140" s="334"/>
      <c r="D140" s="334"/>
      <c r="E140" s="334"/>
      <c r="F140" s="334"/>
      <c r="G140" s="334"/>
      <c r="H140" s="334"/>
      <c r="I140" s="334"/>
      <c r="J140" s="334"/>
      <c r="K140" s="334"/>
      <c r="L140" s="334"/>
      <c r="M140" s="334"/>
      <c r="N140" s="334"/>
      <c r="O140" s="334"/>
      <c r="P140" s="334"/>
      <c r="Q140" s="334"/>
      <c r="R140" s="334"/>
      <c r="S140" s="334"/>
      <c r="T140" s="334"/>
      <c r="U140" s="334"/>
      <c r="V140" s="334"/>
      <c r="W140" s="334"/>
      <c r="X140" s="334"/>
      <c r="Y140" s="334"/>
      <c r="Z140" s="334"/>
      <c r="AA140" s="334"/>
      <c r="AB140" s="334"/>
      <c r="AC140" s="334"/>
      <c r="AD140" s="334"/>
      <c r="AE140" s="334"/>
      <c r="AF140" s="334"/>
      <c r="AG140" s="334"/>
      <c r="AH140" s="334"/>
      <c r="AI140" s="334"/>
      <c r="AJ140" s="334"/>
      <c r="AL140" s="334"/>
      <c r="AM140" s="334"/>
      <c r="AN140" s="334"/>
      <c r="AO140" s="334"/>
      <c r="AP140" s="334"/>
      <c r="AQ140" s="334"/>
      <c r="AR140" s="334"/>
      <c r="AS140" s="334"/>
    </row>
    <row r="141" spans="2:45" ht="18" customHeight="1" outlineLevel="1" x14ac:dyDescent="0.35">
      <c r="B141" s="186" t="s">
        <v>907</v>
      </c>
      <c r="C141" s="334"/>
      <c r="D141" s="334"/>
      <c r="E141" s="334"/>
      <c r="F141" s="334"/>
      <c r="G141" s="334"/>
      <c r="H141" s="334"/>
      <c r="I141" s="334"/>
      <c r="J141" s="334"/>
      <c r="K141" s="334"/>
      <c r="L141" s="334"/>
      <c r="M141" s="334"/>
      <c r="N141" s="334"/>
      <c r="O141" s="334"/>
      <c r="P141" s="334"/>
      <c r="Q141" s="334"/>
      <c r="R141" s="334"/>
      <c r="S141" s="334"/>
      <c r="T141" s="334"/>
      <c r="U141" s="334"/>
      <c r="V141" s="334"/>
      <c r="W141" s="334"/>
      <c r="X141" s="334"/>
      <c r="Y141" s="334"/>
      <c r="Z141" s="334"/>
      <c r="AA141" s="334"/>
      <c r="AB141" s="334"/>
      <c r="AC141" s="334"/>
      <c r="AD141" s="334"/>
      <c r="AE141" s="334"/>
      <c r="AF141" s="334"/>
      <c r="AG141" s="334"/>
      <c r="AH141" s="334"/>
      <c r="AI141" s="334"/>
      <c r="AJ141" s="334"/>
      <c r="AL141" s="334"/>
      <c r="AM141" s="334"/>
      <c r="AN141" s="334"/>
      <c r="AO141" s="334"/>
      <c r="AP141" s="334"/>
      <c r="AQ141" s="334"/>
      <c r="AR141" s="334"/>
      <c r="AS141" s="334"/>
    </row>
    <row r="142" spans="2:45" ht="18" customHeight="1" outlineLevel="1" x14ac:dyDescent="0.35">
      <c r="B142" s="186" t="s">
        <v>301</v>
      </c>
      <c r="C142" s="334"/>
      <c r="D142" s="334"/>
      <c r="E142" s="334"/>
      <c r="F142" s="334"/>
      <c r="G142" s="334"/>
      <c r="H142" s="334"/>
      <c r="I142" s="334"/>
      <c r="J142" s="334"/>
      <c r="K142" s="334"/>
      <c r="L142" s="334"/>
      <c r="M142" s="334"/>
      <c r="N142" s="334"/>
      <c r="O142" s="334"/>
      <c r="P142" s="334"/>
      <c r="Q142" s="334"/>
      <c r="R142" s="334"/>
      <c r="S142" s="334"/>
      <c r="T142" s="334"/>
      <c r="U142" s="334"/>
      <c r="V142" s="334"/>
      <c r="W142" s="334"/>
      <c r="X142" s="334">
        <v>0</v>
      </c>
      <c r="Y142" s="334">
        <v>0</v>
      </c>
      <c r="Z142" s="334">
        <v>0</v>
      </c>
      <c r="AA142" s="334">
        <v>0</v>
      </c>
      <c r="AB142" s="334">
        <v>0</v>
      </c>
      <c r="AC142" s="334">
        <v>0</v>
      </c>
      <c r="AD142" s="334">
        <v>0</v>
      </c>
      <c r="AE142" s="334">
        <v>0</v>
      </c>
      <c r="AF142" s="334">
        <v>0</v>
      </c>
      <c r="AG142" s="334">
        <v>0</v>
      </c>
      <c r="AH142" s="334"/>
      <c r="AI142" s="334"/>
      <c r="AJ142" s="334"/>
      <c r="AL142" s="334">
        <v>0</v>
      </c>
      <c r="AM142" s="334">
        <v>0</v>
      </c>
      <c r="AN142" s="334">
        <v>0</v>
      </c>
      <c r="AO142" s="334">
        <v>0</v>
      </c>
      <c r="AP142" s="334">
        <v>0</v>
      </c>
      <c r="AQ142" s="334">
        <v>0</v>
      </c>
      <c r="AR142" s="334">
        <v>0</v>
      </c>
      <c r="AS142" s="334">
        <v>0</v>
      </c>
    </row>
    <row r="143" spans="2:45" ht="18" customHeight="1" outlineLevel="1" x14ac:dyDescent="0.35">
      <c r="B143" s="186" t="s">
        <v>719</v>
      </c>
      <c r="C143" s="334"/>
      <c r="D143" s="334">
        <v>0</v>
      </c>
      <c r="E143" s="334">
        <v>0</v>
      </c>
      <c r="F143" s="334">
        <v>0</v>
      </c>
      <c r="G143" s="334">
        <v>0</v>
      </c>
      <c r="H143" s="334">
        <v>0</v>
      </c>
      <c r="I143" s="334">
        <v>0</v>
      </c>
      <c r="J143" s="334">
        <v>0</v>
      </c>
      <c r="K143" s="334">
        <v>0</v>
      </c>
      <c r="L143" s="334">
        <v>0</v>
      </c>
      <c r="M143" s="334">
        <v>0</v>
      </c>
      <c r="N143" s="334">
        <v>0</v>
      </c>
      <c r="O143" s="334">
        <v>0</v>
      </c>
      <c r="P143" s="334">
        <v>0</v>
      </c>
      <c r="Q143" s="334">
        <v>0</v>
      </c>
      <c r="R143" s="334">
        <v>0</v>
      </c>
      <c r="S143" s="334">
        <v>0</v>
      </c>
      <c r="T143" s="334">
        <v>0</v>
      </c>
      <c r="U143" s="334">
        <v>0</v>
      </c>
      <c r="V143" s="334">
        <v>0</v>
      </c>
      <c r="W143" s="334">
        <v>0</v>
      </c>
      <c r="X143" s="334">
        <v>36.627000000000002</v>
      </c>
      <c r="Y143" s="334">
        <v>92.153000000000006</v>
      </c>
      <c r="Z143" s="334">
        <v>114.206</v>
      </c>
      <c r="AA143" s="334">
        <v>37</v>
      </c>
      <c r="AB143" s="334">
        <v>0</v>
      </c>
      <c r="AC143" s="334">
        <v>0</v>
      </c>
      <c r="AD143" s="334">
        <v>18</v>
      </c>
      <c r="AE143" s="334">
        <v>93</v>
      </c>
      <c r="AF143" s="334">
        <v>1</v>
      </c>
      <c r="AG143" s="334">
        <v>-31</v>
      </c>
      <c r="AH143" s="334">
        <v>0</v>
      </c>
      <c r="AI143" s="334">
        <v>0</v>
      </c>
      <c r="AJ143" s="334">
        <v>-1</v>
      </c>
      <c r="AL143" s="334">
        <v>0</v>
      </c>
      <c r="AM143" s="334">
        <v>0</v>
      </c>
      <c r="AN143" s="334">
        <v>0</v>
      </c>
      <c r="AO143" s="334">
        <v>0</v>
      </c>
      <c r="AP143" s="334">
        <v>0</v>
      </c>
      <c r="AQ143" s="334">
        <v>279.98599999999999</v>
      </c>
      <c r="AR143" s="334">
        <v>111</v>
      </c>
      <c r="AS143" s="334">
        <v>-30</v>
      </c>
    </row>
    <row r="144" spans="2:45" ht="18" customHeight="1" outlineLevel="1" x14ac:dyDescent="0.35">
      <c r="B144" s="109" t="s">
        <v>358</v>
      </c>
      <c r="C144" s="538"/>
      <c r="D144" s="538">
        <v>-246.62700000000001</v>
      </c>
      <c r="E144" s="538">
        <v>-197.452</v>
      </c>
      <c r="F144" s="538">
        <v>-226.03899999999999</v>
      </c>
      <c r="G144" s="538">
        <v>-215.691</v>
      </c>
      <c r="H144" s="538">
        <v>-225.91300000000001</v>
      </c>
      <c r="I144" s="538">
        <v>-239.255</v>
      </c>
      <c r="J144" s="538">
        <v>-246.142</v>
      </c>
      <c r="K144" s="538">
        <v>-236.39100000000036</v>
      </c>
      <c r="L144" s="538">
        <v>-174.637</v>
      </c>
      <c r="M144" s="538">
        <v>-261.137</v>
      </c>
      <c r="N144" s="538">
        <v>-263.161</v>
      </c>
      <c r="O144" s="538">
        <v>-295.56900000000002</v>
      </c>
      <c r="P144" s="538">
        <v>-253.18899999999999</v>
      </c>
      <c r="Q144" s="538">
        <v>-279.35899999999998</v>
      </c>
      <c r="R144" s="538">
        <v>-276.79300000000001</v>
      </c>
      <c r="S144" s="538">
        <v>-194.22699999999972</v>
      </c>
      <c r="T144" s="538">
        <v>-12.736000000000001</v>
      </c>
      <c r="U144" s="538">
        <v>-93.24799999999999</v>
      </c>
      <c r="V144" s="538">
        <v>-11.565</v>
      </c>
      <c r="W144" s="538">
        <v>-102.947</v>
      </c>
      <c r="X144" s="538">
        <v>-99.754999999999995</v>
      </c>
      <c r="Y144" s="538">
        <v>15.986000000000004</v>
      </c>
      <c r="Z144" s="538">
        <v>275.16899999999998</v>
      </c>
      <c r="AA144" s="538">
        <v>420</v>
      </c>
      <c r="AB144" s="538">
        <v>240</v>
      </c>
      <c r="AC144" s="538">
        <v>-52</v>
      </c>
      <c r="AD144" s="538">
        <v>-81</v>
      </c>
      <c r="AE144" s="538">
        <v>628</v>
      </c>
      <c r="AF144" s="538">
        <v>6</v>
      </c>
      <c r="AG144" s="538">
        <v>-210</v>
      </c>
      <c r="AH144" s="538">
        <v>-59</v>
      </c>
      <c r="AI144" s="538">
        <v>98</v>
      </c>
      <c r="AJ144" s="538">
        <v>-49</v>
      </c>
      <c r="AL144" s="538">
        <v>-885.80899999999997</v>
      </c>
      <c r="AM144" s="538">
        <v>-947.70100000000025</v>
      </c>
      <c r="AN144" s="538">
        <v>-994.50399999999991</v>
      </c>
      <c r="AO144" s="538">
        <v>-1003.5679999999998</v>
      </c>
      <c r="AP144" s="538">
        <v>-220.49599999999998</v>
      </c>
      <c r="AQ144" s="538">
        <v>611.4</v>
      </c>
      <c r="AR144" s="538">
        <v>735</v>
      </c>
      <c r="AS144" s="538">
        <v>-165</v>
      </c>
    </row>
    <row r="145" spans="2:45" ht="18" customHeight="1" outlineLevel="1" x14ac:dyDescent="0.35">
      <c r="B145" s="186" t="s">
        <v>359</v>
      </c>
      <c r="C145" s="334"/>
      <c r="D145" s="334">
        <v>-34.761000000000003</v>
      </c>
      <c r="E145" s="334">
        <v>-48.043999999999997</v>
      </c>
      <c r="F145" s="334">
        <v>-66.84</v>
      </c>
      <c r="G145" s="334">
        <v>73.477000000000004</v>
      </c>
      <c r="H145" s="334">
        <v>13.24</v>
      </c>
      <c r="I145" s="334">
        <v>-0.16</v>
      </c>
      <c r="J145" s="334">
        <v>53.404000000000003</v>
      </c>
      <c r="K145" s="334">
        <v>13.794</v>
      </c>
      <c r="L145" s="334">
        <v>49.424999999999997</v>
      </c>
      <c r="M145" s="334">
        <v>100.03400000000001</v>
      </c>
      <c r="N145" s="334">
        <v>77.405000000000001</v>
      </c>
      <c r="O145" s="334">
        <v>32.877000000000002</v>
      </c>
      <c r="P145" s="334">
        <v>59.048000000000002</v>
      </c>
      <c r="Q145" s="334">
        <v>-91.997</v>
      </c>
      <c r="R145" s="334">
        <v>60.886000000000003</v>
      </c>
      <c r="S145" s="334">
        <v>55.959000000000003</v>
      </c>
      <c r="T145" s="334">
        <v>-245.40700000000001</v>
      </c>
      <c r="U145" s="334">
        <v>175.155</v>
      </c>
      <c r="V145" s="334">
        <v>63.933</v>
      </c>
      <c r="W145" s="334">
        <v>-16.963000000000001</v>
      </c>
      <c r="X145" s="334">
        <v>94.864000000000004</v>
      </c>
      <c r="Y145" s="334">
        <v>-11.635</v>
      </c>
      <c r="Z145" s="334">
        <v>36.177999999999997</v>
      </c>
      <c r="AA145" s="334">
        <v>-14</v>
      </c>
      <c r="AB145" s="334">
        <v>81</v>
      </c>
      <c r="AC145" s="334">
        <v>37</v>
      </c>
      <c r="AD145" s="334">
        <v>-132</v>
      </c>
      <c r="AE145" s="334">
        <v>100</v>
      </c>
      <c r="AF145" s="334">
        <v>-99</v>
      </c>
      <c r="AG145" s="334">
        <v>45</v>
      </c>
      <c r="AH145" s="334">
        <v>3</v>
      </c>
      <c r="AI145" s="334">
        <v>11</v>
      </c>
      <c r="AJ145" s="334">
        <v>-11</v>
      </c>
      <c r="AL145" s="334">
        <v>-76.168000000000006</v>
      </c>
      <c r="AM145" s="334">
        <v>80.278000000000006</v>
      </c>
      <c r="AN145" s="334">
        <v>259.74099999999999</v>
      </c>
      <c r="AO145" s="334">
        <v>83.896000000000015</v>
      </c>
      <c r="AP145" s="334">
        <v>-23.282000000000011</v>
      </c>
      <c r="AQ145" s="334">
        <v>105.407</v>
      </c>
      <c r="AR145" s="334">
        <v>86</v>
      </c>
      <c r="AS145" s="334">
        <v>-40</v>
      </c>
    </row>
    <row r="146" spans="2:45" ht="18" customHeight="1" outlineLevel="1" x14ac:dyDescent="0.35">
      <c r="B146" s="109" t="s">
        <v>360</v>
      </c>
      <c r="C146" s="538"/>
      <c r="D146" s="538">
        <v>144.38900000000004</v>
      </c>
      <c r="E146" s="538">
        <v>296.10900000000015</v>
      </c>
      <c r="F146" s="538">
        <v>140.52700000000002</v>
      </c>
      <c r="G146" s="538">
        <v>87.646000000000015</v>
      </c>
      <c r="H146" s="538">
        <v>66.560000000000045</v>
      </c>
      <c r="I146" s="538">
        <v>14.876000000000086</v>
      </c>
      <c r="J146" s="538">
        <v>45.311000000000071</v>
      </c>
      <c r="K146" s="538">
        <v>-72.869000000000298</v>
      </c>
      <c r="L146" s="538">
        <v>109.25000000000038</v>
      </c>
      <c r="M146" s="538">
        <v>-54.975000000000009</v>
      </c>
      <c r="N146" s="538">
        <v>0.55300000000005411</v>
      </c>
      <c r="O146" s="538">
        <v>-167.63</v>
      </c>
      <c r="P146" s="538">
        <v>91.072000000000031</v>
      </c>
      <c r="Q146" s="538">
        <v>-15.705999999999946</v>
      </c>
      <c r="R146" s="538">
        <v>664.71499999999969</v>
      </c>
      <c r="S146" s="538">
        <v>129.20600000000044</v>
      </c>
      <c r="T146" s="538">
        <v>94.045000000000101</v>
      </c>
      <c r="U146" s="538">
        <v>252.41499999999999</v>
      </c>
      <c r="V146" s="538">
        <v>42.205000000000162</v>
      </c>
      <c r="W146" s="538">
        <v>22.335999999999977</v>
      </c>
      <c r="X146" s="538">
        <v>-381.44499999999994</v>
      </c>
      <c r="Y146" s="538">
        <v>-324.40600000000006</v>
      </c>
      <c r="Z146" s="538">
        <v>-40.240999999999985</v>
      </c>
      <c r="AA146" s="538">
        <v>124</v>
      </c>
      <c r="AB146" s="538">
        <v>222</v>
      </c>
      <c r="AC146" s="538">
        <v>-67</v>
      </c>
      <c r="AD146" s="538">
        <v>-430</v>
      </c>
      <c r="AE146" s="538">
        <v>434</v>
      </c>
      <c r="AF146" s="538">
        <v>-193</v>
      </c>
      <c r="AG146" s="538">
        <v>-808</v>
      </c>
      <c r="AH146" s="538">
        <v>-377</v>
      </c>
      <c r="AI146" s="538">
        <v>-109</v>
      </c>
      <c r="AJ146" s="538">
        <v>-3</v>
      </c>
      <c r="AL146" s="538">
        <v>668.67100000000028</v>
      </c>
      <c r="AM146" s="538">
        <v>53.877999999999915</v>
      </c>
      <c r="AN146" s="538">
        <v>-112.80199999999957</v>
      </c>
      <c r="AO146" s="538">
        <v>869.28700000000026</v>
      </c>
      <c r="AP146" s="538">
        <v>411.0010000000002</v>
      </c>
      <c r="AQ146" s="538">
        <v>-622.09199999999998</v>
      </c>
      <c r="AR146" s="538">
        <v>159</v>
      </c>
      <c r="AS146" s="538">
        <v>-1487</v>
      </c>
    </row>
    <row r="147" spans="2:45" ht="18" customHeight="1" outlineLevel="1" x14ac:dyDescent="0.35">
      <c r="B147" s="186" t="s">
        <v>361</v>
      </c>
      <c r="AL147" s="138">
        <v>0</v>
      </c>
      <c r="AN147" s="138">
        <v>0</v>
      </c>
      <c r="AO147" s="138">
        <v>0</v>
      </c>
      <c r="AP147" s="138">
        <v>0</v>
      </c>
      <c r="AQ147" s="138">
        <v>0</v>
      </c>
      <c r="AR147" s="138">
        <v>0</v>
      </c>
    </row>
    <row r="148" spans="2:45" ht="18" customHeight="1" outlineLevel="1" x14ac:dyDescent="0.35">
      <c r="B148" s="187" t="s">
        <v>362</v>
      </c>
      <c r="C148" s="334"/>
      <c r="D148" s="334">
        <v>294.68599999999998</v>
      </c>
      <c r="E148" s="334">
        <v>439.07499999999999</v>
      </c>
      <c r="F148" s="334">
        <v>735.18399999999997</v>
      </c>
      <c r="G148" s="334">
        <v>875.71100000000001</v>
      </c>
      <c r="H148" s="334">
        <v>963.35699999999997</v>
      </c>
      <c r="I148" s="334">
        <v>1029.9169999999999</v>
      </c>
      <c r="J148" s="334">
        <v>1044.7929999999999</v>
      </c>
      <c r="K148" s="334">
        <v>1090.104</v>
      </c>
      <c r="L148" s="334">
        <v>1017.235</v>
      </c>
      <c r="M148" s="334">
        <v>1126.4849999999999</v>
      </c>
      <c r="N148" s="334">
        <v>1071.51</v>
      </c>
      <c r="O148" s="334">
        <v>1072.0630000000001</v>
      </c>
      <c r="P148" s="334">
        <v>904.43299999999999</v>
      </c>
      <c r="Q148" s="334">
        <v>995.60900000000004</v>
      </c>
      <c r="R148" s="334">
        <v>979.41</v>
      </c>
      <c r="S148" s="334">
        <v>1644.125</v>
      </c>
      <c r="T148" s="334">
        <v>1773.3309999999999</v>
      </c>
      <c r="U148" s="334">
        <v>1867.376</v>
      </c>
      <c r="V148" s="334">
        <v>2119.7910000000002</v>
      </c>
      <c r="W148" s="334">
        <v>2161.9960000000001</v>
      </c>
      <c r="X148" s="334">
        <v>2184.3319999999999</v>
      </c>
      <c r="Y148" s="334">
        <v>1802.8869999999999</v>
      </c>
      <c r="Z148" s="334">
        <v>1478.481</v>
      </c>
      <c r="AA148" s="334">
        <v>0</v>
      </c>
      <c r="AB148" s="334">
        <v>1562</v>
      </c>
      <c r="AC148" s="334">
        <v>1784</v>
      </c>
      <c r="AD148" s="334">
        <v>1717</v>
      </c>
      <c r="AE148" s="334">
        <v>1287</v>
      </c>
      <c r="AF148" s="334">
        <v>1720</v>
      </c>
      <c r="AG148" s="334">
        <v>1527</v>
      </c>
      <c r="AH148" s="334">
        <v>719</v>
      </c>
      <c r="AI148" s="334">
        <v>342</v>
      </c>
      <c r="AJ148" s="334">
        <v>233</v>
      </c>
      <c r="AL148" s="334">
        <v>2344.6559999999999</v>
      </c>
      <c r="AM148" s="334">
        <v>4128.1710000000003</v>
      </c>
      <c r="AN148" s="334">
        <v>4287.2929999999997</v>
      </c>
      <c r="AO148" s="334">
        <v>4523.5769999999993</v>
      </c>
      <c r="AP148" s="334">
        <v>7922.4939999999997</v>
      </c>
      <c r="AQ148" s="334">
        <v>5465.7</v>
      </c>
      <c r="AR148" s="334">
        <v>6350</v>
      </c>
      <c r="AS148" s="334">
        <v>4308</v>
      </c>
    </row>
    <row r="149" spans="2:45" ht="18" customHeight="1" outlineLevel="1" x14ac:dyDescent="0.35">
      <c r="B149" s="187" t="s">
        <v>363</v>
      </c>
      <c r="C149" s="334"/>
      <c r="D149" s="334">
        <v>439.07499999999999</v>
      </c>
      <c r="E149" s="334">
        <v>735.18399999999997</v>
      </c>
      <c r="F149" s="334">
        <v>875.71100000000001</v>
      </c>
      <c r="G149" s="334">
        <v>963.35699999999997</v>
      </c>
      <c r="H149" s="334">
        <v>1029.9169999999999</v>
      </c>
      <c r="I149" s="334">
        <v>1044.7929999999999</v>
      </c>
      <c r="J149" s="334">
        <v>1090.104</v>
      </c>
      <c r="K149" s="334">
        <v>1017.235</v>
      </c>
      <c r="L149" s="334">
        <v>1126.4849999999999</v>
      </c>
      <c r="M149" s="334">
        <v>1071.51</v>
      </c>
      <c r="N149" s="334">
        <v>1072.0630000000001</v>
      </c>
      <c r="O149" s="334">
        <v>904.43299999999999</v>
      </c>
      <c r="P149" s="334">
        <v>995.60900000000004</v>
      </c>
      <c r="Q149" s="334">
        <v>979.41</v>
      </c>
      <c r="R149" s="334">
        <v>1644.125</v>
      </c>
      <c r="S149" s="334">
        <v>1773.3309999999999</v>
      </c>
      <c r="T149" s="334">
        <v>1867.376</v>
      </c>
      <c r="U149" s="334">
        <v>2119.7910000000002</v>
      </c>
      <c r="V149" s="334">
        <v>2161.9960000000001</v>
      </c>
      <c r="W149" s="334">
        <v>2184.3319999999999</v>
      </c>
      <c r="X149" s="334">
        <v>1802.8869999999999</v>
      </c>
      <c r="Y149" s="334">
        <v>1478.481</v>
      </c>
      <c r="Z149" s="334">
        <v>1438.24</v>
      </c>
      <c r="AA149" s="334">
        <v>124</v>
      </c>
      <c r="AB149" s="334">
        <v>1784</v>
      </c>
      <c r="AC149" s="334">
        <v>1717</v>
      </c>
      <c r="AD149" s="334">
        <v>1287</v>
      </c>
      <c r="AE149" s="334">
        <v>1720</v>
      </c>
      <c r="AF149" s="334">
        <v>1527</v>
      </c>
      <c r="AG149" s="334">
        <v>719</v>
      </c>
      <c r="AH149" s="334">
        <v>342</v>
      </c>
      <c r="AI149" s="334">
        <v>233</v>
      </c>
      <c r="AJ149" s="334">
        <v>230</v>
      </c>
      <c r="AL149" s="334">
        <v>3013.3270000000002</v>
      </c>
      <c r="AM149" s="334">
        <v>4182.049</v>
      </c>
      <c r="AN149" s="334">
        <v>4174.491</v>
      </c>
      <c r="AO149" s="334">
        <v>5392.4750000000004</v>
      </c>
      <c r="AP149" s="334">
        <v>8333.4950000000008</v>
      </c>
      <c r="AQ149" s="334">
        <v>4843.6080000000002</v>
      </c>
      <c r="AR149" s="334">
        <v>6508</v>
      </c>
      <c r="AS149" s="334">
        <v>2821</v>
      </c>
    </row>
    <row r="150" spans="2:45" ht="18" customHeight="1" outlineLevel="1" x14ac:dyDescent="0.35">
      <c r="B150" s="109" t="s">
        <v>360</v>
      </c>
      <c r="C150" s="538"/>
      <c r="D150" s="538">
        <v>144.38900000000001</v>
      </c>
      <c r="E150" s="538">
        <v>296.10899999999998</v>
      </c>
      <c r="F150" s="538">
        <v>140.52700000000004</v>
      </c>
      <c r="G150" s="538">
        <v>87.645999999999958</v>
      </c>
      <c r="H150" s="538">
        <v>66.559999999999945</v>
      </c>
      <c r="I150" s="538">
        <v>14.875999999999976</v>
      </c>
      <c r="J150" s="538">
        <v>45.311000000000149</v>
      </c>
      <c r="K150" s="538">
        <v>-72.869000000000028</v>
      </c>
      <c r="L150" s="538">
        <v>109.24999999999989</v>
      </c>
      <c r="M150" s="538">
        <v>-54.974999999999909</v>
      </c>
      <c r="N150" s="538">
        <v>0.55300000000011096</v>
      </c>
      <c r="O150" s="538">
        <v>-167.63000000000011</v>
      </c>
      <c r="P150" s="538">
        <v>91.176000000000045</v>
      </c>
      <c r="Q150" s="538">
        <v>-16.199000000000069</v>
      </c>
      <c r="R150" s="538">
        <v>664.71500000000003</v>
      </c>
      <c r="S150" s="538">
        <v>129.2059999999999</v>
      </c>
      <c r="T150" s="538">
        <v>94.045000000000073</v>
      </c>
      <c r="U150" s="538">
        <v>252.41500000000019</v>
      </c>
      <c r="V150" s="538">
        <v>42.204999999999927</v>
      </c>
      <c r="W150" s="538">
        <v>22.335999999999785</v>
      </c>
      <c r="X150" s="538">
        <v>-381.44499999999994</v>
      </c>
      <c r="Y150" s="538">
        <v>-324.40599999999995</v>
      </c>
      <c r="Z150" s="538">
        <v>-40.240999999999985</v>
      </c>
      <c r="AA150" s="538">
        <v>124</v>
      </c>
      <c r="AB150" s="538">
        <v>222</v>
      </c>
      <c r="AC150" s="538">
        <v>-67</v>
      </c>
      <c r="AD150" s="538">
        <v>-430</v>
      </c>
      <c r="AE150" s="538">
        <v>433</v>
      </c>
      <c r="AF150" s="538">
        <v>-193</v>
      </c>
      <c r="AG150" s="538">
        <v>-808</v>
      </c>
      <c r="AH150" s="538">
        <v>-377</v>
      </c>
      <c r="AI150" s="538">
        <v>-109</v>
      </c>
      <c r="AJ150" s="538">
        <v>-3</v>
      </c>
      <c r="AL150" s="538">
        <v>668.67100000000005</v>
      </c>
      <c r="AM150" s="538">
        <v>53.878000000000043</v>
      </c>
      <c r="AN150" s="538">
        <v>-112.80200000000002</v>
      </c>
      <c r="AO150" s="538">
        <v>868.89799999999991</v>
      </c>
      <c r="AP150" s="538">
        <v>411.00099999999998</v>
      </c>
      <c r="AQ150" s="538">
        <v>-622.09199999999987</v>
      </c>
      <c r="AR150" s="538">
        <v>158</v>
      </c>
      <c r="AS150" s="538">
        <v>-1487</v>
      </c>
    </row>
    <row r="151" spans="2:45" ht="9.65" customHeight="1" x14ac:dyDescent="0.35"/>
    <row r="152" spans="2:45" ht="18" customHeight="1" x14ac:dyDescent="0.35">
      <c r="B152" s="522" t="s">
        <v>756</v>
      </c>
      <c r="C152" s="523"/>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L152" s="84"/>
      <c r="AM152" s="84"/>
      <c r="AN152" s="84"/>
      <c r="AO152" s="84"/>
      <c r="AP152" s="84"/>
      <c r="AQ152" s="84"/>
      <c r="AR152" s="84"/>
      <c r="AS152" s="84"/>
    </row>
    <row r="153" spans="2:45" ht="9.5" customHeight="1" x14ac:dyDescent="0.35">
      <c r="B153" s="535"/>
      <c r="C153" s="539"/>
      <c r="D153" s="539"/>
      <c r="E153" s="539"/>
      <c r="F153" s="539"/>
      <c r="G153" s="539"/>
      <c r="H153" s="539"/>
      <c r="I153" s="539"/>
      <c r="J153" s="539"/>
      <c r="K153" s="539"/>
      <c r="L153" s="539"/>
      <c r="M153" s="539"/>
      <c r="N153" s="539"/>
      <c r="O153" s="539"/>
      <c r="P153" s="539"/>
      <c r="Q153" s="539"/>
      <c r="R153" s="539"/>
      <c r="S153" s="539"/>
      <c r="T153" s="539"/>
      <c r="U153" s="539"/>
      <c r="V153" s="539"/>
      <c r="W153" s="539"/>
      <c r="X153" s="539"/>
      <c r="Y153" s="539"/>
      <c r="Z153" s="539"/>
      <c r="AA153" s="539"/>
      <c r="AB153" s="539"/>
      <c r="AC153" s="539"/>
      <c r="AD153" s="539"/>
      <c r="AE153" s="539"/>
      <c r="AF153" s="539"/>
      <c r="AG153" s="539"/>
      <c r="AH153" s="539"/>
      <c r="AI153" s="539"/>
      <c r="AJ153" s="539"/>
      <c r="AL153" s="539"/>
      <c r="AM153" s="539"/>
      <c r="AN153" s="539"/>
      <c r="AO153" s="539"/>
      <c r="AP153" s="539"/>
      <c r="AQ153" s="539"/>
      <c r="AR153" s="539"/>
      <c r="AS153" s="539"/>
    </row>
    <row r="154" spans="2:45" ht="26" outlineLevel="1" x14ac:dyDescent="0.35">
      <c r="B154" s="190" t="s">
        <v>323</v>
      </c>
      <c r="C154" s="334"/>
      <c r="D154" s="334">
        <v>-255.03200000000001</v>
      </c>
      <c r="E154" s="334">
        <v>219.46199999999999</v>
      </c>
      <c r="F154" s="334">
        <v>-299.49599999999998</v>
      </c>
      <c r="G154" s="334">
        <v>295.625</v>
      </c>
      <c r="H154" s="334">
        <v>40.133000000000003</v>
      </c>
      <c r="I154" s="334">
        <v>89.382999999999996</v>
      </c>
      <c r="J154" s="334">
        <v>292.15600000000001</v>
      </c>
      <c r="K154" s="334">
        <v>-63.475000000000001</v>
      </c>
      <c r="L154" s="334">
        <v>1288.748</v>
      </c>
      <c r="M154" s="334">
        <v>16.992000000000001</v>
      </c>
      <c r="N154" s="334">
        <v>-0.84199999999999997</v>
      </c>
      <c r="O154" s="334">
        <v>-228.72399999999999</v>
      </c>
      <c r="P154" s="334">
        <v>328.983</v>
      </c>
      <c r="Q154" s="334">
        <v>-516.40499999999997</v>
      </c>
      <c r="R154" s="334">
        <v>22.574000000000002</v>
      </c>
      <c r="S154" s="334">
        <v>366.98200000000003</v>
      </c>
      <c r="T154" s="334">
        <v>-180.738</v>
      </c>
      <c r="U154" s="334">
        <v>98.111000000000004</v>
      </c>
      <c r="V154" s="334">
        <v>1148.9290000000001</v>
      </c>
      <c r="W154" s="334">
        <v>-44.948</v>
      </c>
      <c r="X154" s="334">
        <v>18.753</v>
      </c>
      <c r="Y154" s="334">
        <v>130.14500000000001</v>
      </c>
      <c r="Z154" s="334">
        <v>534.58199999999999</v>
      </c>
      <c r="AA154" s="334">
        <v>348</v>
      </c>
      <c r="AB154" s="334">
        <v>315</v>
      </c>
      <c r="AC154" s="334">
        <v>711</v>
      </c>
      <c r="AD154" s="334">
        <v>730</v>
      </c>
      <c r="AE154" s="334">
        <v>782</v>
      </c>
      <c r="AF154" s="334">
        <v>277</v>
      </c>
      <c r="AG154" s="334">
        <v>292</v>
      </c>
      <c r="AH154" s="334">
        <v>355</v>
      </c>
      <c r="AI154" s="334">
        <v>2795</v>
      </c>
      <c r="AJ154" s="334">
        <v>674</v>
      </c>
      <c r="AL154" s="334">
        <v>-39.441000000000031</v>
      </c>
      <c r="AM154" s="334">
        <v>358.197</v>
      </c>
      <c r="AN154" s="334">
        <v>1076.174</v>
      </c>
      <c r="AO154" s="334">
        <v>202.13400000000007</v>
      </c>
      <c r="AP154" s="334">
        <v>1021.3540000000002</v>
      </c>
      <c r="AQ154" s="334">
        <v>1031.48</v>
      </c>
      <c r="AR154" s="334">
        <v>2538</v>
      </c>
      <c r="AS154" s="334">
        <v>3719</v>
      </c>
    </row>
    <row r="155" spans="2:45" ht="18" customHeight="1" outlineLevel="1" x14ac:dyDescent="0.35">
      <c r="B155" s="186" t="s">
        <v>324</v>
      </c>
      <c r="C155" s="334"/>
      <c r="D155" s="334">
        <v>-11.169</v>
      </c>
      <c r="E155" s="334">
        <v>-11.974</v>
      </c>
      <c r="F155" s="334">
        <v>-13.46</v>
      </c>
      <c r="G155" s="334">
        <v>-12.379</v>
      </c>
      <c r="H155" s="334">
        <v>-12.657999999999999</v>
      </c>
      <c r="I155" s="334">
        <v>-13.21</v>
      </c>
      <c r="J155" s="334">
        <v>-13.177</v>
      </c>
      <c r="K155" s="334">
        <v>-13.787000000000001</v>
      </c>
      <c r="L155" s="334">
        <v>-14.406000000000001</v>
      </c>
      <c r="M155" s="334">
        <v>-14.917</v>
      </c>
      <c r="N155" s="334">
        <v>-15.71</v>
      </c>
      <c r="O155" s="334">
        <v>-16.934000000000001</v>
      </c>
      <c r="P155" s="334">
        <v>-17.347000000000001</v>
      </c>
      <c r="Q155" s="334">
        <v>-17.061</v>
      </c>
      <c r="R155" s="334">
        <v>-16.835999999999999</v>
      </c>
      <c r="S155" s="334">
        <v>-17.355</v>
      </c>
      <c r="T155" s="334">
        <v>-16.459</v>
      </c>
      <c r="U155" s="334">
        <v>-15.827999999999999</v>
      </c>
      <c r="V155" s="334">
        <v>-16.722999999999999</v>
      </c>
      <c r="W155" s="334">
        <v>-63.277999999999999</v>
      </c>
      <c r="X155" s="334">
        <v>-0.29499999999999998</v>
      </c>
      <c r="Y155" s="334">
        <v>-14.5</v>
      </c>
      <c r="Z155" s="334">
        <v>-77.998999999999995</v>
      </c>
      <c r="AA155" s="334">
        <v>-33</v>
      </c>
      <c r="AB155" s="334">
        <v>-23</v>
      </c>
      <c r="AC155" s="334">
        <v>104</v>
      </c>
      <c r="AD155" s="334">
        <v>-123</v>
      </c>
      <c r="AE155" s="334">
        <v>-16</v>
      </c>
      <c r="AF155" s="334">
        <v>-24</v>
      </c>
      <c r="AG155" s="334">
        <v>-25</v>
      </c>
      <c r="AH155" s="334">
        <v>-34</v>
      </c>
      <c r="AI155" s="334">
        <v>-28</v>
      </c>
      <c r="AJ155" s="334">
        <v>-33</v>
      </c>
      <c r="AL155" s="334">
        <v>-48.981999999999999</v>
      </c>
      <c r="AM155" s="334">
        <v>-52.832000000000001</v>
      </c>
      <c r="AN155" s="334">
        <v>-61.966999999999999</v>
      </c>
      <c r="AO155" s="334">
        <v>-68.599000000000004</v>
      </c>
      <c r="AP155" s="334">
        <v>-112.288</v>
      </c>
      <c r="AQ155" s="334">
        <v>-125.794</v>
      </c>
      <c r="AR155" s="334">
        <v>-58</v>
      </c>
      <c r="AS155" s="334">
        <v>-111</v>
      </c>
    </row>
    <row r="156" spans="2:45" ht="18" customHeight="1" outlineLevel="1" x14ac:dyDescent="0.35">
      <c r="B156" s="186" t="s">
        <v>227</v>
      </c>
      <c r="C156" s="334"/>
      <c r="D156" s="334">
        <v>279.92</v>
      </c>
      <c r="E156" s="334">
        <v>-175.821</v>
      </c>
      <c r="F156" s="334">
        <v>284.52499999999998</v>
      </c>
      <c r="G156" s="334">
        <v>-310.91500000000002</v>
      </c>
      <c r="H156" s="334">
        <v>-42.401000000000003</v>
      </c>
      <c r="I156" s="334">
        <v>-89.483000000000004</v>
      </c>
      <c r="J156" s="334">
        <v>-301.95499999999998</v>
      </c>
      <c r="K156" s="334">
        <v>97.194000000000003</v>
      </c>
      <c r="L156" s="334">
        <v>-1239.1949999999999</v>
      </c>
      <c r="M156" s="334">
        <v>-77.88</v>
      </c>
      <c r="N156" s="334">
        <v>214.65</v>
      </c>
      <c r="O156" s="334">
        <v>94.900999999999996</v>
      </c>
      <c r="P156" s="334">
        <v>-250.499</v>
      </c>
      <c r="Q156" s="334">
        <v>399.69400000000002</v>
      </c>
      <c r="R156" s="334">
        <v>-75.272000000000006</v>
      </c>
      <c r="S156" s="334">
        <v>-161.27600000000001</v>
      </c>
      <c r="T156" s="334">
        <v>170.166</v>
      </c>
      <c r="U156" s="334">
        <v>-180.05500000000001</v>
      </c>
      <c r="V156" s="334">
        <v>-974.82899999999995</v>
      </c>
      <c r="W156" s="334">
        <v>-128.238</v>
      </c>
      <c r="X156" s="334">
        <v>175.34700000000001</v>
      </c>
      <c r="Y156" s="334">
        <v>-173.251</v>
      </c>
      <c r="Z156" s="334">
        <v>-435.21699999999998</v>
      </c>
      <c r="AA156" s="334">
        <v>-588</v>
      </c>
      <c r="AB156" s="334">
        <v>-269</v>
      </c>
      <c r="AC156" s="334">
        <v>-666</v>
      </c>
      <c r="AD156" s="334">
        <v>-801</v>
      </c>
      <c r="AE156" s="334">
        <v>-875</v>
      </c>
      <c r="AF156" s="334">
        <v>-204</v>
      </c>
      <c r="AG156" s="334">
        <v>-298</v>
      </c>
      <c r="AH156" s="334">
        <v>-395</v>
      </c>
      <c r="AI156" s="334">
        <v>-2239</v>
      </c>
      <c r="AJ156" s="334">
        <v>-608</v>
      </c>
      <c r="AL156" s="334">
        <v>77.709000000000003</v>
      </c>
      <c r="AM156" s="334">
        <v>-336.64499999999998</v>
      </c>
      <c r="AN156" s="334">
        <v>-1007.5239999999998</v>
      </c>
      <c r="AO156" s="334">
        <v>-87.352999999999994</v>
      </c>
      <c r="AP156" s="334">
        <v>-1112.9559999999999</v>
      </c>
      <c r="AQ156" s="334">
        <v>-1021.121</v>
      </c>
      <c r="AR156" s="334">
        <v>-2611</v>
      </c>
      <c r="AS156" s="334">
        <v>-3136</v>
      </c>
    </row>
    <row r="157" spans="2:45" ht="18" customHeight="1" outlineLevel="1" x14ac:dyDescent="0.35">
      <c r="B157" s="186" t="s">
        <v>325</v>
      </c>
      <c r="C157" s="334"/>
      <c r="D157" s="334">
        <v>-13.718999999999999</v>
      </c>
      <c r="E157" s="334">
        <v>-31.667000000000002</v>
      </c>
      <c r="F157" s="334">
        <v>28.431000000000001</v>
      </c>
      <c r="G157" s="334">
        <v>27.669</v>
      </c>
      <c r="H157" s="334">
        <v>14.926</v>
      </c>
      <c r="I157" s="334">
        <v>13.31</v>
      </c>
      <c r="J157" s="334">
        <v>22.975999999999999</v>
      </c>
      <c r="K157" s="334">
        <v>-19.931999999999999</v>
      </c>
      <c r="L157" s="334">
        <v>-35.146999999999998</v>
      </c>
      <c r="M157" s="334">
        <v>75.805000000000007</v>
      </c>
      <c r="N157" s="334">
        <v>-198.09800000000001</v>
      </c>
      <c r="O157" s="334">
        <v>150.75700000000001</v>
      </c>
      <c r="P157" s="334">
        <v>-61.137</v>
      </c>
      <c r="Q157" s="334">
        <v>133.77199999999999</v>
      </c>
      <c r="R157" s="334">
        <v>69.534000000000006</v>
      </c>
      <c r="S157" s="334">
        <v>-188.351</v>
      </c>
      <c r="T157" s="334">
        <v>27.030999999999999</v>
      </c>
      <c r="U157" s="334">
        <v>97.772000000000006</v>
      </c>
      <c r="V157" s="334">
        <v>-157.37700000000001</v>
      </c>
      <c r="W157" s="334">
        <v>187.57300000000001</v>
      </c>
      <c r="X157" s="334">
        <v>-193.80500000000001</v>
      </c>
      <c r="Y157" s="334">
        <v>54.893000000000001</v>
      </c>
      <c r="Z157" s="334">
        <v>-95.632999999999996</v>
      </c>
      <c r="AA157" s="334">
        <v>123</v>
      </c>
      <c r="AB157" s="334">
        <v>-67</v>
      </c>
      <c r="AC157" s="334">
        <v>-139</v>
      </c>
      <c r="AD157" s="334">
        <v>54</v>
      </c>
      <c r="AE157" s="334">
        <v>87</v>
      </c>
      <c r="AF157" s="334">
        <v>-89</v>
      </c>
      <c r="AG157" s="334">
        <v>-9</v>
      </c>
      <c r="AH157" s="334">
        <v>12</v>
      </c>
      <c r="AI157" s="334">
        <v>24</v>
      </c>
      <c r="AJ157" s="334">
        <v>-50</v>
      </c>
      <c r="AL157" s="334">
        <v>10.713999999999999</v>
      </c>
      <c r="AM157" s="334">
        <v>31.280000000000005</v>
      </c>
      <c r="AN157" s="334">
        <v>-6.6829999999999927</v>
      </c>
      <c r="AO157" s="334">
        <v>-46.182000000000016</v>
      </c>
      <c r="AP157" s="334">
        <v>154.999</v>
      </c>
      <c r="AQ157" s="334">
        <v>-111.54500000000002</v>
      </c>
      <c r="AR157" s="334">
        <v>-65</v>
      </c>
      <c r="AS157" s="334">
        <v>-62</v>
      </c>
    </row>
    <row r="158" spans="2:45" ht="18" customHeight="1" outlineLevel="1" x14ac:dyDescent="0.35">
      <c r="B158" s="186" t="s">
        <v>326</v>
      </c>
      <c r="C158" s="334"/>
      <c r="D158" s="334">
        <v>0</v>
      </c>
      <c r="E158" s="334">
        <v>0</v>
      </c>
      <c r="F158" s="334">
        <v>0</v>
      </c>
      <c r="G158" s="334">
        <v>0</v>
      </c>
      <c r="H158" s="334">
        <v>0</v>
      </c>
      <c r="I158" s="334">
        <v>0</v>
      </c>
      <c r="J158" s="334">
        <v>0</v>
      </c>
      <c r="K158" s="334">
        <v>0</v>
      </c>
      <c r="L158" s="334">
        <v>0</v>
      </c>
      <c r="M158" s="334">
        <v>0</v>
      </c>
      <c r="N158" s="334">
        <v>0</v>
      </c>
      <c r="O158" s="334">
        <v>0</v>
      </c>
      <c r="P158" s="334">
        <v>0</v>
      </c>
      <c r="Q158" s="334">
        <v>0</v>
      </c>
      <c r="R158" s="334">
        <v>0</v>
      </c>
      <c r="S158" s="334">
        <v>0</v>
      </c>
      <c r="T158" s="334">
        <v>0</v>
      </c>
      <c r="U158" s="334">
        <v>0</v>
      </c>
      <c r="V158" s="334">
        <v>0</v>
      </c>
      <c r="W158" s="334">
        <v>0</v>
      </c>
      <c r="X158" s="334">
        <v>0</v>
      </c>
      <c r="Y158" s="334">
        <v>2.7130000000000001</v>
      </c>
      <c r="Z158" s="334">
        <v>74.266999999999996</v>
      </c>
      <c r="AA158" s="334">
        <v>150</v>
      </c>
      <c r="AB158" s="334">
        <v>0</v>
      </c>
      <c r="AC158" s="334">
        <v>-10</v>
      </c>
      <c r="AD158" s="334">
        <v>10</v>
      </c>
      <c r="AE158" s="334">
        <v>0</v>
      </c>
      <c r="AF158" s="334">
        <v>0</v>
      </c>
      <c r="AG158" s="334">
        <v>0</v>
      </c>
      <c r="AH158" s="334">
        <v>0</v>
      </c>
      <c r="AI158" s="334">
        <v>0</v>
      </c>
      <c r="AJ158" s="334">
        <v>0</v>
      </c>
      <c r="AL158" s="334">
        <v>0</v>
      </c>
      <c r="AM158" s="334">
        <v>0</v>
      </c>
      <c r="AN158" s="334">
        <v>0</v>
      </c>
      <c r="AO158" s="334">
        <v>0</v>
      </c>
      <c r="AP158" s="334">
        <v>0</v>
      </c>
      <c r="AQ158" s="334">
        <v>226.98</v>
      </c>
      <c r="AR158" s="334">
        <v>0</v>
      </c>
      <c r="AS158" s="334">
        <v>0</v>
      </c>
    </row>
    <row r="159" spans="2:45" ht="18" customHeight="1" outlineLevel="1" x14ac:dyDescent="0.35">
      <c r="B159" s="186" t="s">
        <v>861</v>
      </c>
      <c r="C159" s="334"/>
      <c r="D159" s="334">
        <v>0</v>
      </c>
      <c r="E159" s="334">
        <v>0</v>
      </c>
      <c r="F159" s="334">
        <v>0</v>
      </c>
      <c r="G159" s="334">
        <v>0</v>
      </c>
      <c r="H159" s="334">
        <v>0</v>
      </c>
      <c r="I159" s="334">
        <v>0</v>
      </c>
      <c r="J159" s="334">
        <v>0</v>
      </c>
      <c r="K159" s="334">
        <v>0</v>
      </c>
      <c r="L159" s="334">
        <v>0</v>
      </c>
      <c r="M159" s="334">
        <v>0</v>
      </c>
      <c r="N159" s="334">
        <v>0</v>
      </c>
      <c r="O159" s="334">
        <v>0</v>
      </c>
      <c r="P159" s="334">
        <v>0</v>
      </c>
      <c r="Q159" s="334">
        <v>0</v>
      </c>
      <c r="R159" s="334">
        <v>0</v>
      </c>
      <c r="S159" s="334">
        <v>0</v>
      </c>
      <c r="T159" s="334">
        <v>0</v>
      </c>
      <c r="U159" s="334">
        <v>0</v>
      </c>
      <c r="V159" s="334">
        <v>0</v>
      </c>
      <c r="W159" s="334">
        <v>0</v>
      </c>
      <c r="X159" s="334">
        <v>0</v>
      </c>
      <c r="Y159" s="334">
        <v>0</v>
      </c>
      <c r="Z159" s="334">
        <v>0</v>
      </c>
      <c r="AA159" s="334">
        <v>0</v>
      </c>
      <c r="AB159" s="334">
        <v>0</v>
      </c>
      <c r="AC159" s="334">
        <v>0</v>
      </c>
      <c r="AD159" s="334">
        <v>0</v>
      </c>
      <c r="AE159" s="334">
        <v>0</v>
      </c>
      <c r="AF159" s="334">
        <v>0</v>
      </c>
      <c r="AG159" s="334">
        <v>0</v>
      </c>
      <c r="AH159" s="334">
        <v>0</v>
      </c>
      <c r="AI159" s="334">
        <v>0</v>
      </c>
      <c r="AJ159" s="334">
        <v>0</v>
      </c>
      <c r="AL159" s="334">
        <v>0</v>
      </c>
      <c r="AM159" s="334">
        <v>0</v>
      </c>
      <c r="AN159" s="334">
        <v>0</v>
      </c>
      <c r="AO159" s="334">
        <v>0</v>
      </c>
      <c r="AP159" s="334">
        <v>0</v>
      </c>
      <c r="AQ159" s="334">
        <v>0</v>
      </c>
      <c r="AR159" s="334">
        <v>0</v>
      </c>
      <c r="AS159" s="334">
        <v>0</v>
      </c>
    </row>
    <row r="160" spans="2:45" ht="18" customHeight="1" outlineLevel="1" x14ac:dyDescent="0.35">
      <c r="B160" s="186" t="s">
        <v>927</v>
      </c>
      <c r="C160" s="334"/>
      <c r="D160" s="334"/>
      <c r="E160" s="334"/>
      <c r="F160" s="334"/>
      <c r="G160" s="334"/>
      <c r="H160" s="334"/>
      <c r="I160" s="334"/>
      <c r="J160" s="334"/>
      <c r="K160" s="334"/>
      <c r="L160" s="334"/>
      <c r="M160" s="334"/>
      <c r="N160" s="334"/>
      <c r="O160" s="334"/>
      <c r="P160" s="334"/>
      <c r="Q160" s="334"/>
      <c r="R160" s="334"/>
      <c r="S160" s="334"/>
      <c r="T160" s="334"/>
      <c r="U160" s="334"/>
      <c r="V160" s="334"/>
      <c r="W160" s="334"/>
      <c r="X160" s="334"/>
      <c r="Y160" s="334"/>
      <c r="Z160" s="334"/>
      <c r="AA160" s="334"/>
      <c r="AB160" s="334"/>
      <c r="AC160" s="334"/>
      <c r="AD160" s="334"/>
      <c r="AE160" s="334"/>
      <c r="AF160" s="334"/>
      <c r="AG160" s="334"/>
      <c r="AH160" s="334"/>
      <c r="AI160" s="334">
        <v>0</v>
      </c>
      <c r="AJ160" s="334">
        <v>0</v>
      </c>
      <c r="AL160" s="334"/>
      <c r="AM160" s="334"/>
      <c r="AN160" s="334"/>
      <c r="AO160" s="334"/>
      <c r="AP160" s="334"/>
      <c r="AQ160" s="334"/>
      <c r="AR160" s="334"/>
      <c r="AS160" s="334">
        <v>0</v>
      </c>
    </row>
    <row r="161" spans="2:45" ht="18" customHeight="1" outlineLevel="1" x14ac:dyDescent="0.35">
      <c r="B161" s="186" t="s">
        <v>775</v>
      </c>
      <c r="C161" s="334"/>
      <c r="D161" s="334">
        <v>0</v>
      </c>
      <c r="E161" s="334">
        <v>0</v>
      </c>
      <c r="F161" s="334">
        <v>0</v>
      </c>
      <c r="G161" s="334">
        <v>0</v>
      </c>
      <c r="H161" s="334">
        <v>0</v>
      </c>
      <c r="I161" s="334">
        <v>0</v>
      </c>
      <c r="J161" s="334">
        <v>0</v>
      </c>
      <c r="K161" s="334">
        <v>0</v>
      </c>
      <c r="L161" s="334">
        <v>0</v>
      </c>
      <c r="M161" s="334">
        <v>0</v>
      </c>
      <c r="N161" s="334">
        <v>0</v>
      </c>
      <c r="O161" s="334">
        <v>0</v>
      </c>
      <c r="P161" s="334">
        <v>0</v>
      </c>
      <c r="Q161" s="334">
        <v>0</v>
      </c>
      <c r="R161" s="334">
        <v>0</v>
      </c>
      <c r="S161" s="334">
        <v>0</v>
      </c>
      <c r="T161" s="334">
        <v>0</v>
      </c>
      <c r="U161" s="334">
        <v>0</v>
      </c>
      <c r="V161" s="334">
        <v>0</v>
      </c>
      <c r="W161" s="334">
        <v>0</v>
      </c>
      <c r="X161" s="334">
        <v>0</v>
      </c>
      <c r="Y161" s="334">
        <v>0</v>
      </c>
      <c r="Z161" s="334">
        <v>0</v>
      </c>
      <c r="AA161" s="334">
        <v>0</v>
      </c>
      <c r="AB161" s="334">
        <v>0</v>
      </c>
      <c r="AC161" s="334">
        <v>0</v>
      </c>
      <c r="AD161" s="334">
        <v>0</v>
      </c>
      <c r="AE161" s="334">
        <v>0</v>
      </c>
      <c r="AF161" s="334">
        <v>0</v>
      </c>
      <c r="AG161" s="334">
        <v>0</v>
      </c>
      <c r="AH161" s="334">
        <v>0</v>
      </c>
      <c r="AI161" s="334">
        <v>0</v>
      </c>
      <c r="AJ161" s="334">
        <v>0</v>
      </c>
      <c r="AL161" s="334">
        <v>0</v>
      </c>
      <c r="AM161" s="334">
        <v>0</v>
      </c>
      <c r="AN161" s="334">
        <v>0</v>
      </c>
      <c r="AO161" s="334">
        <v>0</v>
      </c>
      <c r="AP161" s="334">
        <v>0</v>
      </c>
      <c r="AQ161" s="334">
        <v>0</v>
      </c>
      <c r="AR161" s="334">
        <v>0</v>
      </c>
      <c r="AS161" s="334">
        <v>0</v>
      </c>
    </row>
    <row r="162" spans="2:45" ht="18" customHeight="1" outlineLevel="1" x14ac:dyDescent="0.35">
      <c r="B162" s="186" t="s">
        <v>859</v>
      </c>
      <c r="C162" s="334"/>
      <c r="D162" s="334">
        <v>0</v>
      </c>
      <c r="E162" s="334">
        <v>0</v>
      </c>
      <c r="F162" s="334">
        <v>0</v>
      </c>
      <c r="G162" s="334">
        <v>0</v>
      </c>
      <c r="H162" s="334">
        <v>0</v>
      </c>
      <c r="I162" s="334">
        <v>0</v>
      </c>
      <c r="J162" s="334">
        <v>0</v>
      </c>
      <c r="K162" s="334">
        <v>0</v>
      </c>
      <c r="L162" s="334">
        <v>0</v>
      </c>
      <c r="M162" s="334">
        <v>0</v>
      </c>
      <c r="N162" s="334">
        <v>0</v>
      </c>
      <c r="O162" s="334">
        <v>0</v>
      </c>
      <c r="P162" s="334">
        <v>0</v>
      </c>
      <c r="Q162" s="334">
        <v>0</v>
      </c>
      <c r="R162" s="334">
        <v>0</v>
      </c>
      <c r="S162" s="334">
        <v>0</v>
      </c>
      <c r="T162" s="334">
        <v>0</v>
      </c>
      <c r="U162" s="334">
        <v>0</v>
      </c>
      <c r="V162" s="334">
        <v>0</v>
      </c>
      <c r="W162" s="334">
        <v>0</v>
      </c>
      <c r="X162" s="334">
        <v>0</v>
      </c>
      <c r="Y162" s="334">
        <v>0</v>
      </c>
      <c r="Z162" s="334">
        <v>0</v>
      </c>
      <c r="AA162" s="334">
        <v>0</v>
      </c>
      <c r="AB162" s="334">
        <v>0</v>
      </c>
      <c r="AC162" s="334">
        <v>0</v>
      </c>
      <c r="AD162" s="334">
        <v>0</v>
      </c>
      <c r="AE162" s="334">
        <v>0</v>
      </c>
      <c r="AF162" s="334">
        <v>0</v>
      </c>
      <c r="AG162" s="334">
        <v>0</v>
      </c>
      <c r="AH162" s="334">
        <v>0</v>
      </c>
      <c r="AI162" s="334">
        <v>0</v>
      </c>
      <c r="AJ162" s="334">
        <v>0</v>
      </c>
      <c r="AL162" s="334">
        <v>0</v>
      </c>
      <c r="AM162" s="334">
        <v>0</v>
      </c>
      <c r="AN162" s="334">
        <v>0</v>
      </c>
      <c r="AO162" s="334">
        <v>0</v>
      </c>
      <c r="AP162" s="334">
        <v>0</v>
      </c>
      <c r="AQ162" s="334">
        <v>0</v>
      </c>
      <c r="AR162" s="334">
        <v>0</v>
      </c>
      <c r="AS162" s="334">
        <v>0</v>
      </c>
    </row>
    <row r="163" spans="2:45" ht="26" outlineLevel="1" x14ac:dyDescent="0.35">
      <c r="B163" s="186" t="s">
        <v>899</v>
      </c>
      <c r="C163" s="334"/>
      <c r="D163" s="334">
        <v>0</v>
      </c>
      <c r="E163" s="334">
        <v>0</v>
      </c>
      <c r="F163" s="334">
        <v>0</v>
      </c>
      <c r="G163" s="334">
        <v>0</v>
      </c>
      <c r="H163" s="334">
        <v>0</v>
      </c>
      <c r="I163" s="334">
        <v>0</v>
      </c>
      <c r="J163" s="334">
        <v>0</v>
      </c>
      <c r="K163" s="334">
        <v>0</v>
      </c>
      <c r="L163" s="334">
        <v>0</v>
      </c>
      <c r="M163" s="334">
        <v>0</v>
      </c>
      <c r="N163" s="334">
        <v>0</v>
      </c>
      <c r="O163" s="334">
        <v>0</v>
      </c>
      <c r="P163" s="334">
        <v>0</v>
      </c>
      <c r="Q163" s="334">
        <v>0</v>
      </c>
      <c r="R163" s="334">
        <v>0</v>
      </c>
      <c r="S163" s="334">
        <v>0</v>
      </c>
      <c r="T163" s="334">
        <v>0</v>
      </c>
      <c r="U163" s="334">
        <v>0</v>
      </c>
      <c r="V163" s="334">
        <v>0</v>
      </c>
      <c r="W163" s="334">
        <v>0</v>
      </c>
      <c r="X163" s="334">
        <v>0</v>
      </c>
      <c r="Y163" s="334">
        <v>0</v>
      </c>
      <c r="Z163" s="334">
        <v>0</v>
      </c>
      <c r="AA163" s="334">
        <v>0</v>
      </c>
      <c r="AB163" s="334">
        <v>0</v>
      </c>
      <c r="AC163" s="334">
        <v>0</v>
      </c>
      <c r="AD163" s="334">
        <v>0</v>
      </c>
      <c r="AE163" s="334">
        <v>0</v>
      </c>
      <c r="AF163" s="334">
        <v>0</v>
      </c>
      <c r="AG163" s="334">
        <v>0</v>
      </c>
      <c r="AH163" s="334">
        <v>0</v>
      </c>
      <c r="AI163" s="334">
        <v>0</v>
      </c>
      <c r="AJ163" s="334">
        <v>0</v>
      </c>
      <c r="AL163" s="334">
        <v>0</v>
      </c>
      <c r="AM163" s="334">
        <v>0</v>
      </c>
      <c r="AN163" s="334">
        <v>0</v>
      </c>
      <c r="AO163" s="334">
        <v>0</v>
      </c>
      <c r="AP163" s="334">
        <v>0</v>
      </c>
      <c r="AQ163" s="334">
        <v>0</v>
      </c>
      <c r="AR163" s="334">
        <v>0</v>
      </c>
      <c r="AS163" s="334">
        <v>0</v>
      </c>
    </row>
    <row r="164" spans="2:45" ht="18" customHeight="1" outlineLevel="1" x14ac:dyDescent="0.35">
      <c r="B164" s="186" t="s">
        <v>776</v>
      </c>
      <c r="C164" s="334"/>
      <c r="D164" s="334">
        <v>0</v>
      </c>
      <c r="E164" s="334">
        <v>0</v>
      </c>
      <c r="F164" s="334">
        <v>0</v>
      </c>
      <c r="G164" s="334">
        <v>0</v>
      </c>
      <c r="H164" s="334">
        <v>0</v>
      </c>
      <c r="I164" s="334">
        <v>0</v>
      </c>
      <c r="J164" s="334">
        <v>0</v>
      </c>
      <c r="K164" s="334">
        <v>0</v>
      </c>
      <c r="L164" s="334">
        <v>0</v>
      </c>
      <c r="M164" s="334">
        <v>0</v>
      </c>
      <c r="N164" s="334">
        <v>0</v>
      </c>
      <c r="O164" s="334">
        <v>0</v>
      </c>
      <c r="P164" s="334">
        <v>0</v>
      </c>
      <c r="Q164" s="334">
        <v>0</v>
      </c>
      <c r="R164" s="334">
        <v>0</v>
      </c>
      <c r="S164" s="334">
        <v>0</v>
      </c>
      <c r="T164" s="334">
        <v>0</v>
      </c>
      <c r="U164" s="334">
        <v>0</v>
      </c>
      <c r="V164" s="334">
        <v>0</v>
      </c>
      <c r="W164" s="334">
        <v>0</v>
      </c>
      <c r="X164" s="334">
        <v>0</v>
      </c>
      <c r="Y164" s="334">
        <v>0</v>
      </c>
      <c r="Z164" s="334">
        <v>0</v>
      </c>
      <c r="AA164" s="334">
        <v>0</v>
      </c>
      <c r="AB164" s="334">
        <v>0</v>
      </c>
      <c r="AC164" s="334">
        <v>0</v>
      </c>
      <c r="AD164" s="334">
        <v>0</v>
      </c>
      <c r="AE164" s="334">
        <v>0</v>
      </c>
      <c r="AF164" s="334">
        <v>0</v>
      </c>
      <c r="AG164" s="334">
        <v>0</v>
      </c>
      <c r="AH164" s="334">
        <v>0</v>
      </c>
      <c r="AI164" s="334">
        <v>0</v>
      </c>
      <c r="AJ164" s="334">
        <v>0</v>
      </c>
      <c r="AL164" s="334">
        <v>0</v>
      </c>
      <c r="AM164" s="334">
        <v>0</v>
      </c>
      <c r="AN164" s="334">
        <v>0</v>
      </c>
      <c r="AO164" s="334">
        <v>0</v>
      </c>
      <c r="AP164" s="334">
        <v>0</v>
      </c>
      <c r="AQ164" s="334">
        <v>0</v>
      </c>
      <c r="AR164" s="334">
        <v>0</v>
      </c>
      <c r="AS164" s="334">
        <v>0</v>
      </c>
    </row>
    <row r="165" spans="2:45" ht="18" customHeight="1" outlineLevel="1" x14ac:dyDescent="0.35">
      <c r="B165" s="186" t="s">
        <v>928</v>
      </c>
      <c r="C165" s="334"/>
      <c r="D165" s="334"/>
      <c r="E165" s="334"/>
      <c r="F165" s="334"/>
      <c r="G165" s="334"/>
      <c r="H165" s="334"/>
      <c r="I165" s="334"/>
      <c r="J165" s="334"/>
      <c r="K165" s="334"/>
      <c r="L165" s="334"/>
      <c r="M165" s="334"/>
      <c r="N165" s="334"/>
      <c r="O165" s="334"/>
      <c r="P165" s="334"/>
      <c r="Q165" s="334"/>
      <c r="R165" s="334"/>
      <c r="S165" s="334"/>
      <c r="T165" s="334"/>
      <c r="U165" s="334"/>
      <c r="V165" s="334"/>
      <c r="W165" s="334"/>
      <c r="X165" s="334"/>
      <c r="Y165" s="334"/>
      <c r="Z165" s="334"/>
      <c r="AA165" s="334"/>
      <c r="AB165" s="334"/>
      <c r="AC165" s="334"/>
      <c r="AD165" s="334"/>
      <c r="AE165" s="334"/>
      <c r="AF165" s="334"/>
      <c r="AG165" s="334"/>
      <c r="AH165" s="334"/>
      <c r="AI165" s="334">
        <v>-625</v>
      </c>
      <c r="AJ165" s="334">
        <v>0</v>
      </c>
      <c r="AL165" s="334"/>
      <c r="AM165" s="334"/>
      <c r="AN165" s="334"/>
      <c r="AO165" s="334"/>
      <c r="AP165" s="334"/>
      <c r="AQ165" s="334"/>
      <c r="AR165" s="334"/>
      <c r="AS165" s="334">
        <v>-625</v>
      </c>
    </row>
    <row r="166" spans="2:45" ht="18" customHeight="1" outlineLevel="1" x14ac:dyDescent="0.35">
      <c r="B166" s="186" t="s">
        <v>777</v>
      </c>
      <c r="C166" s="334"/>
      <c r="D166" s="334">
        <v>0</v>
      </c>
      <c r="E166" s="334">
        <v>0</v>
      </c>
      <c r="F166" s="334">
        <v>0</v>
      </c>
      <c r="G166" s="334">
        <v>0</v>
      </c>
      <c r="H166" s="334">
        <v>0</v>
      </c>
      <c r="I166" s="334">
        <v>0</v>
      </c>
      <c r="J166" s="334">
        <v>0</v>
      </c>
      <c r="K166" s="334">
        <v>0</v>
      </c>
      <c r="L166" s="334">
        <v>0</v>
      </c>
      <c r="M166" s="334">
        <v>0</v>
      </c>
      <c r="N166" s="334">
        <v>0</v>
      </c>
      <c r="O166" s="334">
        <v>0</v>
      </c>
      <c r="P166" s="334">
        <v>0</v>
      </c>
      <c r="Q166" s="334">
        <v>0</v>
      </c>
      <c r="R166" s="334">
        <v>0</v>
      </c>
      <c r="S166" s="334">
        <v>0</v>
      </c>
      <c r="T166" s="334">
        <v>0</v>
      </c>
      <c r="U166" s="334">
        <v>0</v>
      </c>
      <c r="V166" s="334">
        <v>0</v>
      </c>
      <c r="W166" s="334">
        <v>0</v>
      </c>
      <c r="X166" s="334">
        <v>0</v>
      </c>
      <c r="Y166" s="334">
        <v>0</v>
      </c>
      <c r="Z166" s="334">
        <v>0</v>
      </c>
      <c r="AA166" s="334">
        <v>0</v>
      </c>
      <c r="AB166" s="334">
        <v>0</v>
      </c>
      <c r="AC166" s="334">
        <v>0</v>
      </c>
      <c r="AD166" s="334">
        <v>0</v>
      </c>
      <c r="AE166" s="334">
        <v>0</v>
      </c>
      <c r="AF166" s="334">
        <v>0</v>
      </c>
      <c r="AG166" s="334">
        <v>0</v>
      </c>
      <c r="AH166" s="334">
        <v>0</v>
      </c>
      <c r="AI166" s="334">
        <v>24</v>
      </c>
      <c r="AJ166" s="334">
        <v>0</v>
      </c>
      <c r="AL166" s="334">
        <v>0</v>
      </c>
      <c r="AM166" s="334">
        <v>0</v>
      </c>
      <c r="AN166" s="334">
        <v>0</v>
      </c>
      <c r="AO166" s="334">
        <v>0</v>
      </c>
      <c r="AP166" s="334">
        <v>0</v>
      </c>
      <c r="AQ166" s="334">
        <v>0</v>
      </c>
      <c r="AR166" s="334">
        <v>0</v>
      </c>
      <c r="AS166" s="334">
        <v>24</v>
      </c>
    </row>
    <row r="167" spans="2:45" ht="18" customHeight="1" outlineLevel="1" x14ac:dyDescent="0.35">
      <c r="B167" s="109" t="s">
        <v>330</v>
      </c>
      <c r="C167" s="538"/>
      <c r="D167" s="538">
        <v>-5.3290705182007514E-15</v>
      </c>
      <c r="E167" s="538">
        <v>0</v>
      </c>
      <c r="F167" s="538">
        <v>1.7763568394002505E-14</v>
      </c>
      <c r="G167" s="538">
        <v>-3.907985046680551E-14</v>
      </c>
      <c r="H167" s="538">
        <v>-1.7763568394002505E-15</v>
      </c>
      <c r="I167" s="538">
        <v>-1.7763568394002505E-15</v>
      </c>
      <c r="J167" s="538">
        <v>0</v>
      </c>
      <c r="K167" s="538">
        <v>3.5527136788005009E-15</v>
      </c>
      <c r="L167" s="538">
        <v>1.6342482922482304E-13</v>
      </c>
      <c r="M167" s="538">
        <v>1.4210854715202004E-14</v>
      </c>
      <c r="N167" s="538">
        <v>0</v>
      </c>
      <c r="O167" s="538">
        <v>0</v>
      </c>
      <c r="P167" s="538">
        <v>2.8421709430404007E-14</v>
      </c>
      <c r="Q167" s="538">
        <v>0</v>
      </c>
      <c r="R167" s="538">
        <v>0</v>
      </c>
      <c r="S167" s="538">
        <v>0</v>
      </c>
      <c r="T167" s="538">
        <v>-7.1054273576010019E-15</v>
      </c>
      <c r="U167" s="538">
        <v>0</v>
      </c>
      <c r="V167" s="538">
        <v>1.7053025658242404E-13</v>
      </c>
      <c r="W167" s="538">
        <v>-48.890999999999991</v>
      </c>
      <c r="X167" s="538">
        <v>0</v>
      </c>
      <c r="Y167" s="538">
        <v>6.2172489379008766E-15</v>
      </c>
      <c r="Z167" s="538">
        <v>-1.4210854715202004E-14</v>
      </c>
      <c r="AA167" s="538">
        <v>0</v>
      </c>
      <c r="AB167" s="538">
        <v>-44</v>
      </c>
      <c r="AC167" s="538">
        <v>0</v>
      </c>
      <c r="AD167" s="538">
        <v>-130</v>
      </c>
      <c r="AE167" s="538">
        <v>-22</v>
      </c>
      <c r="AF167" s="538">
        <v>-40</v>
      </c>
      <c r="AG167" s="538">
        <v>-40</v>
      </c>
      <c r="AH167" s="538">
        <v>-62</v>
      </c>
      <c r="AI167" s="538">
        <v>-49</v>
      </c>
      <c r="AJ167" s="538">
        <v>-17</v>
      </c>
      <c r="AL167" s="538">
        <v>-2.6645352591003757E-14</v>
      </c>
      <c r="AM167" s="538">
        <v>0</v>
      </c>
      <c r="AN167" s="538">
        <v>1.7763568394002505E-13</v>
      </c>
      <c r="AO167" s="538">
        <v>2.8421709430404007E-14</v>
      </c>
      <c r="AP167" s="538">
        <v>-48.890999999999828</v>
      </c>
      <c r="AQ167" s="538">
        <v>-7.9936057773011271E-15</v>
      </c>
      <c r="AR167" s="538">
        <v>-196</v>
      </c>
      <c r="AS167" s="538">
        <v>-191</v>
      </c>
    </row>
    <row r="168" spans="2:45" ht="18" customHeight="1" outlineLevel="1" x14ac:dyDescent="0.35">
      <c r="B168" s="186" t="s">
        <v>332</v>
      </c>
      <c r="C168" s="334"/>
      <c r="D168" s="334"/>
      <c r="E168" s="334"/>
      <c r="F168" s="334"/>
      <c r="G168" s="334"/>
      <c r="H168" s="334"/>
      <c r="I168" s="334"/>
      <c r="J168" s="334"/>
      <c r="K168" s="334"/>
      <c r="L168" s="334"/>
      <c r="M168" s="334"/>
      <c r="N168" s="334"/>
      <c r="O168" s="334"/>
      <c r="P168" s="334"/>
      <c r="Q168" s="334"/>
      <c r="R168" s="334"/>
      <c r="S168" s="334"/>
      <c r="T168" s="334"/>
      <c r="U168" s="334"/>
      <c r="V168" s="334"/>
      <c r="W168" s="334"/>
      <c r="X168" s="334"/>
      <c r="Y168" s="334"/>
      <c r="Z168" s="334"/>
      <c r="AA168" s="334"/>
      <c r="AB168" s="334"/>
      <c r="AC168" s="334"/>
      <c r="AD168" s="334"/>
      <c r="AE168" s="334"/>
      <c r="AF168" s="334"/>
      <c r="AG168" s="334"/>
      <c r="AH168" s="334"/>
      <c r="AI168" s="334"/>
      <c r="AJ168" s="334"/>
      <c r="AL168" s="334"/>
      <c r="AM168" s="334"/>
      <c r="AN168" s="334"/>
      <c r="AO168" s="334"/>
      <c r="AP168" s="334"/>
      <c r="AQ168" s="334"/>
      <c r="AR168" s="334"/>
      <c r="AS168" s="334"/>
    </row>
    <row r="169" spans="2:45" ht="18" customHeight="1" outlineLevel="1" x14ac:dyDescent="0.35">
      <c r="B169" s="186" t="s">
        <v>905</v>
      </c>
      <c r="C169" s="334"/>
      <c r="D169" s="334"/>
      <c r="E169" s="334"/>
      <c r="F169" s="334"/>
      <c r="G169" s="334"/>
      <c r="H169" s="334"/>
      <c r="I169" s="334"/>
      <c r="J169" s="334"/>
      <c r="K169" s="334"/>
      <c r="L169" s="334"/>
      <c r="M169" s="334"/>
      <c r="N169" s="334"/>
      <c r="O169" s="334"/>
      <c r="P169" s="334"/>
      <c r="Q169" s="334"/>
      <c r="R169" s="334"/>
      <c r="S169" s="334"/>
      <c r="T169" s="334"/>
      <c r="U169" s="334"/>
      <c r="V169" s="334"/>
      <c r="W169" s="334"/>
      <c r="X169" s="334"/>
      <c r="Y169" s="334"/>
      <c r="Z169" s="334"/>
      <c r="AA169" s="334"/>
      <c r="AB169" s="334"/>
      <c r="AC169" s="334"/>
      <c r="AD169" s="334"/>
      <c r="AE169" s="334"/>
      <c r="AF169" s="334"/>
      <c r="AG169" s="334"/>
      <c r="AH169" s="334"/>
      <c r="AI169" s="334"/>
      <c r="AJ169" s="334"/>
      <c r="AL169" s="334"/>
      <c r="AM169" s="334"/>
      <c r="AN169" s="334"/>
      <c r="AO169" s="334"/>
      <c r="AP169" s="334"/>
      <c r="AQ169" s="334"/>
      <c r="AR169" s="334"/>
      <c r="AS169" s="334"/>
    </row>
    <row r="170" spans="2:45" ht="18" customHeight="1" outlineLevel="1" x14ac:dyDescent="0.35">
      <c r="B170" s="186" t="s">
        <v>333</v>
      </c>
      <c r="C170" s="334"/>
      <c r="D170" s="334">
        <v>-51.506</v>
      </c>
      <c r="E170" s="334">
        <v>-25.222999999999999</v>
      </c>
      <c r="F170" s="334">
        <v>137.702</v>
      </c>
      <c r="G170" s="334">
        <v>-81.89</v>
      </c>
      <c r="H170" s="334">
        <v>-122.986</v>
      </c>
      <c r="I170" s="334">
        <v>-5.0309999999999997</v>
      </c>
      <c r="J170" s="334">
        <v>-33.298000000000002</v>
      </c>
      <c r="K170" s="334">
        <v>53.365000000000002</v>
      </c>
      <c r="L170" s="334">
        <v>107.482</v>
      </c>
      <c r="M170" s="334">
        <v>93.799000000000007</v>
      </c>
      <c r="N170" s="334">
        <v>18.620999999999999</v>
      </c>
      <c r="O170" s="334">
        <v>-7.0279999999999996</v>
      </c>
      <c r="P170" s="334">
        <v>69.638999999999996</v>
      </c>
      <c r="Q170" s="334">
        <v>-2.0030000000000001</v>
      </c>
      <c r="R170" s="334">
        <v>116.589</v>
      </c>
      <c r="S170" s="334">
        <v>263.07499999999999</v>
      </c>
      <c r="T170" s="334">
        <v>-155.24100000000001</v>
      </c>
      <c r="U170" s="334">
        <v>178.11600000000001</v>
      </c>
      <c r="V170" s="334">
        <v>-107.128</v>
      </c>
      <c r="W170" s="334">
        <v>-132.827</v>
      </c>
      <c r="X170" s="334">
        <v>137.238</v>
      </c>
      <c r="Y170" s="334">
        <v>-116.476</v>
      </c>
      <c r="Z170" s="334">
        <v>115.58</v>
      </c>
      <c r="AA170" s="334">
        <v>113</v>
      </c>
      <c r="AB170" s="334">
        <v>-121</v>
      </c>
      <c r="AC170" s="334">
        <v>59</v>
      </c>
      <c r="AD170" s="334">
        <v>-68</v>
      </c>
      <c r="AE170" s="334">
        <v>387</v>
      </c>
      <c r="AF170" s="334">
        <v>-167</v>
      </c>
      <c r="AG170" s="334">
        <v>-142</v>
      </c>
      <c r="AH170" s="334">
        <v>6</v>
      </c>
      <c r="AI170" s="334">
        <v>114</v>
      </c>
      <c r="AJ170" s="334">
        <v>-151</v>
      </c>
      <c r="AL170" s="334">
        <v>-20.917000000000002</v>
      </c>
      <c r="AM170" s="334">
        <v>-107.94999999999999</v>
      </c>
      <c r="AN170" s="334">
        <v>212.87400000000002</v>
      </c>
      <c r="AO170" s="334">
        <v>447.29999999999995</v>
      </c>
      <c r="AP170" s="334">
        <v>-217.07999999999998</v>
      </c>
      <c r="AQ170" s="334">
        <v>249.34199999999998</v>
      </c>
      <c r="AR170" s="334">
        <v>257</v>
      </c>
      <c r="AS170" s="334">
        <v>-189</v>
      </c>
    </row>
    <row r="171" spans="2:45" ht="18" customHeight="1" outlineLevel="1" x14ac:dyDescent="0.35">
      <c r="B171" s="186" t="s">
        <v>265</v>
      </c>
      <c r="C171" s="334"/>
      <c r="D171" s="334">
        <v>0</v>
      </c>
      <c r="E171" s="334">
        <v>0</v>
      </c>
      <c r="F171" s="334">
        <v>0</v>
      </c>
      <c r="G171" s="334">
        <v>0</v>
      </c>
      <c r="H171" s="334">
        <v>0</v>
      </c>
      <c r="I171" s="334">
        <v>0</v>
      </c>
      <c r="J171" s="334">
        <v>0</v>
      </c>
      <c r="K171" s="334">
        <v>0</v>
      </c>
      <c r="L171" s="334">
        <v>0</v>
      </c>
      <c r="M171" s="334">
        <v>0</v>
      </c>
      <c r="N171" s="334">
        <v>0</v>
      </c>
      <c r="O171" s="334">
        <v>0</v>
      </c>
      <c r="P171" s="334">
        <v>0</v>
      </c>
      <c r="Q171" s="334">
        <v>0</v>
      </c>
      <c r="R171" s="334">
        <v>0</v>
      </c>
      <c r="S171" s="334">
        <v>0</v>
      </c>
      <c r="T171" s="334">
        <v>0</v>
      </c>
      <c r="U171" s="334">
        <v>0</v>
      </c>
      <c r="V171" s="334">
        <v>0</v>
      </c>
      <c r="W171" s="334">
        <v>0</v>
      </c>
      <c r="X171" s="334">
        <v>0</v>
      </c>
      <c r="Y171" s="334">
        <v>0</v>
      </c>
      <c r="Z171" s="334">
        <v>0</v>
      </c>
      <c r="AA171" s="334">
        <v>0</v>
      </c>
      <c r="AB171" s="334">
        <v>0</v>
      </c>
      <c r="AC171" s="334">
        <v>0</v>
      </c>
      <c r="AD171" s="334">
        <v>0</v>
      </c>
      <c r="AE171" s="334">
        <v>0</v>
      </c>
      <c r="AF171" s="334">
        <v>0</v>
      </c>
      <c r="AG171" s="334">
        <v>0</v>
      </c>
      <c r="AH171" s="334">
        <v>0</v>
      </c>
      <c r="AI171" s="334">
        <v>0</v>
      </c>
      <c r="AJ171" s="334">
        <v>0</v>
      </c>
      <c r="AL171" s="334">
        <v>0</v>
      </c>
      <c r="AM171" s="334">
        <v>0</v>
      </c>
      <c r="AN171" s="334">
        <v>0</v>
      </c>
      <c r="AO171" s="334">
        <v>0</v>
      </c>
      <c r="AP171" s="334">
        <v>0</v>
      </c>
      <c r="AQ171" s="334">
        <v>0</v>
      </c>
      <c r="AR171" s="334">
        <v>0</v>
      </c>
      <c r="AS171" s="334">
        <v>0</v>
      </c>
    </row>
    <row r="172" spans="2:45" ht="18" customHeight="1" outlineLevel="1" x14ac:dyDescent="0.35">
      <c r="B172" s="186" t="s">
        <v>334</v>
      </c>
      <c r="C172" s="334"/>
      <c r="D172" s="334">
        <v>0</v>
      </c>
      <c r="E172" s="334">
        <v>0</v>
      </c>
      <c r="F172" s="334">
        <v>0</v>
      </c>
      <c r="G172" s="334">
        <v>0</v>
      </c>
      <c r="H172" s="334">
        <v>0</v>
      </c>
      <c r="I172" s="334">
        <v>0</v>
      </c>
      <c r="J172" s="334">
        <v>0</v>
      </c>
      <c r="K172" s="334">
        <v>0</v>
      </c>
      <c r="L172" s="334">
        <v>0</v>
      </c>
      <c r="M172" s="334">
        <v>0</v>
      </c>
      <c r="N172" s="334">
        <v>0</v>
      </c>
      <c r="O172" s="334">
        <v>0</v>
      </c>
      <c r="P172" s="334">
        <v>0</v>
      </c>
      <c r="Q172" s="334">
        <v>0</v>
      </c>
      <c r="R172" s="334">
        <v>0</v>
      </c>
      <c r="S172" s="334">
        <v>0</v>
      </c>
      <c r="T172" s="334">
        <v>0</v>
      </c>
      <c r="U172" s="334">
        <v>0</v>
      </c>
      <c r="V172" s="334">
        <v>0</v>
      </c>
      <c r="W172" s="334">
        <v>0</v>
      </c>
      <c r="X172" s="334">
        <v>0</v>
      </c>
      <c r="Y172" s="334">
        <v>0</v>
      </c>
      <c r="Z172" s="334">
        <v>0</v>
      </c>
      <c r="AA172" s="334">
        <v>0</v>
      </c>
      <c r="AB172" s="334">
        <v>0</v>
      </c>
      <c r="AC172" s="334">
        <v>0</v>
      </c>
      <c r="AD172" s="334">
        <v>0</v>
      </c>
      <c r="AE172" s="334">
        <v>0</v>
      </c>
      <c r="AF172" s="334">
        <v>0</v>
      </c>
      <c r="AG172" s="334">
        <v>0</v>
      </c>
      <c r="AH172" s="334">
        <v>0</v>
      </c>
      <c r="AI172" s="334">
        <v>0</v>
      </c>
      <c r="AJ172" s="334">
        <v>0</v>
      </c>
      <c r="AL172" s="334">
        <v>0</v>
      </c>
      <c r="AM172" s="334">
        <v>0</v>
      </c>
      <c r="AN172" s="334">
        <v>0</v>
      </c>
      <c r="AO172" s="334">
        <v>0</v>
      </c>
      <c r="AP172" s="334">
        <v>0</v>
      </c>
      <c r="AQ172" s="334">
        <v>0</v>
      </c>
      <c r="AR172" s="334">
        <v>0</v>
      </c>
      <c r="AS172" s="334">
        <v>0</v>
      </c>
    </row>
    <row r="173" spans="2:45" ht="18" customHeight="1" outlineLevel="1" x14ac:dyDescent="0.35">
      <c r="B173" s="186" t="s">
        <v>335</v>
      </c>
      <c r="C173" s="334"/>
      <c r="D173" s="334"/>
      <c r="E173" s="334"/>
      <c r="F173" s="334"/>
      <c r="G173" s="334"/>
      <c r="H173" s="334"/>
      <c r="I173" s="334"/>
      <c r="J173" s="334"/>
      <c r="K173" s="334"/>
      <c r="L173" s="334"/>
      <c r="M173" s="334"/>
      <c r="N173" s="334"/>
      <c r="O173" s="334"/>
      <c r="P173" s="334"/>
      <c r="Q173" s="334"/>
      <c r="R173" s="334"/>
      <c r="S173" s="334"/>
      <c r="T173" s="334"/>
      <c r="U173" s="334"/>
      <c r="V173" s="334"/>
      <c r="W173" s="334"/>
      <c r="X173" s="334"/>
      <c r="Y173" s="334"/>
      <c r="Z173" s="334"/>
      <c r="AA173" s="334"/>
      <c r="AB173" s="334"/>
      <c r="AC173" s="334"/>
      <c r="AD173" s="334"/>
      <c r="AE173" s="334"/>
      <c r="AF173" s="334"/>
      <c r="AG173" s="334"/>
      <c r="AH173" s="334"/>
      <c r="AI173" s="334"/>
      <c r="AJ173" s="334"/>
      <c r="AL173" s="334"/>
      <c r="AM173" s="334"/>
      <c r="AN173" s="334"/>
      <c r="AO173" s="334"/>
      <c r="AP173" s="334"/>
      <c r="AQ173" s="334"/>
      <c r="AR173" s="334"/>
      <c r="AS173" s="334"/>
    </row>
    <row r="174" spans="2:45" ht="18" customHeight="1" outlineLevel="1" x14ac:dyDescent="0.35">
      <c r="B174" s="186" t="s">
        <v>273</v>
      </c>
      <c r="C174" s="334"/>
      <c r="D174" s="334">
        <v>0</v>
      </c>
      <c r="E174" s="334">
        <v>0</v>
      </c>
      <c r="F174" s="334">
        <v>0</v>
      </c>
      <c r="G174" s="334">
        <v>0</v>
      </c>
      <c r="H174" s="334">
        <v>0</v>
      </c>
      <c r="I174" s="334">
        <v>0</v>
      </c>
      <c r="J174" s="334">
        <v>0</v>
      </c>
      <c r="K174" s="334">
        <v>0</v>
      </c>
      <c r="L174" s="334">
        <v>0</v>
      </c>
      <c r="M174" s="334">
        <v>0</v>
      </c>
      <c r="N174" s="334">
        <v>0</v>
      </c>
      <c r="O174" s="334">
        <v>0</v>
      </c>
      <c r="P174" s="334">
        <v>0</v>
      </c>
      <c r="Q174" s="334">
        <v>0</v>
      </c>
      <c r="R174" s="334">
        <v>0</v>
      </c>
      <c r="S174" s="334">
        <v>0</v>
      </c>
      <c r="T174" s="334">
        <v>0</v>
      </c>
      <c r="U174" s="334">
        <v>0</v>
      </c>
      <c r="V174" s="334">
        <v>0</v>
      </c>
      <c r="W174" s="334">
        <v>0</v>
      </c>
      <c r="X174" s="334">
        <v>0</v>
      </c>
      <c r="Y174" s="334">
        <v>0</v>
      </c>
      <c r="Z174" s="334">
        <v>0</v>
      </c>
      <c r="AA174" s="334">
        <v>0</v>
      </c>
      <c r="AB174" s="334">
        <v>0</v>
      </c>
      <c r="AC174" s="334">
        <v>0</v>
      </c>
      <c r="AD174" s="334">
        <v>0</v>
      </c>
      <c r="AE174" s="334">
        <v>0</v>
      </c>
      <c r="AF174" s="334">
        <v>0</v>
      </c>
      <c r="AG174" s="334">
        <v>0</v>
      </c>
      <c r="AH174" s="334">
        <v>0</v>
      </c>
      <c r="AI174" s="334">
        <v>0</v>
      </c>
      <c r="AJ174" s="334">
        <v>0</v>
      </c>
      <c r="AL174" s="334">
        <v>0</v>
      </c>
      <c r="AM174" s="334">
        <v>0</v>
      </c>
      <c r="AN174" s="334">
        <v>0</v>
      </c>
      <c r="AO174" s="334">
        <v>0</v>
      </c>
      <c r="AP174" s="334">
        <v>0</v>
      </c>
      <c r="AQ174" s="334">
        <v>0</v>
      </c>
      <c r="AR174" s="334">
        <v>0</v>
      </c>
      <c r="AS174" s="334">
        <v>0</v>
      </c>
    </row>
    <row r="175" spans="2:45" ht="18" customHeight="1" outlineLevel="1" x14ac:dyDescent="0.35">
      <c r="B175" s="186" t="s">
        <v>290</v>
      </c>
      <c r="C175" s="334"/>
      <c r="D175" s="334">
        <v>51.506</v>
      </c>
      <c r="E175" s="334">
        <v>25.222999999999999</v>
      </c>
      <c r="F175" s="334">
        <v>-137.702</v>
      </c>
      <c r="G175" s="334">
        <v>81.89</v>
      </c>
      <c r="H175" s="334">
        <v>122.986</v>
      </c>
      <c r="I175" s="334">
        <v>5.0309999999999997</v>
      </c>
      <c r="J175" s="334">
        <v>33.298000000000002</v>
      </c>
      <c r="K175" s="334">
        <v>-53.365000000000002</v>
      </c>
      <c r="L175" s="334">
        <v>-107.482</v>
      </c>
      <c r="M175" s="334">
        <v>-93.799000000000007</v>
      </c>
      <c r="N175" s="334">
        <v>-18.620999999999999</v>
      </c>
      <c r="O175" s="334">
        <v>7.0279999999999996</v>
      </c>
      <c r="P175" s="334">
        <v>-69.638999999999996</v>
      </c>
      <c r="Q175" s="334">
        <v>2.0030000000000001</v>
      </c>
      <c r="R175" s="334">
        <v>-116.589</v>
      </c>
      <c r="S175" s="334">
        <v>-263.07499999999999</v>
      </c>
      <c r="T175" s="334">
        <v>155.24100000000001</v>
      </c>
      <c r="U175" s="334">
        <v>-178.11600000000001</v>
      </c>
      <c r="V175" s="334">
        <v>107.128</v>
      </c>
      <c r="W175" s="334">
        <v>132.827</v>
      </c>
      <c r="X175" s="334">
        <v>-137.238</v>
      </c>
      <c r="Y175" s="334">
        <v>116.476</v>
      </c>
      <c r="Z175" s="334">
        <v>-115.58</v>
      </c>
      <c r="AA175" s="334">
        <v>-113</v>
      </c>
      <c r="AB175" s="334">
        <v>121</v>
      </c>
      <c r="AC175" s="334">
        <v>-59</v>
      </c>
      <c r="AD175" s="334">
        <v>68</v>
      </c>
      <c r="AE175" s="334">
        <v>-387</v>
      </c>
      <c r="AF175" s="334">
        <v>167</v>
      </c>
      <c r="AG175" s="334">
        <v>142</v>
      </c>
      <c r="AH175" s="334">
        <v>-6</v>
      </c>
      <c r="AI175" s="334">
        <v>-114</v>
      </c>
      <c r="AJ175" s="334">
        <v>151</v>
      </c>
      <c r="AL175" s="334">
        <v>20.917000000000002</v>
      </c>
      <c r="AM175" s="334">
        <v>107.94999999999999</v>
      </c>
      <c r="AN175" s="334">
        <v>-212.87400000000002</v>
      </c>
      <c r="AO175" s="334">
        <v>-447.29999999999995</v>
      </c>
      <c r="AP175" s="334">
        <v>217.07999999999998</v>
      </c>
      <c r="AQ175" s="334">
        <v>-249.34199999999998</v>
      </c>
      <c r="AR175" s="334">
        <v>-257</v>
      </c>
      <c r="AS175" s="334">
        <v>189</v>
      </c>
    </row>
    <row r="176" spans="2:45" ht="18" customHeight="1" outlineLevel="1" x14ac:dyDescent="0.35">
      <c r="B176" s="186" t="s">
        <v>295</v>
      </c>
      <c r="C176" s="334"/>
      <c r="D176" s="334">
        <v>0</v>
      </c>
      <c r="E176" s="334">
        <v>0</v>
      </c>
      <c r="F176" s="334">
        <v>0</v>
      </c>
      <c r="G176" s="334">
        <v>0</v>
      </c>
      <c r="H176" s="334">
        <v>0</v>
      </c>
      <c r="I176" s="334">
        <v>0</v>
      </c>
      <c r="J176" s="334">
        <v>0</v>
      </c>
      <c r="K176" s="334">
        <v>0</v>
      </c>
      <c r="L176" s="334">
        <v>0</v>
      </c>
      <c r="M176" s="334">
        <v>0</v>
      </c>
      <c r="N176" s="334">
        <v>0</v>
      </c>
      <c r="O176" s="334">
        <v>0</v>
      </c>
      <c r="P176" s="334">
        <v>0</v>
      </c>
      <c r="Q176" s="334">
        <v>0</v>
      </c>
      <c r="R176" s="334">
        <v>0</v>
      </c>
      <c r="S176" s="334">
        <v>0</v>
      </c>
      <c r="T176" s="334">
        <v>0</v>
      </c>
      <c r="U176" s="334">
        <v>0</v>
      </c>
      <c r="V176" s="334">
        <v>0</v>
      </c>
      <c r="W176" s="334">
        <v>0</v>
      </c>
      <c r="X176" s="334">
        <v>0</v>
      </c>
      <c r="Y176" s="334">
        <v>0</v>
      </c>
      <c r="Z176" s="334">
        <v>0</v>
      </c>
      <c r="AA176" s="334">
        <v>0</v>
      </c>
      <c r="AB176" s="334">
        <v>0</v>
      </c>
      <c r="AC176" s="334">
        <v>0</v>
      </c>
      <c r="AD176" s="334">
        <v>0</v>
      </c>
      <c r="AE176" s="334">
        <v>0</v>
      </c>
      <c r="AF176" s="334">
        <v>0</v>
      </c>
      <c r="AG176" s="334">
        <v>0</v>
      </c>
      <c r="AH176" s="334">
        <v>0</v>
      </c>
      <c r="AI176" s="334">
        <v>0</v>
      </c>
      <c r="AJ176" s="334">
        <v>0</v>
      </c>
      <c r="AL176" s="334">
        <v>0</v>
      </c>
      <c r="AM176" s="334">
        <v>0</v>
      </c>
      <c r="AN176" s="334">
        <v>0</v>
      </c>
      <c r="AO176" s="334">
        <v>0</v>
      </c>
      <c r="AP176" s="334">
        <v>0</v>
      </c>
      <c r="AQ176" s="334">
        <v>0</v>
      </c>
      <c r="AR176" s="334">
        <v>0</v>
      </c>
      <c r="AS176" s="334">
        <v>0</v>
      </c>
    </row>
    <row r="177" spans="2:45" ht="18" customHeight="1" outlineLevel="1" x14ac:dyDescent="0.35">
      <c r="B177" s="186" t="s">
        <v>908</v>
      </c>
      <c r="C177" s="334"/>
      <c r="D177" s="334"/>
      <c r="E177" s="334"/>
      <c r="F177" s="334"/>
      <c r="G177" s="334"/>
      <c r="H177" s="334"/>
      <c r="I177" s="334"/>
      <c r="J177" s="334"/>
      <c r="K177" s="334"/>
      <c r="L177" s="334"/>
      <c r="M177" s="334"/>
      <c r="N177" s="334"/>
      <c r="O177" s="334"/>
      <c r="P177" s="334"/>
      <c r="Q177" s="334"/>
      <c r="R177" s="334"/>
      <c r="S177" s="334"/>
      <c r="T177" s="334"/>
      <c r="U177" s="334"/>
      <c r="V177" s="334"/>
      <c r="W177" s="334"/>
      <c r="X177" s="334"/>
      <c r="Y177" s="334"/>
      <c r="Z177" s="334"/>
      <c r="AA177" s="334"/>
      <c r="AB177" s="334"/>
      <c r="AC177" s="334"/>
      <c r="AD177" s="334"/>
      <c r="AE177" s="334"/>
      <c r="AF177" s="334"/>
      <c r="AG177" s="334"/>
      <c r="AH177" s="334"/>
      <c r="AI177" s="334"/>
      <c r="AJ177" s="334"/>
      <c r="AL177" s="334"/>
      <c r="AM177" s="334"/>
      <c r="AN177" s="334"/>
      <c r="AO177" s="334"/>
      <c r="AP177" s="334"/>
      <c r="AQ177" s="334"/>
      <c r="AR177" s="334"/>
      <c r="AS177" s="334"/>
    </row>
    <row r="178" spans="2:45" ht="18" customHeight="1" outlineLevel="1" x14ac:dyDescent="0.35">
      <c r="B178" s="186" t="s">
        <v>837</v>
      </c>
      <c r="C178" s="334"/>
      <c r="D178" s="334">
        <v>0</v>
      </c>
      <c r="E178" s="334">
        <v>0</v>
      </c>
      <c r="F178" s="334">
        <v>0</v>
      </c>
      <c r="G178" s="334">
        <v>0</v>
      </c>
      <c r="H178" s="334">
        <v>0</v>
      </c>
      <c r="I178" s="334">
        <v>0</v>
      </c>
      <c r="J178" s="334">
        <v>0</v>
      </c>
      <c r="K178" s="334">
        <v>0</v>
      </c>
      <c r="L178" s="334">
        <v>0</v>
      </c>
      <c r="M178" s="334">
        <v>0</v>
      </c>
      <c r="N178" s="334">
        <v>0</v>
      </c>
      <c r="O178" s="334">
        <v>0</v>
      </c>
      <c r="P178" s="334">
        <v>0</v>
      </c>
      <c r="Q178" s="334">
        <v>0</v>
      </c>
      <c r="R178" s="334">
        <v>0</v>
      </c>
      <c r="S178" s="334">
        <v>0</v>
      </c>
      <c r="T178" s="334">
        <v>0</v>
      </c>
      <c r="U178" s="334">
        <v>0</v>
      </c>
      <c r="V178" s="334">
        <v>0</v>
      </c>
      <c r="W178" s="334">
        <v>0</v>
      </c>
      <c r="X178" s="334">
        <v>0</v>
      </c>
      <c r="Y178" s="334">
        <v>0</v>
      </c>
      <c r="Z178" s="334">
        <v>0</v>
      </c>
      <c r="AA178" s="334">
        <v>0</v>
      </c>
      <c r="AB178" s="334">
        <v>0</v>
      </c>
      <c r="AC178" s="334">
        <v>0</v>
      </c>
      <c r="AD178" s="334">
        <v>0</v>
      </c>
      <c r="AE178" s="334">
        <v>0</v>
      </c>
      <c r="AF178" s="334">
        <v>0</v>
      </c>
      <c r="AG178" s="334">
        <v>0</v>
      </c>
      <c r="AH178" s="334">
        <v>0</v>
      </c>
      <c r="AI178" s="334">
        <v>0</v>
      </c>
      <c r="AJ178" s="334">
        <v>0</v>
      </c>
      <c r="AL178" s="334">
        <v>0</v>
      </c>
      <c r="AM178" s="334">
        <v>0</v>
      </c>
      <c r="AN178" s="334">
        <v>0</v>
      </c>
      <c r="AO178" s="334">
        <v>0</v>
      </c>
      <c r="AP178" s="334">
        <v>0</v>
      </c>
      <c r="AQ178" s="334">
        <v>0</v>
      </c>
      <c r="AR178" s="334">
        <v>0</v>
      </c>
      <c r="AS178" s="334">
        <v>0</v>
      </c>
    </row>
    <row r="179" spans="2:45" ht="18" customHeight="1" outlineLevel="1" x14ac:dyDescent="0.35">
      <c r="B179" s="186" t="s">
        <v>298</v>
      </c>
      <c r="C179" s="334"/>
      <c r="D179" s="334">
        <v>0</v>
      </c>
      <c r="E179" s="334">
        <v>0</v>
      </c>
      <c r="F179" s="334">
        <v>0</v>
      </c>
      <c r="G179" s="334">
        <v>0</v>
      </c>
      <c r="H179" s="334">
        <v>0</v>
      </c>
      <c r="I179" s="334">
        <v>0</v>
      </c>
      <c r="J179" s="334">
        <v>0</v>
      </c>
      <c r="K179" s="334">
        <v>0</v>
      </c>
      <c r="L179" s="334">
        <v>0</v>
      </c>
      <c r="M179" s="334">
        <v>0</v>
      </c>
      <c r="N179" s="334">
        <v>0</v>
      </c>
      <c r="O179" s="334">
        <v>0</v>
      </c>
      <c r="P179" s="334">
        <v>0</v>
      </c>
      <c r="Q179" s="334">
        <v>0</v>
      </c>
      <c r="R179" s="334">
        <v>0</v>
      </c>
      <c r="S179" s="334">
        <v>0</v>
      </c>
      <c r="T179" s="334">
        <v>0</v>
      </c>
      <c r="U179" s="334">
        <v>0</v>
      </c>
      <c r="V179" s="334">
        <v>0</v>
      </c>
      <c r="W179" s="334">
        <v>0</v>
      </c>
      <c r="X179" s="334">
        <v>0</v>
      </c>
      <c r="Y179" s="334">
        <v>0</v>
      </c>
      <c r="Z179" s="334">
        <v>0</v>
      </c>
      <c r="AA179" s="334">
        <v>0</v>
      </c>
      <c r="AB179" s="334">
        <v>0</v>
      </c>
      <c r="AC179" s="334">
        <v>0</v>
      </c>
      <c r="AD179" s="334">
        <v>0</v>
      </c>
      <c r="AE179" s="334">
        <v>0</v>
      </c>
      <c r="AF179" s="334">
        <v>0</v>
      </c>
      <c r="AG179" s="334">
        <v>0</v>
      </c>
      <c r="AH179" s="334">
        <v>0</v>
      </c>
      <c r="AI179" s="334">
        <v>0</v>
      </c>
      <c r="AJ179" s="334">
        <v>0</v>
      </c>
      <c r="AL179" s="334">
        <v>0</v>
      </c>
      <c r="AM179" s="334">
        <v>0</v>
      </c>
      <c r="AN179" s="334">
        <v>0</v>
      </c>
      <c r="AO179" s="334">
        <v>0</v>
      </c>
      <c r="AP179" s="334">
        <v>0</v>
      </c>
      <c r="AQ179" s="334">
        <v>0</v>
      </c>
      <c r="AR179" s="334">
        <v>0</v>
      </c>
      <c r="AS179" s="334">
        <v>0</v>
      </c>
    </row>
    <row r="180" spans="2:45" ht="18" customHeight="1" outlineLevel="1" x14ac:dyDescent="0.35">
      <c r="B180" s="186" t="s">
        <v>778</v>
      </c>
      <c r="C180" s="334"/>
      <c r="D180" s="334">
        <v>0</v>
      </c>
      <c r="E180" s="334">
        <v>0</v>
      </c>
      <c r="F180" s="334">
        <v>0</v>
      </c>
      <c r="G180" s="334">
        <v>0</v>
      </c>
      <c r="H180" s="334">
        <v>0</v>
      </c>
      <c r="I180" s="334">
        <v>0</v>
      </c>
      <c r="J180" s="334">
        <v>0</v>
      </c>
      <c r="K180" s="334">
        <v>0</v>
      </c>
      <c r="L180" s="334">
        <v>0</v>
      </c>
      <c r="M180" s="334">
        <v>0</v>
      </c>
      <c r="N180" s="334">
        <v>0</v>
      </c>
      <c r="O180" s="334">
        <v>0</v>
      </c>
      <c r="P180" s="334">
        <v>0</v>
      </c>
      <c r="Q180" s="334">
        <v>0</v>
      </c>
      <c r="R180" s="334">
        <v>0</v>
      </c>
      <c r="S180" s="334">
        <v>0</v>
      </c>
      <c r="T180" s="334">
        <v>0</v>
      </c>
      <c r="U180" s="334">
        <v>0</v>
      </c>
      <c r="V180" s="334">
        <v>0</v>
      </c>
      <c r="W180" s="334">
        <v>0</v>
      </c>
      <c r="X180" s="334">
        <v>0</v>
      </c>
      <c r="Y180" s="334">
        <v>0</v>
      </c>
      <c r="Z180" s="334">
        <v>0</v>
      </c>
      <c r="AA180" s="334">
        <v>0</v>
      </c>
      <c r="AB180" s="334">
        <v>0</v>
      </c>
      <c r="AC180" s="334">
        <v>0</v>
      </c>
      <c r="AD180" s="334">
        <v>0</v>
      </c>
      <c r="AE180" s="334">
        <v>0</v>
      </c>
      <c r="AF180" s="334">
        <v>0</v>
      </c>
      <c r="AG180" s="334">
        <v>0</v>
      </c>
      <c r="AH180" s="334">
        <v>0</v>
      </c>
      <c r="AI180" s="334">
        <v>0</v>
      </c>
      <c r="AJ180" s="334">
        <v>0</v>
      </c>
      <c r="AL180" s="334">
        <v>0</v>
      </c>
      <c r="AM180" s="334">
        <v>0</v>
      </c>
      <c r="AN180" s="334">
        <v>0</v>
      </c>
      <c r="AO180" s="334">
        <v>0</v>
      </c>
      <c r="AP180" s="334">
        <v>0</v>
      </c>
      <c r="AQ180" s="334">
        <v>0</v>
      </c>
      <c r="AR180" s="334">
        <v>0</v>
      </c>
      <c r="AS180" s="334">
        <v>0</v>
      </c>
    </row>
    <row r="181" spans="2:45" ht="18" customHeight="1" outlineLevel="1" x14ac:dyDescent="0.35">
      <c r="B181" s="186" t="s">
        <v>309</v>
      </c>
      <c r="C181" s="334"/>
      <c r="D181" s="334">
        <v>0</v>
      </c>
      <c r="E181" s="334">
        <v>0</v>
      </c>
      <c r="F181" s="334">
        <v>0</v>
      </c>
      <c r="G181" s="334">
        <v>0</v>
      </c>
      <c r="H181" s="334">
        <v>0</v>
      </c>
      <c r="I181" s="334">
        <v>0</v>
      </c>
      <c r="J181" s="334">
        <v>0</v>
      </c>
      <c r="K181" s="334">
        <v>0</v>
      </c>
      <c r="L181" s="334">
        <v>0</v>
      </c>
      <c r="M181" s="334">
        <v>0</v>
      </c>
      <c r="N181" s="334">
        <v>0</v>
      </c>
      <c r="O181" s="334">
        <v>0</v>
      </c>
      <c r="P181" s="334">
        <v>0</v>
      </c>
      <c r="Q181" s="334">
        <v>0</v>
      </c>
      <c r="R181" s="334">
        <v>0</v>
      </c>
      <c r="S181" s="334">
        <v>0</v>
      </c>
      <c r="T181" s="334">
        <v>0</v>
      </c>
      <c r="U181" s="334">
        <v>0</v>
      </c>
      <c r="V181" s="334">
        <v>0</v>
      </c>
      <c r="W181" s="334">
        <v>0</v>
      </c>
      <c r="X181" s="334">
        <v>0</v>
      </c>
      <c r="Y181" s="334">
        <v>0</v>
      </c>
      <c r="Z181" s="334">
        <v>0</v>
      </c>
      <c r="AA181" s="334">
        <v>0</v>
      </c>
      <c r="AB181" s="334">
        <v>0</v>
      </c>
      <c r="AC181" s="334">
        <v>0</v>
      </c>
      <c r="AD181" s="334">
        <v>0</v>
      </c>
      <c r="AE181" s="334">
        <v>0</v>
      </c>
      <c r="AF181" s="334">
        <v>0</v>
      </c>
      <c r="AG181" s="334">
        <v>0</v>
      </c>
      <c r="AH181" s="334">
        <v>0</v>
      </c>
      <c r="AI181" s="334">
        <v>0</v>
      </c>
      <c r="AJ181" s="334">
        <v>0</v>
      </c>
      <c r="AL181" s="334">
        <v>0</v>
      </c>
      <c r="AM181" s="334">
        <v>0</v>
      </c>
      <c r="AN181" s="334">
        <v>0</v>
      </c>
      <c r="AO181" s="334">
        <v>0</v>
      </c>
      <c r="AP181" s="334">
        <v>0</v>
      </c>
      <c r="AQ181" s="334">
        <v>0</v>
      </c>
      <c r="AR181" s="334">
        <v>0</v>
      </c>
      <c r="AS181" s="334">
        <v>0</v>
      </c>
    </row>
    <row r="182" spans="2:45" ht="18" customHeight="1" outlineLevel="1" x14ac:dyDescent="0.35">
      <c r="B182" s="109" t="s">
        <v>336</v>
      </c>
      <c r="C182" s="538"/>
      <c r="D182" s="538">
        <v>-7.1054273576010019E-15</v>
      </c>
      <c r="E182" s="538">
        <v>0</v>
      </c>
      <c r="F182" s="538">
        <v>2.8421709430404007E-14</v>
      </c>
      <c r="G182" s="538">
        <v>-4.2632564145606011E-14</v>
      </c>
      <c r="H182" s="538">
        <v>0</v>
      </c>
      <c r="I182" s="538">
        <v>-1.7763568394002505E-15</v>
      </c>
      <c r="J182" s="538">
        <v>0</v>
      </c>
      <c r="K182" s="538">
        <v>7.1054273576010019E-15</v>
      </c>
      <c r="L182" s="538">
        <v>1.7053025658242404E-13</v>
      </c>
      <c r="M182" s="538">
        <v>1.4210854715202004E-14</v>
      </c>
      <c r="N182" s="538">
        <v>0</v>
      </c>
      <c r="O182" s="538">
        <v>0</v>
      </c>
      <c r="P182" s="538">
        <v>2.8421709430404007E-14</v>
      </c>
      <c r="Q182" s="538">
        <v>0</v>
      </c>
      <c r="R182" s="538">
        <v>0</v>
      </c>
      <c r="S182" s="538">
        <v>0</v>
      </c>
      <c r="T182" s="538">
        <v>0</v>
      </c>
      <c r="U182" s="538">
        <v>0</v>
      </c>
      <c r="V182" s="538">
        <v>1.7053025658242404E-13</v>
      </c>
      <c r="W182" s="538">
        <v>-48.890999999999991</v>
      </c>
      <c r="X182" s="538">
        <v>0</v>
      </c>
      <c r="Y182" s="538">
        <v>0</v>
      </c>
      <c r="Z182" s="538">
        <v>-1.4210854715202004E-14</v>
      </c>
      <c r="AA182" s="538">
        <v>0</v>
      </c>
      <c r="AB182" s="538">
        <v>-44</v>
      </c>
      <c r="AC182" s="538">
        <v>0</v>
      </c>
      <c r="AD182" s="538">
        <v>-130</v>
      </c>
      <c r="AE182" s="538">
        <v>-22</v>
      </c>
      <c r="AF182" s="538">
        <v>-40</v>
      </c>
      <c r="AG182" s="538">
        <v>-40</v>
      </c>
      <c r="AH182" s="538">
        <v>-62</v>
      </c>
      <c r="AI182" s="538">
        <v>-49</v>
      </c>
      <c r="AJ182" s="538">
        <v>-17</v>
      </c>
      <c r="AL182" s="538">
        <v>-2.1316282072803006E-14</v>
      </c>
      <c r="AM182" s="538">
        <v>5.3290705182007514E-15</v>
      </c>
      <c r="AN182" s="538">
        <v>1.8474111129762605E-13</v>
      </c>
      <c r="AO182" s="538">
        <v>2.8421709430404007E-14</v>
      </c>
      <c r="AP182" s="538">
        <v>-48.890999999999821</v>
      </c>
      <c r="AQ182" s="538">
        <v>-1.4210854715202004E-14</v>
      </c>
      <c r="AR182" s="538">
        <v>-196</v>
      </c>
      <c r="AS182" s="538">
        <v>-191</v>
      </c>
    </row>
    <row r="183" spans="2:45" ht="18" customHeight="1" outlineLevel="1" x14ac:dyDescent="0.35">
      <c r="B183" s="186" t="s">
        <v>337</v>
      </c>
      <c r="C183" s="334"/>
      <c r="D183" s="334">
        <v>0</v>
      </c>
      <c r="E183" s="334">
        <v>0</v>
      </c>
      <c r="F183" s="334">
        <v>0</v>
      </c>
      <c r="G183" s="334">
        <v>0</v>
      </c>
      <c r="H183" s="334">
        <v>0</v>
      </c>
      <c r="I183" s="334">
        <v>0</v>
      </c>
      <c r="J183" s="334">
        <v>0</v>
      </c>
      <c r="K183" s="334">
        <v>0</v>
      </c>
      <c r="L183" s="334">
        <v>0</v>
      </c>
      <c r="M183" s="334">
        <v>0</v>
      </c>
      <c r="N183" s="334">
        <v>0</v>
      </c>
      <c r="O183" s="334">
        <v>0</v>
      </c>
      <c r="P183" s="334">
        <v>0</v>
      </c>
      <c r="Q183" s="334">
        <v>0</v>
      </c>
      <c r="R183" s="334">
        <v>0</v>
      </c>
      <c r="S183" s="334">
        <v>0</v>
      </c>
      <c r="T183" s="334">
        <v>0</v>
      </c>
      <c r="U183" s="334">
        <v>0</v>
      </c>
      <c r="V183" s="334">
        <v>0</v>
      </c>
      <c r="W183" s="334">
        <v>0</v>
      </c>
      <c r="X183" s="334">
        <v>0</v>
      </c>
      <c r="Y183" s="334">
        <v>0</v>
      </c>
      <c r="Z183" s="334">
        <v>0</v>
      </c>
      <c r="AA183" s="334">
        <v>0</v>
      </c>
      <c r="AB183" s="334">
        <v>0</v>
      </c>
      <c r="AC183" s="334">
        <v>0</v>
      </c>
      <c r="AD183" s="334">
        <v>0</v>
      </c>
      <c r="AE183" s="334">
        <v>0</v>
      </c>
      <c r="AF183" s="334">
        <v>0</v>
      </c>
      <c r="AG183" s="334">
        <v>0</v>
      </c>
      <c r="AH183" s="334">
        <v>0</v>
      </c>
      <c r="AI183" s="334">
        <v>0</v>
      </c>
      <c r="AJ183" s="334">
        <v>0</v>
      </c>
      <c r="AL183" s="334">
        <v>0</v>
      </c>
      <c r="AM183" s="334">
        <v>0</v>
      </c>
      <c r="AN183" s="334">
        <v>0</v>
      </c>
      <c r="AO183" s="334">
        <v>0</v>
      </c>
      <c r="AP183" s="334">
        <v>0</v>
      </c>
      <c r="AQ183" s="334">
        <v>0</v>
      </c>
      <c r="AR183" s="334">
        <v>0</v>
      </c>
      <c r="AS183" s="334">
        <v>0</v>
      </c>
    </row>
    <row r="184" spans="2:45" ht="18" customHeight="1" outlineLevel="1" x14ac:dyDescent="0.35">
      <c r="B184" s="109" t="s">
        <v>338</v>
      </c>
      <c r="C184" s="538"/>
      <c r="D184" s="538">
        <v>-7.1054273576010019E-15</v>
      </c>
      <c r="E184" s="538">
        <v>0</v>
      </c>
      <c r="F184" s="538">
        <v>2.8421709430404007E-14</v>
      </c>
      <c r="G184" s="538">
        <v>-4.2632564145606011E-14</v>
      </c>
      <c r="H184" s="538">
        <v>0</v>
      </c>
      <c r="I184" s="538">
        <v>-1.7763568394002505E-15</v>
      </c>
      <c r="J184" s="538">
        <v>0</v>
      </c>
      <c r="K184" s="538">
        <v>7.1054273576010019E-15</v>
      </c>
      <c r="L184" s="538">
        <v>1.7053025658242404E-13</v>
      </c>
      <c r="M184" s="538">
        <v>1.4210854715202004E-14</v>
      </c>
      <c r="N184" s="538">
        <v>0</v>
      </c>
      <c r="O184" s="538">
        <v>0</v>
      </c>
      <c r="P184" s="538">
        <v>2.8421709430404007E-14</v>
      </c>
      <c r="Q184" s="538">
        <v>0</v>
      </c>
      <c r="R184" s="538">
        <v>0</v>
      </c>
      <c r="S184" s="538">
        <v>0</v>
      </c>
      <c r="T184" s="538">
        <v>0</v>
      </c>
      <c r="U184" s="538">
        <v>0</v>
      </c>
      <c r="V184" s="538">
        <v>1.7053025658242404E-13</v>
      </c>
      <c r="W184" s="538">
        <v>-48.890999999999991</v>
      </c>
      <c r="X184" s="538">
        <v>0</v>
      </c>
      <c r="Y184" s="538">
        <v>0</v>
      </c>
      <c r="Z184" s="538">
        <v>-1.4210854715202004E-14</v>
      </c>
      <c r="AA184" s="538">
        <v>0</v>
      </c>
      <c r="AB184" s="538">
        <v>-44</v>
      </c>
      <c r="AC184" s="538">
        <v>0</v>
      </c>
      <c r="AD184" s="538">
        <v>-130</v>
      </c>
      <c r="AE184" s="538">
        <v>-22</v>
      </c>
      <c r="AF184" s="538">
        <v>-40</v>
      </c>
      <c r="AG184" s="538">
        <v>-40</v>
      </c>
      <c r="AH184" s="538">
        <v>-62</v>
      </c>
      <c r="AI184" s="538">
        <v>-49</v>
      </c>
      <c r="AJ184" s="538">
        <v>-17</v>
      </c>
      <c r="AL184" s="538">
        <v>-2.1316282072803006E-14</v>
      </c>
      <c r="AM184" s="538">
        <v>5.3290705182007514E-15</v>
      </c>
      <c r="AN184" s="538">
        <v>1.8474111129762605E-13</v>
      </c>
      <c r="AO184" s="538">
        <v>2.8421709430404007E-14</v>
      </c>
      <c r="AP184" s="538">
        <v>-48.890999999999821</v>
      </c>
      <c r="AQ184" s="538">
        <v>-1.4210854715202004E-14</v>
      </c>
      <c r="AR184" s="538">
        <v>-196</v>
      </c>
      <c r="AS184" s="538">
        <v>-191</v>
      </c>
    </row>
    <row r="185" spans="2:45" ht="18" customHeight="1" outlineLevel="1" x14ac:dyDescent="0.35">
      <c r="B185" s="186" t="s">
        <v>339</v>
      </c>
      <c r="C185" s="334"/>
      <c r="D185" s="334">
        <v>0</v>
      </c>
      <c r="E185" s="334">
        <v>0</v>
      </c>
      <c r="F185" s="334">
        <v>0</v>
      </c>
      <c r="G185" s="334">
        <v>0</v>
      </c>
      <c r="H185" s="334">
        <v>0</v>
      </c>
      <c r="I185" s="334">
        <v>0</v>
      </c>
      <c r="J185" s="334">
        <v>0</v>
      </c>
      <c r="K185" s="334">
        <v>0</v>
      </c>
      <c r="L185" s="334">
        <v>0</v>
      </c>
      <c r="M185" s="334">
        <v>0</v>
      </c>
      <c r="N185" s="334">
        <v>0</v>
      </c>
      <c r="O185" s="334">
        <v>0</v>
      </c>
      <c r="P185" s="334">
        <v>0</v>
      </c>
      <c r="Q185" s="334">
        <v>0</v>
      </c>
      <c r="R185" s="334">
        <v>0</v>
      </c>
      <c r="S185" s="334">
        <v>0</v>
      </c>
      <c r="T185" s="334">
        <v>0</v>
      </c>
      <c r="U185" s="334">
        <v>0</v>
      </c>
      <c r="V185" s="334">
        <v>0</v>
      </c>
      <c r="W185" s="334">
        <v>0</v>
      </c>
      <c r="X185" s="334">
        <v>0</v>
      </c>
      <c r="Y185" s="334">
        <v>0</v>
      </c>
      <c r="Z185" s="334">
        <v>0</v>
      </c>
      <c r="AA185" s="334">
        <v>0</v>
      </c>
      <c r="AB185" s="334">
        <v>0</v>
      </c>
      <c r="AC185" s="334">
        <v>0</v>
      </c>
      <c r="AD185" s="334">
        <v>0</v>
      </c>
      <c r="AE185" s="334">
        <v>0</v>
      </c>
      <c r="AF185" s="334">
        <v>0</v>
      </c>
      <c r="AG185" s="334">
        <v>0</v>
      </c>
      <c r="AH185" s="334">
        <v>0</v>
      </c>
      <c r="AI185" s="334">
        <v>0</v>
      </c>
      <c r="AJ185" s="334">
        <v>0</v>
      </c>
      <c r="AL185" s="334">
        <v>0</v>
      </c>
      <c r="AM185" s="334">
        <v>0</v>
      </c>
      <c r="AN185" s="334">
        <v>0</v>
      </c>
      <c r="AO185" s="334">
        <v>0</v>
      </c>
      <c r="AP185" s="334">
        <v>0</v>
      </c>
      <c r="AQ185" s="334">
        <v>0</v>
      </c>
      <c r="AR185" s="334">
        <v>0</v>
      </c>
      <c r="AS185" s="334">
        <v>0</v>
      </c>
    </row>
    <row r="186" spans="2:45" ht="18" customHeight="1" outlineLevel="1" x14ac:dyDescent="0.35">
      <c r="B186" s="186" t="s">
        <v>340</v>
      </c>
      <c r="C186" s="334"/>
      <c r="D186" s="334">
        <v>0</v>
      </c>
      <c r="E186" s="334">
        <v>0</v>
      </c>
      <c r="F186" s="334">
        <v>0</v>
      </c>
      <c r="G186" s="334">
        <v>0</v>
      </c>
      <c r="H186" s="334">
        <v>0</v>
      </c>
      <c r="I186" s="334">
        <v>0</v>
      </c>
      <c r="J186" s="334">
        <v>0</v>
      </c>
      <c r="K186" s="334">
        <v>0</v>
      </c>
      <c r="L186" s="334">
        <v>0</v>
      </c>
      <c r="M186" s="334">
        <v>0</v>
      </c>
      <c r="N186" s="334">
        <v>0</v>
      </c>
      <c r="O186" s="334">
        <v>0</v>
      </c>
      <c r="P186" s="334">
        <v>0</v>
      </c>
      <c r="Q186" s="334">
        <v>0</v>
      </c>
      <c r="R186" s="334">
        <v>0</v>
      </c>
      <c r="S186" s="334">
        <v>0</v>
      </c>
      <c r="T186" s="334">
        <v>0</v>
      </c>
      <c r="U186" s="334">
        <v>0</v>
      </c>
      <c r="V186" s="334">
        <v>0</v>
      </c>
      <c r="W186" s="334">
        <v>0</v>
      </c>
      <c r="X186" s="334">
        <v>0</v>
      </c>
      <c r="Y186" s="334">
        <v>0</v>
      </c>
      <c r="Z186" s="334">
        <v>0</v>
      </c>
      <c r="AA186" s="334">
        <v>0</v>
      </c>
      <c r="AB186" s="334">
        <v>0</v>
      </c>
      <c r="AC186" s="334">
        <v>0</v>
      </c>
      <c r="AD186" s="334">
        <v>0</v>
      </c>
      <c r="AE186" s="334">
        <v>0</v>
      </c>
      <c r="AF186" s="334">
        <v>0</v>
      </c>
      <c r="AG186" s="334">
        <v>0</v>
      </c>
      <c r="AH186" s="334">
        <v>0</v>
      </c>
      <c r="AI186" s="334">
        <v>0</v>
      </c>
      <c r="AJ186" s="334">
        <v>0</v>
      </c>
      <c r="AL186" s="334">
        <v>0</v>
      </c>
      <c r="AM186" s="334">
        <v>0</v>
      </c>
      <c r="AN186" s="334">
        <v>0</v>
      </c>
      <c r="AO186" s="334">
        <v>0</v>
      </c>
      <c r="AP186" s="334">
        <v>0</v>
      </c>
      <c r="AQ186" s="334">
        <v>0</v>
      </c>
      <c r="AR186" s="334">
        <v>0</v>
      </c>
      <c r="AS186" s="334">
        <v>0</v>
      </c>
    </row>
    <row r="187" spans="2:45" ht="18" customHeight="1" outlineLevel="1" x14ac:dyDescent="0.35">
      <c r="B187" s="109" t="s">
        <v>779</v>
      </c>
      <c r="C187" s="538"/>
      <c r="D187" s="538">
        <v>-7.1054273576010019E-15</v>
      </c>
      <c r="E187" s="538">
        <v>0</v>
      </c>
      <c r="F187" s="538">
        <v>2.8421709430404007E-14</v>
      </c>
      <c r="G187" s="538">
        <v>-4.2632564145606011E-14</v>
      </c>
      <c r="H187" s="538">
        <v>0</v>
      </c>
      <c r="I187" s="538">
        <v>-1.7763568394002505E-15</v>
      </c>
      <c r="J187" s="538">
        <v>0</v>
      </c>
      <c r="K187" s="538">
        <v>7.1054273576010019E-15</v>
      </c>
      <c r="L187" s="538">
        <v>1.7053025658242404E-13</v>
      </c>
      <c r="M187" s="538">
        <v>1.4210854715202004E-14</v>
      </c>
      <c r="N187" s="538">
        <v>0</v>
      </c>
      <c r="O187" s="538">
        <v>0</v>
      </c>
      <c r="P187" s="538">
        <v>2.8421709430404007E-14</v>
      </c>
      <c r="Q187" s="538">
        <v>0</v>
      </c>
      <c r="R187" s="538">
        <v>0</v>
      </c>
      <c r="S187" s="538">
        <v>0</v>
      </c>
      <c r="T187" s="538">
        <v>0</v>
      </c>
      <c r="U187" s="538">
        <v>0</v>
      </c>
      <c r="V187" s="538">
        <v>1.7053025658242404E-13</v>
      </c>
      <c r="W187" s="538">
        <v>-48.890999999999991</v>
      </c>
      <c r="X187" s="538">
        <v>0</v>
      </c>
      <c r="Y187" s="538">
        <v>0</v>
      </c>
      <c r="Z187" s="538">
        <v>-1.4210854715202004E-14</v>
      </c>
      <c r="AA187" s="538">
        <v>0</v>
      </c>
      <c r="AB187" s="538">
        <v>-44</v>
      </c>
      <c r="AC187" s="538">
        <v>0</v>
      </c>
      <c r="AD187" s="538">
        <v>-130</v>
      </c>
      <c r="AE187" s="538">
        <v>-22</v>
      </c>
      <c r="AF187" s="538">
        <v>-40</v>
      </c>
      <c r="AG187" s="538">
        <v>-40</v>
      </c>
      <c r="AH187" s="538">
        <v>-62</v>
      </c>
      <c r="AI187" s="538">
        <v>-49</v>
      </c>
      <c r="AJ187" s="538">
        <v>-17</v>
      </c>
      <c r="AL187" s="538">
        <v>-2.1316282072803006E-14</v>
      </c>
      <c r="AM187" s="538">
        <v>5.3290705182007514E-15</v>
      </c>
      <c r="AN187" s="538">
        <v>1.8474111129762605E-13</v>
      </c>
      <c r="AO187" s="538">
        <v>2.8421709430404007E-14</v>
      </c>
      <c r="AP187" s="538">
        <v>-48.890999999999821</v>
      </c>
      <c r="AQ187" s="538">
        <v>-1.4210854715202004E-14</v>
      </c>
      <c r="AR187" s="538">
        <v>-196</v>
      </c>
      <c r="AS187" s="538">
        <v>-191</v>
      </c>
    </row>
    <row r="188" spans="2:45" ht="18" customHeight="1" outlineLevel="1" x14ac:dyDescent="0.35">
      <c r="B188" s="186" t="s">
        <v>342</v>
      </c>
      <c r="C188" s="334"/>
      <c r="D188" s="334">
        <v>0</v>
      </c>
      <c r="E188" s="334">
        <v>0</v>
      </c>
      <c r="F188" s="334">
        <v>0</v>
      </c>
      <c r="G188" s="334">
        <v>0</v>
      </c>
      <c r="H188" s="334">
        <v>0</v>
      </c>
      <c r="I188" s="334">
        <v>0</v>
      </c>
      <c r="J188" s="334">
        <v>0</v>
      </c>
      <c r="K188" s="334">
        <v>0</v>
      </c>
      <c r="L188" s="334">
        <v>0</v>
      </c>
      <c r="M188" s="334">
        <v>0</v>
      </c>
      <c r="N188" s="334">
        <v>0</v>
      </c>
      <c r="O188" s="334">
        <v>0</v>
      </c>
      <c r="P188" s="334">
        <v>0</v>
      </c>
      <c r="Q188" s="334">
        <v>0</v>
      </c>
      <c r="R188" s="334">
        <v>0</v>
      </c>
      <c r="S188" s="334">
        <v>0</v>
      </c>
      <c r="T188" s="334">
        <v>0</v>
      </c>
      <c r="U188" s="334">
        <v>0</v>
      </c>
      <c r="V188" s="334">
        <v>0</v>
      </c>
      <c r="W188" s="334">
        <v>0</v>
      </c>
      <c r="X188" s="334">
        <v>0</v>
      </c>
      <c r="Y188" s="334">
        <v>0</v>
      </c>
      <c r="Z188" s="334">
        <v>0</v>
      </c>
      <c r="AA188" s="334">
        <v>0</v>
      </c>
      <c r="AB188" s="334">
        <v>0</v>
      </c>
      <c r="AC188" s="334">
        <v>0</v>
      </c>
      <c r="AD188" s="334">
        <v>0</v>
      </c>
      <c r="AE188" s="334">
        <v>0</v>
      </c>
      <c r="AF188" s="334">
        <v>0</v>
      </c>
      <c r="AG188" s="334">
        <v>0</v>
      </c>
      <c r="AH188" s="334">
        <v>0</v>
      </c>
      <c r="AI188" s="334">
        <v>0</v>
      </c>
      <c r="AJ188" s="334">
        <v>0</v>
      </c>
      <c r="AL188" s="334">
        <v>0</v>
      </c>
      <c r="AM188" s="334">
        <v>0</v>
      </c>
      <c r="AN188" s="334">
        <v>0</v>
      </c>
      <c r="AO188" s="334">
        <v>0</v>
      </c>
      <c r="AP188" s="334">
        <v>0</v>
      </c>
      <c r="AQ188" s="334">
        <v>0</v>
      </c>
      <c r="AR188" s="334">
        <v>0</v>
      </c>
      <c r="AS188" s="334">
        <v>0</v>
      </c>
    </row>
    <row r="189" spans="2:45" ht="18" customHeight="1" outlineLevel="1" x14ac:dyDescent="0.35">
      <c r="B189" s="186" t="s">
        <v>343</v>
      </c>
      <c r="C189" s="334"/>
      <c r="D189" s="334">
        <v>0</v>
      </c>
      <c r="E189" s="334">
        <v>0</v>
      </c>
      <c r="F189" s="334">
        <v>0</v>
      </c>
      <c r="G189" s="334">
        <v>0</v>
      </c>
      <c r="H189" s="334">
        <v>0</v>
      </c>
      <c r="I189" s="334">
        <v>0</v>
      </c>
      <c r="J189" s="334">
        <v>0</v>
      </c>
      <c r="K189" s="334">
        <v>0</v>
      </c>
      <c r="L189" s="334">
        <v>0</v>
      </c>
      <c r="M189" s="334">
        <v>0</v>
      </c>
      <c r="N189" s="334">
        <v>0</v>
      </c>
      <c r="O189" s="334">
        <v>0</v>
      </c>
      <c r="P189" s="334">
        <v>0</v>
      </c>
      <c r="Q189" s="334">
        <v>0</v>
      </c>
      <c r="R189" s="334">
        <v>0</v>
      </c>
      <c r="S189" s="334">
        <v>0</v>
      </c>
      <c r="T189" s="334">
        <v>0</v>
      </c>
      <c r="U189" s="334">
        <v>0</v>
      </c>
      <c r="V189" s="334">
        <v>0</v>
      </c>
      <c r="W189" s="334">
        <v>0</v>
      </c>
      <c r="X189" s="334">
        <v>0</v>
      </c>
      <c r="Y189" s="334">
        <v>0</v>
      </c>
      <c r="Z189" s="334">
        <v>0</v>
      </c>
      <c r="AA189" s="334">
        <v>0</v>
      </c>
      <c r="AB189" s="334">
        <v>0</v>
      </c>
      <c r="AC189" s="334">
        <v>0</v>
      </c>
      <c r="AD189" s="334">
        <v>0</v>
      </c>
      <c r="AE189" s="334">
        <v>0</v>
      </c>
      <c r="AF189" s="334">
        <v>0</v>
      </c>
      <c r="AG189" s="334">
        <v>0</v>
      </c>
      <c r="AH189" s="334">
        <v>0</v>
      </c>
      <c r="AI189" s="334">
        <v>0</v>
      </c>
      <c r="AJ189" s="334">
        <v>0</v>
      </c>
      <c r="AL189" s="334">
        <v>0</v>
      </c>
      <c r="AM189" s="334">
        <v>0</v>
      </c>
      <c r="AN189" s="334">
        <v>0</v>
      </c>
      <c r="AO189" s="334">
        <v>0</v>
      </c>
      <c r="AP189" s="334">
        <v>0</v>
      </c>
      <c r="AQ189" s="334">
        <v>0</v>
      </c>
      <c r="AR189" s="334">
        <v>0</v>
      </c>
      <c r="AS189" s="334">
        <v>0</v>
      </c>
    </row>
    <row r="190" spans="2:45" ht="18" customHeight="1" outlineLevel="1" x14ac:dyDescent="0.35">
      <c r="B190" s="186" t="s">
        <v>909</v>
      </c>
      <c r="C190" s="334"/>
      <c r="D190" s="334"/>
      <c r="E190" s="334"/>
      <c r="F190" s="334"/>
      <c r="G190" s="334"/>
      <c r="H190" s="334"/>
      <c r="I190" s="334"/>
      <c r="J190" s="334"/>
      <c r="K190" s="334"/>
      <c r="L190" s="334"/>
      <c r="M190" s="334"/>
      <c r="N190" s="334"/>
      <c r="O190" s="334"/>
      <c r="P190" s="334"/>
      <c r="Q190" s="334"/>
      <c r="R190" s="334"/>
      <c r="S190" s="334"/>
      <c r="T190" s="334"/>
      <c r="U190" s="334"/>
      <c r="V190" s="334"/>
      <c r="W190" s="334"/>
      <c r="X190" s="334"/>
      <c r="Y190" s="334"/>
      <c r="Z190" s="334"/>
      <c r="AA190" s="334"/>
      <c r="AB190" s="334"/>
      <c r="AC190" s="334"/>
      <c r="AD190" s="334"/>
      <c r="AE190" s="334"/>
      <c r="AF190" s="334"/>
      <c r="AG190" s="334"/>
      <c r="AH190" s="334"/>
      <c r="AI190" s="334"/>
      <c r="AJ190" s="334"/>
      <c r="AL190" s="334"/>
      <c r="AM190" s="334"/>
      <c r="AN190" s="334"/>
      <c r="AO190" s="334"/>
      <c r="AP190" s="334"/>
      <c r="AQ190" s="334"/>
      <c r="AR190" s="334"/>
      <c r="AS190" s="334"/>
    </row>
    <row r="191" spans="2:45" ht="18" customHeight="1" outlineLevel="1" x14ac:dyDescent="0.35">
      <c r="B191" s="186" t="s">
        <v>780</v>
      </c>
      <c r="C191" s="334"/>
      <c r="D191" s="334">
        <v>0</v>
      </c>
      <c r="E191" s="334">
        <v>0</v>
      </c>
      <c r="F191" s="334">
        <v>0</v>
      </c>
      <c r="G191" s="334">
        <v>0</v>
      </c>
      <c r="H191" s="334">
        <v>0</v>
      </c>
      <c r="I191" s="334">
        <v>0</v>
      </c>
      <c r="J191" s="334">
        <v>0</v>
      </c>
      <c r="K191" s="334">
        <v>0</v>
      </c>
      <c r="L191" s="334">
        <v>0</v>
      </c>
      <c r="M191" s="334">
        <v>0</v>
      </c>
      <c r="N191" s="334">
        <v>0</v>
      </c>
      <c r="O191" s="334">
        <v>0</v>
      </c>
      <c r="P191" s="334">
        <v>0</v>
      </c>
      <c r="Q191" s="334">
        <v>0</v>
      </c>
      <c r="R191" s="334">
        <v>0</v>
      </c>
      <c r="S191" s="334">
        <v>0</v>
      </c>
      <c r="T191" s="334">
        <v>0</v>
      </c>
      <c r="U191" s="334">
        <v>0</v>
      </c>
      <c r="V191" s="334">
        <v>0</v>
      </c>
      <c r="W191" s="334">
        <v>0</v>
      </c>
      <c r="X191" s="334">
        <v>0</v>
      </c>
      <c r="Y191" s="334">
        <v>0</v>
      </c>
      <c r="Z191" s="334">
        <v>0</v>
      </c>
      <c r="AA191" s="334">
        <v>0</v>
      </c>
      <c r="AB191" s="334">
        <v>0</v>
      </c>
      <c r="AC191" s="334">
        <v>0</v>
      </c>
      <c r="AD191" s="334">
        <v>0</v>
      </c>
      <c r="AE191" s="334">
        <v>0</v>
      </c>
      <c r="AF191" s="334">
        <v>0</v>
      </c>
      <c r="AG191" s="334">
        <v>0</v>
      </c>
      <c r="AH191" s="334">
        <v>0</v>
      </c>
      <c r="AI191" s="334">
        <v>0</v>
      </c>
      <c r="AJ191" s="334">
        <v>0</v>
      </c>
      <c r="AL191" s="334">
        <v>0</v>
      </c>
      <c r="AM191" s="334">
        <v>0</v>
      </c>
      <c r="AN191" s="334">
        <v>0</v>
      </c>
      <c r="AO191" s="334">
        <v>0</v>
      </c>
      <c r="AP191" s="334">
        <v>0</v>
      </c>
      <c r="AQ191" s="334">
        <v>0</v>
      </c>
      <c r="AR191" s="334">
        <v>0</v>
      </c>
      <c r="AS191" s="334">
        <v>0</v>
      </c>
    </row>
    <row r="192" spans="2:45" ht="18" customHeight="1" outlineLevel="1" x14ac:dyDescent="0.35">
      <c r="B192" s="186" t="s">
        <v>346</v>
      </c>
      <c r="C192" s="334"/>
      <c r="D192" s="334">
        <v>0</v>
      </c>
      <c r="E192" s="334">
        <v>0</v>
      </c>
      <c r="F192" s="334">
        <v>0</v>
      </c>
      <c r="G192" s="334">
        <v>0</v>
      </c>
      <c r="H192" s="334">
        <v>0</v>
      </c>
      <c r="I192" s="334">
        <v>0</v>
      </c>
      <c r="J192" s="334">
        <v>0</v>
      </c>
      <c r="K192" s="334">
        <v>0</v>
      </c>
      <c r="L192" s="334">
        <v>0</v>
      </c>
      <c r="M192" s="334">
        <v>0</v>
      </c>
      <c r="N192" s="334">
        <v>0</v>
      </c>
      <c r="O192" s="334">
        <v>0</v>
      </c>
      <c r="P192" s="334">
        <v>0</v>
      </c>
      <c r="Q192" s="334">
        <v>0</v>
      </c>
      <c r="R192" s="334">
        <v>0</v>
      </c>
      <c r="S192" s="334">
        <v>0</v>
      </c>
      <c r="T192" s="334">
        <v>0</v>
      </c>
      <c r="U192" s="334">
        <v>0</v>
      </c>
      <c r="V192" s="334">
        <v>0</v>
      </c>
      <c r="W192" s="334">
        <v>0</v>
      </c>
      <c r="X192" s="334">
        <v>0</v>
      </c>
      <c r="Y192" s="334">
        <v>0</v>
      </c>
      <c r="Z192" s="334">
        <v>0</v>
      </c>
      <c r="AA192" s="334">
        <v>0</v>
      </c>
      <c r="AB192" s="334">
        <v>0</v>
      </c>
      <c r="AC192" s="334">
        <v>0</v>
      </c>
      <c r="AD192" s="334">
        <v>0</v>
      </c>
      <c r="AE192" s="334">
        <v>0</v>
      </c>
      <c r="AF192" s="334">
        <v>0</v>
      </c>
      <c r="AG192" s="334">
        <v>0</v>
      </c>
      <c r="AH192" s="334">
        <v>0</v>
      </c>
      <c r="AI192" s="334">
        <v>0</v>
      </c>
      <c r="AJ192" s="334">
        <v>0</v>
      </c>
      <c r="AL192" s="334">
        <v>0</v>
      </c>
      <c r="AM192" s="334">
        <v>0</v>
      </c>
      <c r="AN192" s="334">
        <v>0</v>
      </c>
      <c r="AO192" s="334">
        <v>0</v>
      </c>
      <c r="AP192" s="334">
        <v>0</v>
      </c>
      <c r="AQ192" s="334">
        <v>0</v>
      </c>
      <c r="AR192" s="334">
        <v>0</v>
      </c>
      <c r="AS192" s="334">
        <v>0</v>
      </c>
    </row>
    <row r="193" spans="2:45" ht="18" customHeight="1" outlineLevel="1" x14ac:dyDescent="0.35">
      <c r="B193" s="186" t="s">
        <v>347</v>
      </c>
      <c r="C193" s="334"/>
      <c r="D193" s="334">
        <v>0</v>
      </c>
      <c r="E193" s="334">
        <v>0</v>
      </c>
      <c r="F193" s="334">
        <v>0</v>
      </c>
      <c r="G193" s="334">
        <v>0</v>
      </c>
      <c r="H193" s="334">
        <v>0</v>
      </c>
      <c r="I193" s="334">
        <v>0</v>
      </c>
      <c r="J193" s="334">
        <v>0</v>
      </c>
      <c r="K193" s="334">
        <v>0</v>
      </c>
      <c r="L193" s="334">
        <v>0</v>
      </c>
      <c r="M193" s="334">
        <v>0</v>
      </c>
      <c r="N193" s="334">
        <v>0</v>
      </c>
      <c r="O193" s="334">
        <v>0</v>
      </c>
      <c r="P193" s="334">
        <v>0</v>
      </c>
      <c r="Q193" s="334">
        <v>0</v>
      </c>
      <c r="R193" s="334">
        <v>0</v>
      </c>
      <c r="S193" s="334">
        <v>0</v>
      </c>
      <c r="T193" s="334">
        <v>0</v>
      </c>
      <c r="U193" s="334">
        <v>0</v>
      </c>
      <c r="V193" s="334">
        <v>0</v>
      </c>
      <c r="W193" s="334">
        <v>0</v>
      </c>
      <c r="X193" s="334">
        <v>0</v>
      </c>
      <c r="Y193" s="334">
        <v>0</v>
      </c>
      <c r="Z193" s="334">
        <v>0</v>
      </c>
      <c r="AA193" s="334">
        <v>0</v>
      </c>
      <c r="AB193" s="334">
        <v>0</v>
      </c>
      <c r="AC193" s="334">
        <v>0</v>
      </c>
      <c r="AD193" s="334">
        <v>0</v>
      </c>
      <c r="AE193" s="334">
        <v>0</v>
      </c>
      <c r="AF193" s="334">
        <v>0</v>
      </c>
      <c r="AG193" s="334">
        <v>0</v>
      </c>
      <c r="AH193" s="334">
        <v>0</v>
      </c>
      <c r="AI193" s="334">
        <v>0</v>
      </c>
      <c r="AJ193" s="334">
        <v>0</v>
      </c>
      <c r="AL193" s="334">
        <v>0</v>
      </c>
      <c r="AM193" s="334">
        <v>0</v>
      </c>
      <c r="AN193" s="334">
        <v>0</v>
      </c>
      <c r="AO193" s="334">
        <v>0</v>
      </c>
      <c r="AP193" s="334">
        <v>0</v>
      </c>
      <c r="AQ193" s="334">
        <v>0</v>
      </c>
      <c r="AR193" s="334">
        <v>0</v>
      </c>
      <c r="AS193" s="334">
        <v>0</v>
      </c>
    </row>
    <row r="194" spans="2:45" ht="18" customHeight="1" outlineLevel="1" x14ac:dyDescent="0.35">
      <c r="B194" s="186" t="s">
        <v>367</v>
      </c>
      <c r="C194" s="334"/>
      <c r="D194" s="334"/>
      <c r="E194" s="334"/>
      <c r="F194" s="334"/>
      <c r="G194" s="334"/>
      <c r="H194" s="334"/>
      <c r="I194" s="334"/>
      <c r="J194" s="334"/>
      <c r="K194" s="334"/>
      <c r="L194" s="334"/>
      <c r="M194" s="334"/>
      <c r="N194" s="334"/>
      <c r="O194" s="334"/>
      <c r="P194" s="334"/>
      <c r="Q194" s="334"/>
      <c r="R194" s="334"/>
      <c r="S194" s="334"/>
      <c r="T194" s="334"/>
      <c r="U194" s="334"/>
      <c r="V194" s="334"/>
      <c r="W194" s="334"/>
      <c r="X194" s="334"/>
      <c r="Y194" s="334"/>
      <c r="Z194" s="334"/>
      <c r="AA194" s="334"/>
      <c r="AB194" s="334"/>
      <c r="AC194" s="334"/>
      <c r="AD194" s="334"/>
      <c r="AE194" s="334"/>
      <c r="AF194" s="334"/>
      <c r="AG194" s="334">
        <v>0</v>
      </c>
      <c r="AH194" s="334">
        <v>0</v>
      </c>
      <c r="AI194" s="334">
        <v>0</v>
      </c>
      <c r="AJ194" s="334">
        <v>0</v>
      </c>
      <c r="AL194" s="334">
        <v>0</v>
      </c>
      <c r="AM194" s="334">
        <v>0</v>
      </c>
      <c r="AN194" s="334">
        <v>0</v>
      </c>
      <c r="AO194" s="334">
        <v>0</v>
      </c>
      <c r="AP194" s="334">
        <v>0</v>
      </c>
      <c r="AQ194" s="334">
        <v>0</v>
      </c>
      <c r="AR194" s="334">
        <v>0</v>
      </c>
      <c r="AS194" s="334">
        <v>0</v>
      </c>
    </row>
    <row r="195" spans="2:45" ht="18" customHeight="1" outlineLevel="1" x14ac:dyDescent="0.35">
      <c r="B195" s="186" t="s">
        <v>910</v>
      </c>
      <c r="C195" s="334"/>
      <c r="D195" s="334"/>
      <c r="E195" s="334"/>
      <c r="F195" s="334"/>
      <c r="G195" s="334"/>
      <c r="H195" s="334"/>
      <c r="I195" s="334"/>
      <c r="J195" s="334"/>
      <c r="K195" s="334"/>
      <c r="L195" s="334"/>
      <c r="M195" s="334"/>
      <c r="N195" s="334"/>
      <c r="O195" s="334"/>
      <c r="P195" s="334"/>
      <c r="Q195" s="334"/>
      <c r="R195" s="334"/>
      <c r="S195" s="334"/>
      <c r="T195" s="334"/>
      <c r="U195" s="334"/>
      <c r="V195" s="334"/>
      <c r="W195" s="334"/>
      <c r="X195" s="334"/>
      <c r="Y195" s="334"/>
      <c r="Z195" s="334"/>
      <c r="AA195" s="334"/>
      <c r="AB195" s="334"/>
      <c r="AC195" s="334"/>
      <c r="AD195" s="334"/>
      <c r="AE195" s="334"/>
      <c r="AF195" s="334"/>
      <c r="AG195" s="334"/>
      <c r="AH195" s="334"/>
      <c r="AI195" s="334"/>
      <c r="AJ195" s="334"/>
      <c r="AL195" s="334"/>
      <c r="AM195" s="334"/>
      <c r="AN195" s="334"/>
      <c r="AO195" s="334"/>
      <c r="AP195" s="334"/>
      <c r="AQ195" s="334"/>
      <c r="AR195" s="334"/>
      <c r="AS195" s="334"/>
    </row>
    <row r="196" spans="2:45" ht="18" customHeight="1" outlineLevel="1" x14ac:dyDescent="0.35">
      <c r="B196" s="186" t="s">
        <v>838</v>
      </c>
      <c r="C196" s="334"/>
      <c r="D196" s="334">
        <v>0</v>
      </c>
      <c r="E196" s="334">
        <v>0</v>
      </c>
      <c r="F196" s="334">
        <v>0</v>
      </c>
      <c r="G196" s="334">
        <v>0</v>
      </c>
      <c r="H196" s="334">
        <v>0</v>
      </c>
      <c r="I196" s="334">
        <v>0</v>
      </c>
      <c r="J196" s="334">
        <v>0</v>
      </c>
      <c r="K196" s="334">
        <v>0</v>
      </c>
      <c r="L196" s="334">
        <v>0</v>
      </c>
      <c r="M196" s="334">
        <v>0</v>
      </c>
      <c r="N196" s="334">
        <v>0</v>
      </c>
      <c r="O196" s="334">
        <v>0</v>
      </c>
      <c r="P196" s="334">
        <v>0</v>
      </c>
      <c r="Q196" s="334">
        <v>0</v>
      </c>
      <c r="R196" s="334">
        <v>0</v>
      </c>
      <c r="S196" s="334">
        <v>0</v>
      </c>
      <c r="T196" s="334">
        <v>0</v>
      </c>
      <c r="U196" s="334">
        <v>0</v>
      </c>
      <c r="V196" s="334">
        <v>0</v>
      </c>
      <c r="W196" s="334">
        <v>0</v>
      </c>
      <c r="X196" s="334">
        <v>0</v>
      </c>
      <c r="Y196" s="334">
        <v>0</v>
      </c>
      <c r="Z196" s="334">
        <v>0</v>
      </c>
      <c r="AA196" s="334">
        <v>0</v>
      </c>
      <c r="AB196" s="334">
        <v>0</v>
      </c>
      <c r="AC196" s="334">
        <v>0</v>
      </c>
      <c r="AD196" s="334">
        <v>0</v>
      </c>
      <c r="AE196" s="334">
        <v>0</v>
      </c>
      <c r="AF196" s="334">
        <v>0</v>
      </c>
      <c r="AG196" s="334">
        <v>0</v>
      </c>
      <c r="AH196" s="334">
        <v>0</v>
      </c>
      <c r="AI196" s="334">
        <v>0</v>
      </c>
      <c r="AJ196" s="334">
        <v>0</v>
      </c>
      <c r="AL196" s="334">
        <v>0</v>
      </c>
      <c r="AM196" s="334">
        <v>0</v>
      </c>
      <c r="AN196" s="334">
        <v>0</v>
      </c>
      <c r="AO196" s="334">
        <v>0</v>
      </c>
      <c r="AP196" s="334">
        <v>0</v>
      </c>
      <c r="AQ196" s="334">
        <v>0</v>
      </c>
      <c r="AR196" s="334">
        <v>0</v>
      </c>
      <c r="AS196" s="334">
        <v>0</v>
      </c>
    </row>
    <row r="197" spans="2:45" ht="18" customHeight="1" outlineLevel="1" x14ac:dyDescent="0.35">
      <c r="B197" s="186" t="s">
        <v>930</v>
      </c>
      <c r="C197" s="334"/>
      <c r="D197" s="334"/>
      <c r="E197" s="334"/>
      <c r="F197" s="334"/>
      <c r="G197" s="334"/>
      <c r="H197" s="334"/>
      <c r="I197" s="334"/>
      <c r="J197" s="334"/>
      <c r="K197" s="334"/>
      <c r="L197" s="334"/>
      <c r="M197" s="334"/>
      <c r="N197" s="334"/>
      <c r="O197" s="334"/>
      <c r="P197" s="334"/>
      <c r="Q197" s="334"/>
      <c r="R197" s="334"/>
      <c r="S197" s="334"/>
      <c r="T197" s="334"/>
      <c r="U197" s="334"/>
      <c r="V197" s="334"/>
      <c r="W197" s="334"/>
      <c r="X197" s="334"/>
      <c r="Y197" s="334"/>
      <c r="Z197" s="334"/>
      <c r="AA197" s="334"/>
      <c r="AB197" s="334"/>
      <c r="AC197" s="334"/>
      <c r="AD197" s="334"/>
      <c r="AE197" s="334"/>
      <c r="AF197" s="334"/>
      <c r="AG197" s="334"/>
      <c r="AH197" s="334"/>
      <c r="AI197" s="334">
        <v>0</v>
      </c>
      <c r="AJ197" s="334">
        <v>0</v>
      </c>
      <c r="AL197" s="334"/>
      <c r="AM197" s="334"/>
      <c r="AN197" s="334"/>
      <c r="AO197" s="334"/>
      <c r="AP197" s="334"/>
      <c r="AQ197" s="334"/>
      <c r="AR197" s="334"/>
      <c r="AS197" s="334">
        <v>0</v>
      </c>
    </row>
    <row r="198" spans="2:45" ht="18" customHeight="1" outlineLevel="1" x14ac:dyDescent="0.35">
      <c r="B198" s="186" t="s">
        <v>929</v>
      </c>
      <c r="C198" s="334"/>
      <c r="D198" s="334"/>
      <c r="E198" s="334"/>
      <c r="F198" s="334"/>
      <c r="G198" s="334"/>
      <c r="H198" s="334"/>
      <c r="I198" s="334"/>
      <c r="J198" s="334"/>
      <c r="K198" s="334"/>
      <c r="L198" s="334"/>
      <c r="M198" s="334"/>
      <c r="N198" s="334"/>
      <c r="O198" s="334"/>
      <c r="P198" s="334"/>
      <c r="Q198" s="334"/>
      <c r="R198" s="334"/>
      <c r="S198" s="334"/>
      <c r="T198" s="334"/>
      <c r="U198" s="334"/>
      <c r="V198" s="334"/>
      <c r="W198" s="334"/>
      <c r="X198" s="334"/>
      <c r="Y198" s="334"/>
      <c r="Z198" s="334"/>
      <c r="AA198" s="334"/>
      <c r="AB198" s="334"/>
      <c r="AC198" s="334"/>
      <c r="AD198" s="334"/>
      <c r="AE198" s="334"/>
      <c r="AF198" s="334"/>
      <c r="AG198" s="334"/>
      <c r="AH198" s="334"/>
      <c r="AI198" s="334">
        <v>0</v>
      </c>
      <c r="AJ198" s="334">
        <v>0</v>
      </c>
      <c r="AL198" s="334"/>
      <c r="AM198" s="334"/>
      <c r="AN198" s="334"/>
      <c r="AO198" s="334"/>
      <c r="AP198" s="334"/>
      <c r="AQ198" s="334"/>
      <c r="AR198" s="334"/>
      <c r="AS198" s="334">
        <v>0</v>
      </c>
    </row>
    <row r="199" spans="2:45" ht="18" customHeight="1" outlineLevel="1" x14ac:dyDescent="0.35">
      <c r="B199" s="186" t="s">
        <v>904</v>
      </c>
      <c r="C199" s="334"/>
      <c r="D199" s="334"/>
      <c r="E199" s="334"/>
      <c r="F199" s="334"/>
      <c r="G199" s="334"/>
      <c r="H199" s="334"/>
      <c r="I199" s="334"/>
      <c r="J199" s="334"/>
      <c r="K199" s="334"/>
      <c r="L199" s="334"/>
      <c r="M199" s="334"/>
      <c r="N199" s="334"/>
      <c r="O199" s="334"/>
      <c r="P199" s="334"/>
      <c r="Q199" s="334"/>
      <c r="R199" s="334"/>
      <c r="S199" s="334"/>
      <c r="T199" s="334"/>
      <c r="U199" s="334"/>
      <c r="V199" s="334"/>
      <c r="W199" s="334"/>
      <c r="X199" s="334"/>
      <c r="Y199" s="334"/>
      <c r="Z199" s="334"/>
      <c r="AA199" s="334"/>
      <c r="AB199" s="334"/>
      <c r="AC199" s="334"/>
      <c r="AD199" s="334"/>
      <c r="AE199" s="334"/>
      <c r="AF199" s="334"/>
      <c r="AG199" s="334"/>
      <c r="AH199" s="334"/>
      <c r="AI199" s="334">
        <v>0</v>
      </c>
      <c r="AJ199" s="334">
        <v>0</v>
      </c>
      <c r="AL199" s="334"/>
      <c r="AM199" s="334"/>
      <c r="AN199" s="334"/>
      <c r="AO199" s="334"/>
      <c r="AP199" s="334"/>
      <c r="AQ199" s="334"/>
      <c r="AR199" s="334"/>
      <c r="AS199" s="334">
        <v>0</v>
      </c>
    </row>
    <row r="200" spans="2:45" ht="18" customHeight="1" outlineLevel="1" x14ac:dyDescent="0.35">
      <c r="B200" s="109" t="s">
        <v>782</v>
      </c>
      <c r="C200" s="538"/>
      <c r="D200" s="538">
        <v>0</v>
      </c>
      <c r="E200" s="538">
        <v>0</v>
      </c>
      <c r="F200" s="538">
        <v>0</v>
      </c>
      <c r="G200" s="538">
        <v>0</v>
      </c>
      <c r="H200" s="538">
        <v>0</v>
      </c>
      <c r="I200" s="538">
        <v>0</v>
      </c>
      <c r="J200" s="538">
        <v>0</v>
      </c>
      <c r="K200" s="538">
        <v>0</v>
      </c>
      <c r="L200" s="538">
        <v>0</v>
      </c>
      <c r="M200" s="538">
        <v>0</v>
      </c>
      <c r="N200" s="538">
        <v>0</v>
      </c>
      <c r="O200" s="538">
        <v>0</v>
      </c>
      <c r="P200" s="538">
        <v>0</v>
      </c>
      <c r="Q200" s="538">
        <v>0</v>
      </c>
      <c r="R200" s="538">
        <v>0</v>
      </c>
      <c r="S200" s="538">
        <v>0</v>
      </c>
      <c r="T200" s="538">
        <v>0</v>
      </c>
      <c r="U200" s="538">
        <v>0</v>
      </c>
      <c r="V200" s="538">
        <v>0</v>
      </c>
      <c r="W200" s="538">
        <v>0</v>
      </c>
      <c r="X200" s="538">
        <v>0</v>
      </c>
      <c r="Y200" s="538">
        <v>0</v>
      </c>
      <c r="Z200" s="538">
        <v>0</v>
      </c>
      <c r="AA200" s="538">
        <v>0</v>
      </c>
      <c r="AB200" s="538">
        <v>0</v>
      </c>
      <c r="AC200" s="538">
        <v>0</v>
      </c>
      <c r="AD200" s="538">
        <v>0</v>
      </c>
      <c r="AE200" s="538">
        <v>0</v>
      </c>
      <c r="AF200" s="538">
        <v>0</v>
      </c>
      <c r="AG200" s="538">
        <v>0</v>
      </c>
      <c r="AH200" s="538">
        <v>0</v>
      </c>
      <c r="AI200" s="538">
        <v>0</v>
      </c>
      <c r="AJ200" s="538">
        <v>0</v>
      </c>
      <c r="AL200" s="538">
        <v>0</v>
      </c>
      <c r="AM200" s="538">
        <v>0</v>
      </c>
      <c r="AN200" s="538">
        <v>0</v>
      </c>
      <c r="AO200" s="538">
        <v>0</v>
      </c>
      <c r="AP200" s="538">
        <v>0</v>
      </c>
      <c r="AQ200" s="538">
        <v>0</v>
      </c>
      <c r="AR200" s="538">
        <v>0</v>
      </c>
      <c r="AS200" s="538">
        <v>0</v>
      </c>
    </row>
    <row r="201" spans="2:45" ht="18" customHeight="1" outlineLevel="1" x14ac:dyDescent="0.35">
      <c r="B201" s="186" t="s">
        <v>350</v>
      </c>
      <c r="C201" s="178"/>
      <c r="D201" s="178"/>
      <c r="E201" s="178"/>
      <c r="F201" s="178"/>
      <c r="G201" s="178"/>
      <c r="H201" s="178"/>
      <c r="I201" s="178"/>
      <c r="J201" s="178"/>
      <c r="K201" s="178"/>
      <c r="L201" s="178"/>
      <c r="M201" s="178"/>
      <c r="N201" s="178"/>
      <c r="O201" s="178"/>
      <c r="P201" s="178"/>
      <c r="Q201" s="178"/>
      <c r="R201" s="178"/>
      <c r="S201" s="178"/>
      <c r="T201" s="178"/>
      <c r="U201" s="178"/>
      <c r="V201" s="178"/>
      <c r="W201" s="178"/>
      <c r="X201" s="178"/>
      <c r="Y201" s="178"/>
      <c r="Z201" s="178"/>
      <c r="AA201" s="178"/>
      <c r="AB201" s="178"/>
      <c r="AC201" s="178"/>
      <c r="AD201" s="178"/>
      <c r="AE201" s="178"/>
      <c r="AF201" s="178"/>
      <c r="AG201" s="178"/>
      <c r="AH201" s="178"/>
      <c r="AI201" s="178"/>
      <c r="AJ201" s="178"/>
      <c r="AL201" s="178">
        <v>0</v>
      </c>
      <c r="AM201" s="178">
        <v>0</v>
      </c>
      <c r="AN201" s="178">
        <v>0</v>
      </c>
      <c r="AO201" s="178">
        <v>0</v>
      </c>
      <c r="AP201" s="178">
        <v>0</v>
      </c>
      <c r="AQ201" s="178">
        <v>0</v>
      </c>
      <c r="AR201" s="178">
        <v>0</v>
      </c>
      <c r="AS201" s="178">
        <v>0</v>
      </c>
    </row>
    <row r="202" spans="2:45" ht="18" customHeight="1" outlineLevel="1" x14ac:dyDescent="0.35">
      <c r="B202" s="507" t="s">
        <v>351</v>
      </c>
      <c r="C202" s="334"/>
      <c r="D202" s="334">
        <v>0</v>
      </c>
      <c r="E202" s="334">
        <v>0</v>
      </c>
      <c r="F202" s="334">
        <v>0</v>
      </c>
      <c r="G202" s="334">
        <v>0</v>
      </c>
      <c r="H202" s="334">
        <v>0</v>
      </c>
      <c r="I202" s="334">
        <v>0</v>
      </c>
      <c r="J202" s="334">
        <v>0</v>
      </c>
      <c r="K202" s="334">
        <v>0</v>
      </c>
      <c r="L202" s="334">
        <v>0</v>
      </c>
      <c r="M202" s="334">
        <v>0</v>
      </c>
      <c r="N202" s="334">
        <v>0</v>
      </c>
      <c r="O202" s="334">
        <v>0</v>
      </c>
      <c r="P202" s="334">
        <v>0</v>
      </c>
      <c r="Q202" s="334">
        <v>0</v>
      </c>
      <c r="R202" s="334">
        <v>0</v>
      </c>
      <c r="S202" s="334">
        <v>0</v>
      </c>
      <c r="T202" s="334">
        <v>0</v>
      </c>
      <c r="U202" s="334">
        <v>0</v>
      </c>
      <c r="V202" s="334">
        <v>0</v>
      </c>
      <c r="W202" s="334">
        <v>0</v>
      </c>
      <c r="X202" s="334">
        <v>0</v>
      </c>
      <c r="Y202" s="334">
        <v>0</v>
      </c>
      <c r="Z202" s="334">
        <v>0</v>
      </c>
      <c r="AA202" s="334">
        <v>0</v>
      </c>
      <c r="AB202" s="334">
        <v>0</v>
      </c>
      <c r="AC202" s="334">
        <v>0</v>
      </c>
      <c r="AD202" s="334">
        <v>0</v>
      </c>
      <c r="AE202" s="334">
        <v>0</v>
      </c>
      <c r="AF202" s="334">
        <v>0</v>
      </c>
      <c r="AG202" s="334">
        <v>0</v>
      </c>
      <c r="AH202" s="334">
        <v>0</v>
      </c>
      <c r="AI202" s="334">
        <v>0</v>
      </c>
      <c r="AJ202" s="334">
        <v>0</v>
      </c>
      <c r="AL202" s="334">
        <v>0</v>
      </c>
      <c r="AM202" s="334">
        <v>0</v>
      </c>
      <c r="AN202" s="334">
        <v>0</v>
      </c>
      <c r="AO202" s="334">
        <v>0</v>
      </c>
      <c r="AP202" s="334">
        <v>0</v>
      </c>
      <c r="AQ202" s="334">
        <v>0</v>
      </c>
      <c r="AR202" s="334">
        <v>0</v>
      </c>
      <c r="AS202" s="334">
        <v>0</v>
      </c>
    </row>
    <row r="203" spans="2:45" ht="18" customHeight="1" outlineLevel="1" x14ac:dyDescent="0.35">
      <c r="B203" s="507" t="s">
        <v>353</v>
      </c>
      <c r="C203" s="334"/>
      <c r="D203" s="334">
        <v>0</v>
      </c>
      <c r="E203" s="334">
        <v>0</v>
      </c>
      <c r="F203" s="334">
        <v>0</v>
      </c>
      <c r="G203" s="334">
        <v>0</v>
      </c>
      <c r="H203" s="334">
        <v>0</v>
      </c>
      <c r="I203" s="334">
        <v>0</v>
      </c>
      <c r="J203" s="334">
        <v>0</v>
      </c>
      <c r="K203" s="334">
        <v>0</v>
      </c>
      <c r="L203" s="334">
        <v>0</v>
      </c>
      <c r="M203" s="334">
        <v>0</v>
      </c>
      <c r="N203" s="334">
        <v>0</v>
      </c>
      <c r="O203" s="334">
        <v>0</v>
      </c>
      <c r="P203" s="334">
        <v>0</v>
      </c>
      <c r="Q203" s="334">
        <v>0</v>
      </c>
      <c r="R203" s="334">
        <v>0</v>
      </c>
      <c r="S203" s="334">
        <v>0</v>
      </c>
      <c r="T203" s="334">
        <v>0</v>
      </c>
      <c r="U203" s="334">
        <v>0</v>
      </c>
      <c r="V203" s="334">
        <v>0</v>
      </c>
      <c r="W203" s="334">
        <v>0</v>
      </c>
      <c r="X203" s="334">
        <v>0</v>
      </c>
      <c r="Y203" s="334">
        <v>0</v>
      </c>
      <c r="Z203" s="334">
        <v>0</v>
      </c>
      <c r="AA203" s="334">
        <v>0</v>
      </c>
      <c r="AB203" s="334">
        <v>0</v>
      </c>
      <c r="AC203" s="334">
        <v>0</v>
      </c>
      <c r="AD203" s="334">
        <v>0</v>
      </c>
      <c r="AE203" s="334">
        <v>0</v>
      </c>
      <c r="AF203" s="334">
        <v>0</v>
      </c>
      <c r="AG203" s="334">
        <v>0</v>
      </c>
      <c r="AH203" s="334">
        <v>0</v>
      </c>
      <c r="AI203" s="334">
        <v>0</v>
      </c>
      <c r="AJ203" s="334">
        <v>0</v>
      </c>
      <c r="AL203" s="334">
        <v>0</v>
      </c>
      <c r="AM203" s="334">
        <v>0</v>
      </c>
      <c r="AN203" s="334">
        <v>0</v>
      </c>
      <c r="AO203" s="334">
        <v>0</v>
      </c>
      <c r="AP203" s="334">
        <v>0</v>
      </c>
      <c r="AQ203" s="334">
        <v>0</v>
      </c>
      <c r="AR203" s="334">
        <v>0</v>
      </c>
      <c r="AS203" s="334">
        <v>0</v>
      </c>
    </row>
    <row r="204" spans="2:45" ht="18" customHeight="1" outlineLevel="1" x14ac:dyDescent="0.35">
      <c r="B204" s="507" t="s">
        <v>781</v>
      </c>
      <c r="C204" s="334"/>
      <c r="D204" s="334">
        <v>0</v>
      </c>
      <c r="E204" s="334">
        <v>0</v>
      </c>
      <c r="F204" s="334">
        <v>0</v>
      </c>
      <c r="G204" s="334">
        <v>0</v>
      </c>
      <c r="H204" s="334">
        <v>0</v>
      </c>
      <c r="I204" s="334">
        <v>0</v>
      </c>
      <c r="J204" s="334">
        <v>0</v>
      </c>
      <c r="K204" s="334">
        <v>0</v>
      </c>
      <c r="L204" s="334">
        <v>0</v>
      </c>
      <c r="M204" s="334">
        <v>0</v>
      </c>
      <c r="N204" s="334">
        <v>0</v>
      </c>
      <c r="O204" s="334">
        <v>0</v>
      </c>
      <c r="P204" s="334">
        <v>0</v>
      </c>
      <c r="Q204" s="334">
        <v>0</v>
      </c>
      <c r="R204" s="334">
        <v>0</v>
      </c>
      <c r="S204" s="334">
        <v>0</v>
      </c>
      <c r="T204" s="334">
        <v>0</v>
      </c>
      <c r="U204" s="334">
        <v>0</v>
      </c>
      <c r="V204" s="334">
        <v>0</v>
      </c>
      <c r="W204" s="334">
        <v>0</v>
      </c>
      <c r="X204" s="334">
        <v>0</v>
      </c>
      <c r="Y204" s="334">
        <v>0</v>
      </c>
      <c r="Z204" s="334">
        <v>0</v>
      </c>
      <c r="AA204" s="334">
        <v>0</v>
      </c>
      <c r="AB204" s="334">
        <v>0</v>
      </c>
      <c r="AC204" s="334">
        <v>0</v>
      </c>
      <c r="AD204" s="334">
        <v>0</v>
      </c>
      <c r="AE204" s="334">
        <v>0</v>
      </c>
      <c r="AF204" s="334">
        <v>0</v>
      </c>
      <c r="AG204" s="334">
        <v>0</v>
      </c>
      <c r="AH204" s="334">
        <v>0</v>
      </c>
      <c r="AI204" s="334">
        <v>0</v>
      </c>
      <c r="AJ204" s="334">
        <v>0</v>
      </c>
      <c r="AL204" s="334">
        <v>0</v>
      </c>
      <c r="AM204" s="334">
        <v>0</v>
      </c>
      <c r="AN204" s="334">
        <v>0</v>
      </c>
      <c r="AO204" s="334">
        <v>0</v>
      </c>
      <c r="AP204" s="334">
        <v>0</v>
      </c>
      <c r="AQ204" s="334">
        <v>0</v>
      </c>
      <c r="AR204" s="334">
        <v>0</v>
      </c>
      <c r="AS204" s="334">
        <v>0</v>
      </c>
    </row>
    <row r="205" spans="2:45" ht="18" customHeight="1" outlineLevel="1" x14ac:dyDescent="0.35">
      <c r="B205" s="186" t="s">
        <v>808</v>
      </c>
      <c r="C205" s="334"/>
      <c r="D205" s="334">
        <v>0</v>
      </c>
      <c r="E205" s="334">
        <v>0</v>
      </c>
      <c r="F205" s="334">
        <v>0</v>
      </c>
      <c r="G205" s="334">
        <v>0</v>
      </c>
      <c r="H205" s="334">
        <v>0</v>
      </c>
      <c r="I205" s="334">
        <v>0</v>
      </c>
      <c r="J205" s="334">
        <v>0</v>
      </c>
      <c r="K205" s="334">
        <v>0</v>
      </c>
      <c r="L205" s="334">
        <v>0</v>
      </c>
      <c r="M205" s="334">
        <v>0</v>
      </c>
      <c r="N205" s="334">
        <v>0</v>
      </c>
      <c r="O205" s="334">
        <v>0</v>
      </c>
      <c r="P205" s="334">
        <v>0</v>
      </c>
      <c r="Q205" s="334">
        <v>0</v>
      </c>
      <c r="R205" s="334">
        <v>0</v>
      </c>
      <c r="S205" s="334">
        <v>0</v>
      </c>
      <c r="T205" s="334"/>
      <c r="U205" s="334"/>
      <c r="V205" s="334"/>
      <c r="W205" s="334">
        <v>0</v>
      </c>
      <c r="X205" s="334"/>
      <c r="Y205" s="334"/>
      <c r="Z205" s="334"/>
      <c r="AA205" s="334"/>
      <c r="AB205" s="334"/>
      <c r="AC205" s="334"/>
      <c r="AD205" s="334"/>
      <c r="AE205" s="334"/>
      <c r="AF205" s="334"/>
      <c r="AG205" s="334"/>
      <c r="AH205" s="334">
        <v>0</v>
      </c>
      <c r="AI205" s="334">
        <v>0</v>
      </c>
      <c r="AJ205" s="334">
        <v>0</v>
      </c>
      <c r="AL205" s="334">
        <v>0</v>
      </c>
      <c r="AM205" s="334">
        <v>0</v>
      </c>
      <c r="AN205" s="334">
        <v>0</v>
      </c>
      <c r="AO205" s="334">
        <v>0</v>
      </c>
      <c r="AP205" s="334">
        <v>0</v>
      </c>
      <c r="AQ205" s="334">
        <v>0</v>
      </c>
      <c r="AR205" s="334">
        <v>0</v>
      </c>
      <c r="AS205" s="334">
        <v>0</v>
      </c>
    </row>
    <row r="206" spans="2:45" ht="18" customHeight="1" outlineLevel="1" x14ac:dyDescent="0.35">
      <c r="B206" s="507" t="s">
        <v>352</v>
      </c>
      <c r="C206" s="334"/>
      <c r="D206" s="334">
        <v>0</v>
      </c>
      <c r="E206" s="334">
        <v>0</v>
      </c>
      <c r="F206" s="334">
        <v>0</v>
      </c>
      <c r="G206" s="334">
        <v>0</v>
      </c>
      <c r="H206" s="334">
        <v>0</v>
      </c>
      <c r="I206" s="334">
        <v>0</v>
      </c>
      <c r="J206" s="334">
        <v>0</v>
      </c>
      <c r="K206" s="334">
        <v>0</v>
      </c>
      <c r="L206" s="334">
        <v>0</v>
      </c>
      <c r="M206" s="334">
        <v>0</v>
      </c>
      <c r="N206" s="334">
        <v>0</v>
      </c>
      <c r="O206" s="334">
        <v>0</v>
      </c>
      <c r="P206" s="334">
        <v>0</v>
      </c>
      <c r="Q206" s="334">
        <v>0</v>
      </c>
      <c r="R206" s="334">
        <v>0</v>
      </c>
      <c r="S206" s="334">
        <v>0</v>
      </c>
      <c r="T206" s="334">
        <v>0</v>
      </c>
      <c r="U206" s="334">
        <v>0</v>
      </c>
      <c r="V206" s="334">
        <v>0</v>
      </c>
      <c r="W206" s="334">
        <v>0</v>
      </c>
      <c r="X206" s="334">
        <v>0</v>
      </c>
      <c r="Y206" s="334">
        <v>0</v>
      </c>
      <c r="Z206" s="334">
        <v>0</v>
      </c>
      <c r="AA206" s="334">
        <v>0</v>
      </c>
      <c r="AB206" s="334">
        <v>0</v>
      </c>
      <c r="AC206" s="334">
        <v>0</v>
      </c>
      <c r="AD206" s="334">
        <v>0</v>
      </c>
      <c r="AE206" s="334">
        <v>0</v>
      </c>
      <c r="AF206" s="334">
        <v>0</v>
      </c>
      <c r="AG206" s="334">
        <v>0</v>
      </c>
      <c r="AH206" s="334">
        <v>0</v>
      </c>
      <c r="AI206" s="334">
        <v>0</v>
      </c>
      <c r="AJ206" s="334">
        <v>0</v>
      </c>
      <c r="AL206" s="334">
        <v>0</v>
      </c>
      <c r="AM206" s="334">
        <v>0</v>
      </c>
      <c r="AN206" s="334">
        <v>0</v>
      </c>
      <c r="AO206" s="334">
        <v>0</v>
      </c>
      <c r="AP206" s="334">
        <v>0</v>
      </c>
      <c r="AQ206" s="334">
        <v>0</v>
      </c>
      <c r="AR206" s="334">
        <v>0</v>
      </c>
      <c r="AS206" s="334">
        <v>0</v>
      </c>
    </row>
    <row r="207" spans="2:45" ht="18" customHeight="1" outlineLevel="1" x14ac:dyDescent="0.35">
      <c r="B207" s="507" t="s">
        <v>353</v>
      </c>
      <c r="C207" s="334"/>
      <c r="D207" s="334">
        <v>0</v>
      </c>
      <c r="E207" s="334">
        <v>0</v>
      </c>
      <c r="F207" s="334">
        <v>0</v>
      </c>
      <c r="G207" s="334">
        <v>0</v>
      </c>
      <c r="H207" s="334">
        <v>0</v>
      </c>
      <c r="I207" s="334">
        <v>0</v>
      </c>
      <c r="J207" s="334">
        <v>0</v>
      </c>
      <c r="K207" s="334">
        <v>0</v>
      </c>
      <c r="L207" s="334">
        <v>0</v>
      </c>
      <c r="M207" s="334">
        <v>0</v>
      </c>
      <c r="N207" s="334">
        <v>0</v>
      </c>
      <c r="O207" s="334">
        <v>0</v>
      </c>
      <c r="P207" s="334">
        <v>0</v>
      </c>
      <c r="Q207" s="334">
        <v>0</v>
      </c>
      <c r="R207" s="334">
        <v>0</v>
      </c>
      <c r="S207" s="334">
        <v>0</v>
      </c>
      <c r="T207" s="334">
        <v>0</v>
      </c>
      <c r="U207" s="334">
        <v>0</v>
      </c>
      <c r="V207" s="334">
        <v>0</v>
      </c>
      <c r="W207" s="334">
        <v>0</v>
      </c>
      <c r="X207" s="334">
        <v>0</v>
      </c>
      <c r="Y207" s="334">
        <v>0</v>
      </c>
      <c r="Z207" s="334">
        <v>0</v>
      </c>
      <c r="AA207" s="334">
        <v>0</v>
      </c>
      <c r="AB207" s="334">
        <v>0</v>
      </c>
      <c r="AC207" s="334">
        <v>0</v>
      </c>
      <c r="AD207" s="334">
        <v>0</v>
      </c>
      <c r="AE207" s="334">
        <v>0</v>
      </c>
      <c r="AF207" s="334">
        <v>0</v>
      </c>
      <c r="AG207" s="334">
        <v>0</v>
      </c>
      <c r="AH207" s="334">
        <v>0</v>
      </c>
      <c r="AI207" s="334">
        <v>0</v>
      </c>
      <c r="AJ207" s="334">
        <v>0</v>
      </c>
      <c r="AL207" s="334">
        <v>0</v>
      </c>
      <c r="AM207" s="334">
        <v>0</v>
      </c>
      <c r="AN207" s="334">
        <v>0</v>
      </c>
      <c r="AO207" s="334">
        <v>0</v>
      </c>
      <c r="AP207" s="334">
        <v>0</v>
      </c>
      <c r="AQ207" s="334">
        <v>0</v>
      </c>
      <c r="AR207" s="334">
        <v>0</v>
      </c>
      <c r="AS207" s="334">
        <v>0</v>
      </c>
    </row>
    <row r="208" spans="2:45" ht="18" customHeight="1" outlineLevel="1" x14ac:dyDescent="0.35">
      <c r="B208" s="186" t="s">
        <v>763</v>
      </c>
      <c r="C208" s="334"/>
      <c r="D208" s="334">
        <v>0</v>
      </c>
      <c r="E208" s="334">
        <v>0</v>
      </c>
      <c r="F208" s="334">
        <v>0</v>
      </c>
      <c r="G208" s="334">
        <v>0</v>
      </c>
      <c r="H208" s="334">
        <v>0</v>
      </c>
      <c r="I208" s="334">
        <v>0</v>
      </c>
      <c r="J208" s="334">
        <v>0</v>
      </c>
      <c r="K208" s="334">
        <v>0</v>
      </c>
      <c r="L208" s="334">
        <v>0</v>
      </c>
      <c r="M208" s="334">
        <v>0</v>
      </c>
      <c r="N208" s="334">
        <v>0</v>
      </c>
      <c r="O208" s="334">
        <v>0</v>
      </c>
      <c r="P208" s="334">
        <v>0</v>
      </c>
      <c r="Q208" s="334">
        <v>0</v>
      </c>
      <c r="R208" s="334">
        <v>0</v>
      </c>
      <c r="S208" s="334">
        <v>0</v>
      </c>
      <c r="T208" s="334">
        <v>0</v>
      </c>
      <c r="U208" s="334">
        <v>0</v>
      </c>
      <c r="V208" s="334">
        <v>0</v>
      </c>
      <c r="W208" s="334">
        <v>0</v>
      </c>
      <c r="X208" s="334">
        <v>0</v>
      </c>
      <c r="Y208" s="334">
        <v>0</v>
      </c>
      <c r="Z208" s="334">
        <v>0</v>
      </c>
      <c r="AA208" s="334">
        <v>0</v>
      </c>
      <c r="AB208" s="334">
        <v>0</v>
      </c>
      <c r="AC208" s="334">
        <v>0</v>
      </c>
      <c r="AD208" s="334">
        <v>0</v>
      </c>
      <c r="AE208" s="334">
        <v>0</v>
      </c>
      <c r="AF208" s="334">
        <v>0</v>
      </c>
      <c r="AG208" s="334">
        <v>0</v>
      </c>
      <c r="AH208" s="334">
        <v>0</v>
      </c>
      <c r="AI208" s="334">
        <v>0</v>
      </c>
      <c r="AJ208" s="334">
        <v>0</v>
      </c>
      <c r="AL208" s="334">
        <v>0</v>
      </c>
      <c r="AM208" s="334">
        <v>0</v>
      </c>
      <c r="AN208" s="334">
        <v>0</v>
      </c>
      <c r="AO208" s="334">
        <v>0</v>
      </c>
      <c r="AP208" s="334">
        <v>0</v>
      </c>
      <c r="AQ208" s="334">
        <v>0</v>
      </c>
      <c r="AR208" s="334">
        <v>0</v>
      </c>
      <c r="AS208" s="334">
        <v>0</v>
      </c>
    </row>
    <row r="209" spans="2:45" ht="18" customHeight="1" outlineLevel="1" x14ac:dyDescent="0.35">
      <c r="B209" s="507" t="s">
        <v>807</v>
      </c>
      <c r="C209" s="334"/>
      <c r="D209" s="334">
        <v>0</v>
      </c>
      <c r="E209" s="334">
        <v>0</v>
      </c>
      <c r="F209" s="334">
        <v>0</v>
      </c>
      <c r="G209" s="334">
        <v>0</v>
      </c>
      <c r="H209" s="334">
        <v>0</v>
      </c>
      <c r="I209" s="334">
        <v>0</v>
      </c>
      <c r="J209" s="334">
        <v>0</v>
      </c>
      <c r="K209" s="334">
        <v>0</v>
      </c>
      <c r="L209" s="334">
        <v>0</v>
      </c>
      <c r="M209" s="334">
        <v>0</v>
      </c>
      <c r="N209" s="334">
        <v>0</v>
      </c>
      <c r="O209" s="334">
        <v>0</v>
      </c>
      <c r="P209" s="334">
        <v>0</v>
      </c>
      <c r="Q209" s="334">
        <v>0</v>
      </c>
      <c r="R209" s="334">
        <v>0</v>
      </c>
      <c r="S209" s="334">
        <v>0</v>
      </c>
      <c r="T209" s="334">
        <v>0</v>
      </c>
      <c r="U209" s="334">
        <v>0</v>
      </c>
      <c r="V209" s="334">
        <v>0</v>
      </c>
      <c r="W209" s="334">
        <v>0</v>
      </c>
      <c r="X209" s="334">
        <v>0</v>
      </c>
      <c r="Y209" s="334">
        <v>0</v>
      </c>
      <c r="Z209" s="334">
        <v>0</v>
      </c>
      <c r="AA209" s="334">
        <v>0</v>
      </c>
      <c r="AB209" s="334">
        <v>0</v>
      </c>
      <c r="AC209" s="334">
        <v>0</v>
      </c>
      <c r="AD209" s="334">
        <v>0</v>
      </c>
      <c r="AE209" s="334">
        <v>0</v>
      </c>
      <c r="AF209" s="334">
        <v>0</v>
      </c>
      <c r="AG209" s="334">
        <v>0</v>
      </c>
      <c r="AH209" s="334">
        <v>0</v>
      </c>
      <c r="AI209" s="334">
        <v>0</v>
      </c>
      <c r="AJ209" s="334">
        <v>0</v>
      </c>
      <c r="AL209" s="334">
        <v>0</v>
      </c>
      <c r="AM209" s="334">
        <v>0</v>
      </c>
      <c r="AN209" s="334">
        <v>0</v>
      </c>
      <c r="AO209" s="334">
        <v>0</v>
      </c>
      <c r="AP209" s="334">
        <v>0</v>
      </c>
      <c r="AQ209" s="334">
        <v>0</v>
      </c>
      <c r="AR209" s="334">
        <v>0</v>
      </c>
      <c r="AS209" s="334">
        <v>0</v>
      </c>
    </row>
    <row r="210" spans="2:45" ht="18" customHeight="1" outlineLevel="1" x14ac:dyDescent="0.35">
      <c r="B210" s="186" t="s">
        <v>302</v>
      </c>
      <c r="C210" s="334"/>
      <c r="D210" s="334">
        <v>0</v>
      </c>
      <c r="E210" s="334">
        <v>0</v>
      </c>
      <c r="F210" s="334">
        <v>0</v>
      </c>
      <c r="G210" s="334">
        <v>0</v>
      </c>
      <c r="H210" s="334">
        <v>0</v>
      </c>
      <c r="I210" s="334">
        <v>0</v>
      </c>
      <c r="J210" s="334">
        <v>0</v>
      </c>
      <c r="K210" s="334">
        <v>0</v>
      </c>
      <c r="L210" s="334">
        <v>0</v>
      </c>
      <c r="M210" s="334">
        <v>0</v>
      </c>
      <c r="N210" s="334">
        <v>0</v>
      </c>
      <c r="O210" s="334">
        <v>0</v>
      </c>
      <c r="P210" s="334">
        <v>0</v>
      </c>
      <c r="Q210" s="334">
        <v>0</v>
      </c>
      <c r="R210" s="334">
        <v>0</v>
      </c>
      <c r="S210" s="334">
        <v>0</v>
      </c>
      <c r="T210" s="334">
        <v>0</v>
      </c>
      <c r="U210" s="334">
        <v>0</v>
      </c>
      <c r="V210" s="334">
        <v>0</v>
      </c>
      <c r="W210" s="334">
        <v>48.890999999999998</v>
      </c>
      <c r="X210" s="334">
        <v>0</v>
      </c>
      <c r="Y210" s="334">
        <v>0</v>
      </c>
      <c r="Z210" s="334">
        <v>0</v>
      </c>
      <c r="AA210" s="334">
        <v>0</v>
      </c>
      <c r="AB210" s="334">
        <v>44</v>
      </c>
      <c r="AC210" s="334">
        <v>0</v>
      </c>
      <c r="AD210" s="334">
        <v>130</v>
      </c>
      <c r="AE210" s="334">
        <v>22</v>
      </c>
      <c r="AF210" s="334">
        <v>40</v>
      </c>
      <c r="AG210" s="334">
        <v>40</v>
      </c>
      <c r="AH210" s="334">
        <v>62</v>
      </c>
      <c r="AI210" s="334">
        <v>49</v>
      </c>
      <c r="AJ210" s="334">
        <v>17</v>
      </c>
      <c r="AL210" s="334">
        <v>0</v>
      </c>
      <c r="AM210" s="334">
        <v>0</v>
      </c>
      <c r="AN210" s="334">
        <v>0</v>
      </c>
      <c r="AO210" s="334">
        <v>0</v>
      </c>
      <c r="AP210" s="334">
        <v>48.890999999999998</v>
      </c>
      <c r="AQ210" s="334">
        <v>0</v>
      </c>
      <c r="AR210" s="334">
        <v>196</v>
      </c>
      <c r="AS210" s="334">
        <v>191</v>
      </c>
    </row>
    <row r="211" spans="2:45" ht="18" customHeight="1" outlineLevel="1" x14ac:dyDescent="0.35">
      <c r="B211" s="186" t="s">
        <v>355</v>
      </c>
      <c r="C211" s="334"/>
      <c r="D211" s="334">
        <v>0</v>
      </c>
      <c r="E211" s="334">
        <v>0</v>
      </c>
      <c r="F211" s="334">
        <v>0</v>
      </c>
      <c r="G211" s="334">
        <v>0</v>
      </c>
      <c r="H211" s="334">
        <v>0</v>
      </c>
      <c r="I211" s="334">
        <v>0</v>
      </c>
      <c r="J211" s="334">
        <v>0</v>
      </c>
      <c r="K211" s="334">
        <v>0</v>
      </c>
      <c r="L211" s="334">
        <v>0</v>
      </c>
      <c r="M211" s="334">
        <v>0</v>
      </c>
      <c r="N211" s="334">
        <v>0</v>
      </c>
      <c r="O211" s="334">
        <v>0</v>
      </c>
      <c r="P211" s="334">
        <v>0</v>
      </c>
      <c r="Q211" s="334">
        <v>0</v>
      </c>
      <c r="R211" s="334">
        <v>0</v>
      </c>
      <c r="S211" s="334">
        <v>0</v>
      </c>
      <c r="T211" s="334">
        <v>0</v>
      </c>
      <c r="U211" s="334">
        <v>0</v>
      </c>
      <c r="V211" s="334">
        <v>0</v>
      </c>
      <c r="W211" s="334">
        <v>0</v>
      </c>
      <c r="X211" s="334">
        <v>0</v>
      </c>
      <c r="Y211" s="334">
        <v>0</v>
      </c>
      <c r="Z211" s="334">
        <v>0</v>
      </c>
      <c r="AA211" s="334">
        <v>0</v>
      </c>
      <c r="AB211" s="334">
        <v>0</v>
      </c>
      <c r="AC211" s="334">
        <v>0</v>
      </c>
      <c r="AD211" s="334">
        <v>0</v>
      </c>
      <c r="AE211" s="334">
        <v>0</v>
      </c>
      <c r="AF211" s="334">
        <v>0</v>
      </c>
      <c r="AG211" s="334">
        <v>0</v>
      </c>
      <c r="AH211" s="334">
        <v>0</v>
      </c>
      <c r="AI211" s="334">
        <v>0</v>
      </c>
      <c r="AJ211" s="334">
        <v>0</v>
      </c>
      <c r="AL211" s="334">
        <v>0</v>
      </c>
      <c r="AM211" s="334">
        <v>0</v>
      </c>
      <c r="AN211" s="334">
        <v>0</v>
      </c>
      <c r="AO211" s="334">
        <v>0</v>
      </c>
      <c r="AP211" s="334">
        <v>0</v>
      </c>
      <c r="AQ211" s="334">
        <v>0</v>
      </c>
      <c r="AR211" s="334">
        <v>0</v>
      </c>
      <c r="AS211" s="334">
        <v>0</v>
      </c>
    </row>
    <row r="212" spans="2:45" ht="18" customHeight="1" outlineLevel="1" x14ac:dyDescent="0.35">
      <c r="B212" s="186" t="s">
        <v>911</v>
      </c>
      <c r="C212" s="334"/>
      <c r="D212" s="334"/>
      <c r="E212" s="334"/>
      <c r="F212" s="334"/>
      <c r="G212" s="334"/>
      <c r="H212" s="334"/>
      <c r="I212" s="334"/>
      <c r="J212" s="334"/>
      <c r="K212" s="334"/>
      <c r="L212" s="334"/>
      <c r="M212" s="334"/>
      <c r="N212" s="334"/>
      <c r="O212" s="334"/>
      <c r="P212" s="334"/>
      <c r="Q212" s="334"/>
      <c r="R212" s="334"/>
      <c r="S212" s="334"/>
      <c r="T212" s="334"/>
      <c r="U212" s="334"/>
      <c r="V212" s="334"/>
      <c r="W212" s="334"/>
      <c r="X212" s="334"/>
      <c r="Y212" s="334"/>
      <c r="Z212" s="334"/>
      <c r="AA212" s="334"/>
      <c r="AB212" s="334"/>
      <c r="AC212" s="334"/>
      <c r="AD212" s="334"/>
      <c r="AE212" s="334"/>
      <c r="AF212" s="334"/>
      <c r="AG212" s="334"/>
      <c r="AH212" s="334"/>
      <c r="AI212" s="334"/>
      <c r="AJ212" s="334"/>
      <c r="AL212" s="334"/>
      <c r="AM212" s="334"/>
      <c r="AN212" s="334"/>
      <c r="AO212" s="334"/>
      <c r="AP212" s="334"/>
      <c r="AQ212" s="334"/>
      <c r="AR212" s="334"/>
      <c r="AS212" s="334"/>
    </row>
    <row r="213" spans="2:45" ht="18" customHeight="1" outlineLevel="1" x14ac:dyDescent="0.35">
      <c r="B213" s="186" t="s">
        <v>907</v>
      </c>
      <c r="C213" s="334"/>
      <c r="D213" s="334"/>
      <c r="E213" s="334"/>
      <c r="F213" s="334"/>
      <c r="G213" s="334"/>
      <c r="H213" s="334"/>
      <c r="I213" s="334"/>
      <c r="J213" s="334"/>
      <c r="K213" s="334"/>
      <c r="L213" s="334"/>
      <c r="M213" s="334"/>
      <c r="N213" s="334"/>
      <c r="O213" s="334"/>
      <c r="P213" s="334"/>
      <c r="Q213" s="334"/>
      <c r="R213" s="334"/>
      <c r="S213" s="334"/>
      <c r="T213" s="334"/>
      <c r="U213" s="334"/>
      <c r="V213" s="334"/>
      <c r="W213" s="334"/>
      <c r="X213" s="334"/>
      <c r="Y213" s="334"/>
      <c r="Z213" s="334"/>
      <c r="AA213" s="334"/>
      <c r="AB213" s="334"/>
      <c r="AC213" s="334"/>
      <c r="AD213" s="334"/>
      <c r="AE213" s="334"/>
      <c r="AF213" s="334"/>
      <c r="AG213" s="334"/>
      <c r="AH213" s="334"/>
      <c r="AI213" s="334"/>
      <c r="AJ213" s="334"/>
      <c r="AL213" s="334"/>
      <c r="AM213" s="334"/>
      <c r="AN213" s="334"/>
      <c r="AO213" s="334"/>
      <c r="AP213" s="334"/>
      <c r="AQ213" s="334"/>
      <c r="AR213" s="334"/>
      <c r="AS213" s="334"/>
    </row>
    <row r="214" spans="2:45" ht="18" customHeight="1" outlineLevel="1" x14ac:dyDescent="0.35">
      <c r="B214" s="186" t="s">
        <v>301</v>
      </c>
      <c r="C214" s="334"/>
      <c r="D214" s="334"/>
      <c r="E214" s="334"/>
      <c r="F214" s="334"/>
      <c r="G214" s="334"/>
      <c r="H214" s="334"/>
      <c r="I214" s="334"/>
      <c r="J214" s="334"/>
      <c r="K214" s="334"/>
      <c r="L214" s="334"/>
      <c r="M214" s="334"/>
      <c r="N214" s="334"/>
      <c r="O214" s="334"/>
      <c r="P214" s="334"/>
      <c r="Q214" s="334"/>
      <c r="R214" s="334"/>
      <c r="S214" s="334"/>
      <c r="T214" s="334"/>
      <c r="U214" s="334"/>
      <c r="V214" s="334"/>
      <c r="W214" s="334"/>
      <c r="X214" s="334"/>
      <c r="Y214" s="334"/>
      <c r="Z214" s="334"/>
      <c r="AA214" s="334"/>
      <c r="AB214" s="334"/>
      <c r="AC214" s="334"/>
      <c r="AD214" s="334"/>
      <c r="AE214" s="334"/>
      <c r="AF214" s="334"/>
      <c r="AG214" s="334"/>
      <c r="AH214" s="334"/>
      <c r="AI214" s="334"/>
      <c r="AJ214" s="334"/>
      <c r="AL214" s="334"/>
      <c r="AM214" s="334"/>
      <c r="AN214" s="334"/>
      <c r="AO214" s="334"/>
      <c r="AP214" s="334"/>
      <c r="AQ214" s="334"/>
      <c r="AR214" s="334"/>
      <c r="AS214" s="334"/>
    </row>
    <row r="215" spans="2:45" ht="18" customHeight="1" outlineLevel="1" x14ac:dyDescent="0.35">
      <c r="B215" s="186" t="s">
        <v>719</v>
      </c>
      <c r="C215" s="334"/>
      <c r="D215" s="334">
        <v>0</v>
      </c>
      <c r="E215" s="334">
        <v>0</v>
      </c>
      <c r="F215" s="334">
        <v>0</v>
      </c>
      <c r="G215" s="334">
        <v>0</v>
      </c>
      <c r="H215" s="334">
        <v>0</v>
      </c>
      <c r="I215" s="334">
        <v>0</v>
      </c>
      <c r="J215" s="334">
        <v>0</v>
      </c>
      <c r="K215" s="334">
        <v>0</v>
      </c>
      <c r="L215" s="334">
        <v>0</v>
      </c>
      <c r="M215" s="334">
        <v>0</v>
      </c>
      <c r="N215" s="334">
        <v>0</v>
      </c>
      <c r="O215" s="334">
        <v>0</v>
      </c>
      <c r="P215" s="334">
        <v>0</v>
      </c>
      <c r="Q215" s="334">
        <v>0</v>
      </c>
      <c r="R215" s="334">
        <v>0</v>
      </c>
      <c r="S215" s="334">
        <v>0</v>
      </c>
      <c r="T215" s="334">
        <v>0</v>
      </c>
      <c r="U215" s="334">
        <v>0</v>
      </c>
      <c r="V215" s="334">
        <v>0</v>
      </c>
      <c r="W215" s="334">
        <v>0</v>
      </c>
      <c r="X215" s="334">
        <v>0</v>
      </c>
      <c r="Y215" s="334">
        <v>0</v>
      </c>
      <c r="Z215" s="334">
        <v>0</v>
      </c>
      <c r="AA215" s="334">
        <v>0</v>
      </c>
      <c r="AB215" s="334">
        <v>0</v>
      </c>
      <c r="AC215" s="334">
        <v>0</v>
      </c>
      <c r="AD215" s="334">
        <v>0</v>
      </c>
      <c r="AE215" s="334">
        <v>0</v>
      </c>
      <c r="AF215" s="334">
        <v>0</v>
      </c>
      <c r="AG215" s="334">
        <v>0</v>
      </c>
      <c r="AH215" s="334">
        <v>0</v>
      </c>
      <c r="AI215" s="334">
        <v>0</v>
      </c>
      <c r="AJ215" s="334">
        <v>0</v>
      </c>
      <c r="AL215" s="334">
        <v>0</v>
      </c>
      <c r="AM215" s="334">
        <v>0</v>
      </c>
      <c r="AN215" s="334">
        <v>0</v>
      </c>
      <c r="AO215" s="334">
        <v>0</v>
      </c>
      <c r="AP215" s="334">
        <v>0</v>
      </c>
      <c r="AQ215" s="334">
        <v>0</v>
      </c>
      <c r="AR215" s="334">
        <v>0</v>
      </c>
      <c r="AS215" s="334">
        <v>0</v>
      </c>
    </row>
    <row r="216" spans="2:45" ht="18" customHeight="1" outlineLevel="1" x14ac:dyDescent="0.35">
      <c r="B216" s="109" t="s">
        <v>358</v>
      </c>
      <c r="C216" s="538"/>
      <c r="D216" s="538">
        <v>0</v>
      </c>
      <c r="E216" s="538">
        <v>0</v>
      </c>
      <c r="F216" s="538">
        <v>0</v>
      </c>
      <c r="G216" s="538">
        <v>0</v>
      </c>
      <c r="H216" s="538">
        <v>0</v>
      </c>
      <c r="I216" s="538">
        <v>0</v>
      </c>
      <c r="J216" s="538">
        <v>0</v>
      </c>
      <c r="K216" s="538">
        <v>0</v>
      </c>
      <c r="L216" s="538">
        <v>0</v>
      </c>
      <c r="M216" s="538">
        <v>0</v>
      </c>
      <c r="N216" s="538">
        <v>0</v>
      </c>
      <c r="O216" s="538">
        <v>0</v>
      </c>
      <c r="P216" s="538">
        <v>0</v>
      </c>
      <c r="Q216" s="538">
        <v>0</v>
      </c>
      <c r="R216" s="538">
        <v>0</v>
      </c>
      <c r="S216" s="538">
        <v>0</v>
      </c>
      <c r="T216" s="538">
        <v>0</v>
      </c>
      <c r="U216" s="538">
        <v>0</v>
      </c>
      <c r="V216" s="538">
        <v>0</v>
      </c>
      <c r="W216" s="538">
        <v>48.890999999999998</v>
      </c>
      <c r="X216" s="538">
        <v>0</v>
      </c>
      <c r="Y216" s="538">
        <v>0</v>
      </c>
      <c r="Z216" s="538">
        <v>0</v>
      </c>
      <c r="AA216" s="538">
        <v>0</v>
      </c>
      <c r="AB216" s="538">
        <v>44</v>
      </c>
      <c r="AC216" s="538">
        <v>0</v>
      </c>
      <c r="AD216" s="538">
        <v>130</v>
      </c>
      <c r="AE216" s="538">
        <v>22</v>
      </c>
      <c r="AF216" s="538">
        <v>40</v>
      </c>
      <c r="AG216" s="538">
        <v>40</v>
      </c>
      <c r="AH216" s="538">
        <v>62</v>
      </c>
      <c r="AI216" s="538">
        <v>49</v>
      </c>
      <c r="AJ216" s="538">
        <v>17</v>
      </c>
      <c r="AL216" s="538">
        <v>0</v>
      </c>
      <c r="AM216" s="538">
        <v>0</v>
      </c>
      <c r="AN216" s="538">
        <v>0</v>
      </c>
      <c r="AO216" s="538">
        <v>0</v>
      </c>
      <c r="AP216" s="538">
        <v>48.890999999999998</v>
      </c>
      <c r="AQ216" s="538">
        <v>0</v>
      </c>
      <c r="AR216" s="538">
        <v>196</v>
      </c>
      <c r="AS216" s="538">
        <v>191</v>
      </c>
    </row>
    <row r="217" spans="2:45" ht="18" customHeight="1" outlineLevel="1" x14ac:dyDescent="0.35">
      <c r="B217" s="186" t="s">
        <v>359</v>
      </c>
      <c r="C217" s="334"/>
      <c r="D217" s="334">
        <v>0</v>
      </c>
      <c r="E217" s="334">
        <v>0</v>
      </c>
      <c r="F217" s="334">
        <v>0</v>
      </c>
      <c r="G217" s="334">
        <v>0</v>
      </c>
      <c r="H217" s="334">
        <v>0</v>
      </c>
      <c r="I217" s="334">
        <v>0</v>
      </c>
      <c r="J217" s="334">
        <v>0</v>
      </c>
      <c r="K217" s="334">
        <v>0</v>
      </c>
      <c r="L217" s="334">
        <v>0</v>
      </c>
      <c r="M217" s="334">
        <v>0</v>
      </c>
      <c r="N217" s="334">
        <v>0</v>
      </c>
      <c r="O217" s="334">
        <v>0</v>
      </c>
      <c r="P217" s="334">
        <v>0</v>
      </c>
      <c r="Q217" s="334">
        <v>0</v>
      </c>
      <c r="R217" s="334">
        <v>0</v>
      </c>
      <c r="S217" s="334">
        <v>0</v>
      </c>
      <c r="T217" s="334">
        <v>0</v>
      </c>
      <c r="U217" s="334">
        <v>0</v>
      </c>
      <c r="V217" s="334">
        <v>0</v>
      </c>
      <c r="W217" s="334">
        <v>0</v>
      </c>
      <c r="X217" s="334">
        <v>0</v>
      </c>
      <c r="Y217" s="334">
        <v>0</v>
      </c>
      <c r="Z217" s="334">
        <v>0</v>
      </c>
      <c r="AA217" s="334">
        <v>0</v>
      </c>
      <c r="AB217" s="334">
        <v>0</v>
      </c>
      <c r="AC217" s="334">
        <v>0</v>
      </c>
      <c r="AD217" s="334">
        <v>0</v>
      </c>
      <c r="AE217" s="334">
        <v>0</v>
      </c>
      <c r="AF217" s="334">
        <v>0</v>
      </c>
      <c r="AG217" s="334">
        <v>0</v>
      </c>
      <c r="AH217" s="334">
        <v>0</v>
      </c>
      <c r="AI217" s="334">
        <v>0</v>
      </c>
      <c r="AJ217" s="334">
        <v>0</v>
      </c>
      <c r="AL217" s="334">
        <v>0</v>
      </c>
      <c r="AM217" s="334">
        <v>0</v>
      </c>
      <c r="AN217" s="334">
        <v>0</v>
      </c>
      <c r="AO217" s="334">
        <v>0</v>
      </c>
      <c r="AP217" s="334">
        <v>0</v>
      </c>
      <c r="AQ217" s="334">
        <v>0</v>
      </c>
      <c r="AR217" s="334">
        <v>0</v>
      </c>
      <c r="AS217" s="334">
        <v>0</v>
      </c>
    </row>
    <row r="218" spans="2:45" ht="18" customHeight="1" outlineLevel="1" x14ac:dyDescent="0.35">
      <c r="B218" s="109" t="s">
        <v>360</v>
      </c>
      <c r="C218" s="538"/>
      <c r="D218" s="538">
        <v>-7.1054273576010019E-15</v>
      </c>
      <c r="E218" s="538">
        <v>0</v>
      </c>
      <c r="F218" s="538">
        <v>2.8421709430404007E-14</v>
      </c>
      <c r="G218" s="538">
        <v>-4.2632564145606011E-14</v>
      </c>
      <c r="H218" s="538">
        <v>0</v>
      </c>
      <c r="I218" s="538">
        <v>-1.7763568394002505E-15</v>
      </c>
      <c r="J218" s="538">
        <v>0</v>
      </c>
      <c r="K218" s="538">
        <v>7.1054273576010019E-15</v>
      </c>
      <c r="L218" s="538">
        <v>1.7053025658242404E-13</v>
      </c>
      <c r="M218" s="538">
        <v>1.4210854715202004E-14</v>
      </c>
      <c r="N218" s="538">
        <v>0</v>
      </c>
      <c r="O218" s="538">
        <v>0</v>
      </c>
      <c r="P218" s="538">
        <v>2.8421709430404007E-14</v>
      </c>
      <c r="Q218" s="538">
        <v>0</v>
      </c>
      <c r="R218" s="538">
        <v>0</v>
      </c>
      <c r="S218" s="538">
        <v>0</v>
      </c>
      <c r="T218" s="538">
        <v>0</v>
      </c>
      <c r="U218" s="538">
        <v>0</v>
      </c>
      <c r="V218" s="538">
        <v>1.7053025658242404E-13</v>
      </c>
      <c r="W218" s="538">
        <v>7.1054273576010019E-15</v>
      </c>
      <c r="X218" s="538">
        <v>0</v>
      </c>
      <c r="Y218" s="538">
        <v>0</v>
      </c>
      <c r="Z218" s="538">
        <v>-1.4210854715202004E-14</v>
      </c>
      <c r="AA218" s="538">
        <v>0</v>
      </c>
      <c r="AB218" s="538">
        <v>0</v>
      </c>
      <c r="AC218" s="538">
        <v>0</v>
      </c>
      <c r="AD218" s="538">
        <v>0</v>
      </c>
      <c r="AE218" s="538">
        <v>0</v>
      </c>
      <c r="AF218" s="538">
        <v>0</v>
      </c>
      <c r="AG218" s="538">
        <v>0</v>
      </c>
      <c r="AH218" s="538">
        <v>0</v>
      </c>
      <c r="AI218" s="538">
        <v>0</v>
      </c>
      <c r="AJ218" s="538">
        <v>0</v>
      </c>
      <c r="AL218" s="538">
        <v>-2.1316282072803006E-14</v>
      </c>
      <c r="AM218" s="538">
        <v>5.3290705182007514E-15</v>
      </c>
      <c r="AN218" s="538">
        <v>1.8474111129762605E-13</v>
      </c>
      <c r="AO218" s="538">
        <v>2.8421709430404007E-14</v>
      </c>
      <c r="AP218" s="538">
        <v>1.7763568394002505E-13</v>
      </c>
      <c r="AQ218" s="538">
        <v>-1.4210854715202004E-14</v>
      </c>
      <c r="AR218" s="538">
        <v>0</v>
      </c>
      <c r="AS218" s="538">
        <v>0</v>
      </c>
    </row>
    <row r="219" spans="2:45" ht="18" customHeight="1" outlineLevel="1" x14ac:dyDescent="0.35">
      <c r="B219" s="186" t="s">
        <v>361</v>
      </c>
    </row>
    <row r="220" spans="2:45" ht="18" customHeight="1" outlineLevel="1" x14ac:dyDescent="0.35">
      <c r="B220" s="187" t="s">
        <v>362</v>
      </c>
      <c r="C220" s="334"/>
      <c r="D220" s="334">
        <v>0</v>
      </c>
      <c r="E220" s="334">
        <v>0</v>
      </c>
      <c r="F220" s="334">
        <v>0</v>
      </c>
      <c r="G220" s="334">
        <v>0</v>
      </c>
      <c r="H220" s="334">
        <v>0</v>
      </c>
      <c r="I220" s="334">
        <v>0</v>
      </c>
      <c r="J220" s="334">
        <v>0</v>
      </c>
      <c r="K220" s="334">
        <v>0</v>
      </c>
      <c r="L220" s="334">
        <v>0</v>
      </c>
      <c r="M220" s="334">
        <v>0</v>
      </c>
      <c r="N220" s="334">
        <v>0</v>
      </c>
      <c r="O220" s="334">
        <v>0</v>
      </c>
      <c r="P220" s="334">
        <v>0</v>
      </c>
      <c r="Q220" s="334">
        <v>0</v>
      </c>
      <c r="R220" s="334">
        <v>0</v>
      </c>
      <c r="S220" s="334">
        <v>0</v>
      </c>
      <c r="T220" s="334">
        <v>0</v>
      </c>
      <c r="U220" s="334">
        <v>0</v>
      </c>
      <c r="V220" s="334">
        <v>0</v>
      </c>
      <c r="W220" s="334">
        <v>0</v>
      </c>
      <c r="X220" s="334">
        <v>0</v>
      </c>
      <c r="Y220" s="334">
        <v>0</v>
      </c>
      <c r="Z220" s="334">
        <v>0</v>
      </c>
      <c r="AA220" s="334">
        <v>0</v>
      </c>
      <c r="AB220" s="334">
        <v>0</v>
      </c>
      <c r="AC220" s="334">
        <v>0</v>
      </c>
      <c r="AD220" s="334">
        <v>0</v>
      </c>
      <c r="AE220" s="334">
        <v>0</v>
      </c>
      <c r="AF220" s="334">
        <v>0</v>
      </c>
      <c r="AG220" s="334">
        <v>0</v>
      </c>
      <c r="AH220" s="334">
        <v>0</v>
      </c>
      <c r="AI220" s="334">
        <v>0</v>
      </c>
      <c r="AJ220" s="334">
        <v>0</v>
      </c>
      <c r="AL220" s="334">
        <v>0</v>
      </c>
      <c r="AM220" s="334">
        <v>0</v>
      </c>
      <c r="AN220" s="334">
        <v>0</v>
      </c>
      <c r="AO220" s="334">
        <v>0</v>
      </c>
      <c r="AP220" s="334">
        <v>0</v>
      </c>
      <c r="AQ220" s="334">
        <v>0</v>
      </c>
      <c r="AR220" s="334">
        <v>0</v>
      </c>
      <c r="AS220" s="334">
        <v>0</v>
      </c>
    </row>
    <row r="221" spans="2:45" ht="18" customHeight="1" outlineLevel="1" x14ac:dyDescent="0.35">
      <c r="B221" s="187" t="s">
        <v>363</v>
      </c>
      <c r="C221" s="334"/>
      <c r="D221" s="334">
        <v>0</v>
      </c>
      <c r="E221" s="334">
        <v>0</v>
      </c>
      <c r="F221" s="334">
        <v>0</v>
      </c>
      <c r="G221" s="334">
        <v>0</v>
      </c>
      <c r="H221" s="334">
        <v>0</v>
      </c>
      <c r="I221" s="334">
        <v>0</v>
      </c>
      <c r="J221" s="334">
        <v>0</v>
      </c>
      <c r="K221" s="334">
        <v>0</v>
      </c>
      <c r="L221" s="334">
        <v>0</v>
      </c>
      <c r="M221" s="334">
        <v>0</v>
      </c>
      <c r="N221" s="334">
        <v>0</v>
      </c>
      <c r="O221" s="334">
        <v>0</v>
      </c>
      <c r="P221" s="334">
        <v>0</v>
      </c>
      <c r="Q221" s="334">
        <v>0</v>
      </c>
      <c r="R221" s="334">
        <v>0</v>
      </c>
      <c r="S221" s="334">
        <v>0</v>
      </c>
      <c r="T221" s="334">
        <v>0</v>
      </c>
      <c r="U221" s="334">
        <v>0</v>
      </c>
      <c r="V221" s="334">
        <v>0</v>
      </c>
      <c r="W221" s="334">
        <v>0</v>
      </c>
      <c r="X221" s="334">
        <v>0</v>
      </c>
      <c r="Y221" s="334">
        <v>0</v>
      </c>
      <c r="Z221" s="334">
        <v>0</v>
      </c>
      <c r="AA221" s="334">
        <v>0</v>
      </c>
      <c r="AB221" s="334">
        <v>0</v>
      </c>
      <c r="AC221" s="334">
        <v>0</v>
      </c>
      <c r="AD221" s="334">
        <v>0</v>
      </c>
      <c r="AE221" s="334">
        <v>0</v>
      </c>
      <c r="AF221" s="334">
        <v>0</v>
      </c>
      <c r="AG221" s="334">
        <v>0</v>
      </c>
      <c r="AH221" s="334">
        <v>0</v>
      </c>
      <c r="AI221" s="334">
        <v>0</v>
      </c>
      <c r="AJ221" s="334">
        <v>0</v>
      </c>
      <c r="AL221" s="334">
        <v>0</v>
      </c>
      <c r="AM221" s="334">
        <v>0</v>
      </c>
      <c r="AN221" s="334">
        <v>0</v>
      </c>
      <c r="AO221" s="334">
        <v>0</v>
      </c>
      <c r="AP221" s="334">
        <v>0</v>
      </c>
      <c r="AQ221" s="334">
        <v>0</v>
      </c>
      <c r="AR221" s="334">
        <v>0</v>
      </c>
      <c r="AS221" s="334">
        <v>0</v>
      </c>
    </row>
    <row r="222" spans="2:45" ht="18" customHeight="1" outlineLevel="1" x14ac:dyDescent="0.35">
      <c r="B222" s="109" t="s">
        <v>360</v>
      </c>
      <c r="C222" s="538"/>
      <c r="D222" s="538">
        <v>0</v>
      </c>
      <c r="E222" s="538">
        <v>0</v>
      </c>
      <c r="F222" s="538">
        <v>0</v>
      </c>
      <c r="G222" s="538">
        <v>0</v>
      </c>
      <c r="H222" s="538">
        <v>0</v>
      </c>
      <c r="I222" s="538">
        <v>0</v>
      </c>
      <c r="J222" s="538">
        <v>0</v>
      </c>
      <c r="K222" s="538">
        <v>0</v>
      </c>
      <c r="L222" s="538">
        <v>0</v>
      </c>
      <c r="M222" s="538">
        <v>0</v>
      </c>
      <c r="N222" s="538">
        <v>0</v>
      </c>
      <c r="O222" s="538">
        <v>0</v>
      </c>
      <c r="P222" s="538">
        <v>0</v>
      </c>
      <c r="Q222" s="538">
        <v>0</v>
      </c>
      <c r="R222" s="538">
        <v>0</v>
      </c>
      <c r="S222" s="538">
        <v>0</v>
      </c>
      <c r="T222" s="538">
        <v>0</v>
      </c>
      <c r="U222" s="538">
        <v>0</v>
      </c>
      <c r="V222" s="538">
        <v>0</v>
      </c>
      <c r="W222" s="538">
        <v>0</v>
      </c>
      <c r="X222" s="538">
        <v>0</v>
      </c>
      <c r="Y222" s="538">
        <v>0</v>
      </c>
      <c r="Z222" s="538">
        <v>0</v>
      </c>
      <c r="AA222" s="538">
        <v>0</v>
      </c>
      <c r="AB222" s="538">
        <v>0</v>
      </c>
      <c r="AC222" s="538">
        <v>0</v>
      </c>
      <c r="AD222" s="538">
        <v>0</v>
      </c>
      <c r="AE222" s="538">
        <v>0</v>
      </c>
      <c r="AF222" s="538">
        <v>0</v>
      </c>
      <c r="AG222" s="538">
        <v>0</v>
      </c>
      <c r="AH222" s="538">
        <v>0</v>
      </c>
      <c r="AI222" s="538">
        <v>0</v>
      </c>
      <c r="AJ222" s="538">
        <v>0</v>
      </c>
      <c r="AL222" s="538">
        <v>0</v>
      </c>
      <c r="AM222" s="538">
        <v>0</v>
      </c>
      <c r="AN222" s="538">
        <v>0</v>
      </c>
      <c r="AO222" s="538">
        <v>0</v>
      </c>
      <c r="AP222" s="538">
        <v>0</v>
      </c>
      <c r="AQ222" s="538">
        <v>0</v>
      </c>
      <c r="AR222" s="538">
        <v>0</v>
      </c>
      <c r="AS222" s="538">
        <v>0</v>
      </c>
    </row>
    <row r="223" spans="2:45" ht="12" customHeight="1" x14ac:dyDescent="0.35"/>
    <row r="224" spans="2:45" ht="18" customHeight="1" x14ac:dyDescent="0.35">
      <c r="B224" s="522" t="s">
        <v>664</v>
      </c>
      <c r="C224" s="523"/>
      <c r="D224" s="84"/>
      <c r="E224" s="84"/>
      <c r="F224" s="84"/>
      <c r="G224" s="84"/>
      <c r="H224" s="84"/>
      <c r="I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L224" s="84"/>
      <c r="AM224" s="84"/>
      <c r="AN224" s="84"/>
      <c r="AO224" s="84"/>
      <c r="AP224" s="84"/>
      <c r="AQ224" s="84"/>
      <c r="AR224" s="84"/>
      <c r="AS224" s="84"/>
    </row>
    <row r="225" spans="2:45" ht="9.5" customHeight="1" x14ac:dyDescent="0.35">
      <c r="B225" s="535"/>
      <c r="C225" s="539"/>
      <c r="D225" s="539"/>
      <c r="E225" s="539"/>
      <c r="F225" s="539"/>
      <c r="G225" s="539"/>
      <c r="H225" s="539"/>
      <c r="I225" s="539"/>
      <c r="J225" s="539"/>
      <c r="K225" s="539"/>
      <c r="L225" s="539"/>
      <c r="M225" s="539"/>
      <c r="N225" s="539"/>
      <c r="O225" s="539"/>
      <c r="P225" s="539"/>
      <c r="Q225" s="539"/>
      <c r="R225" s="539"/>
      <c r="S225" s="539"/>
      <c r="T225" s="539"/>
      <c r="U225" s="539"/>
      <c r="V225" s="539"/>
      <c r="W225" s="539"/>
      <c r="X225" s="539"/>
      <c r="Y225" s="539"/>
      <c r="Z225" s="539"/>
      <c r="AA225" s="539"/>
      <c r="AB225" s="539"/>
      <c r="AC225" s="539"/>
      <c r="AD225" s="539"/>
      <c r="AE225" s="539"/>
      <c r="AF225" s="539"/>
      <c r="AG225" s="539"/>
      <c r="AH225" s="539"/>
      <c r="AI225" s="539"/>
      <c r="AJ225" s="539"/>
      <c r="AL225" s="539"/>
      <c r="AM225" s="539"/>
      <c r="AN225" s="539"/>
      <c r="AO225" s="539"/>
      <c r="AP225" s="539"/>
      <c r="AQ225" s="539"/>
      <c r="AR225" s="539"/>
      <c r="AS225" s="539"/>
    </row>
    <row r="226" spans="2:45" ht="26" outlineLevel="1" x14ac:dyDescent="0.35">
      <c r="B226" s="190" t="s">
        <v>323</v>
      </c>
      <c r="C226" s="334"/>
      <c r="D226" s="334">
        <v>1427.0419999999999</v>
      </c>
      <c r="E226" s="334">
        <v>294.86200000000002</v>
      </c>
      <c r="F226" s="334">
        <v>1859.0650000000001</v>
      </c>
      <c r="G226" s="334">
        <v>71.531999999999996</v>
      </c>
      <c r="H226" s="334">
        <v>1192.29</v>
      </c>
      <c r="I226" s="334">
        <v>-75.948999999999998</v>
      </c>
      <c r="J226" s="334">
        <v>-1473.847</v>
      </c>
      <c r="K226" s="334">
        <v>-4445.4629999999997</v>
      </c>
      <c r="L226" s="334">
        <v>-5876.9560000000001</v>
      </c>
      <c r="M226" s="334">
        <v>-3419.4769999999999</v>
      </c>
      <c r="N226" s="334">
        <v>-2416.2080000000001</v>
      </c>
      <c r="O226" s="334">
        <v>2028.857</v>
      </c>
      <c r="P226" s="334">
        <v>3276.5320000000002</v>
      </c>
      <c r="Q226" s="334">
        <v>10020.512000000001</v>
      </c>
      <c r="R226" s="334">
        <v>3415.7559999999999</v>
      </c>
      <c r="S226" s="334">
        <v>1248.223</v>
      </c>
      <c r="T226" s="334">
        <v>5017.683</v>
      </c>
      <c r="U226" s="334">
        <v>-1738.021</v>
      </c>
      <c r="V226" s="334">
        <v>-1005.396</v>
      </c>
      <c r="W226" s="334">
        <v>-2226.922</v>
      </c>
      <c r="X226" s="334">
        <v>144.155</v>
      </c>
      <c r="Y226" s="334">
        <v>-1479.558</v>
      </c>
      <c r="Z226" s="334">
        <v>-3030.1819999999998</v>
      </c>
      <c r="AA226" s="334">
        <v>-1826</v>
      </c>
      <c r="AB226" s="334">
        <v>-2071</v>
      </c>
      <c r="AC226" s="334">
        <v>-6020</v>
      </c>
      <c r="AD226" s="334">
        <v>-1313</v>
      </c>
      <c r="AE226" s="334">
        <v>-8329</v>
      </c>
      <c r="AF226" s="334">
        <v>816</v>
      </c>
      <c r="AG226" s="334">
        <v>-530</v>
      </c>
      <c r="AH226" s="334">
        <v>-2591</v>
      </c>
      <c r="AI226" s="334">
        <v>-540</v>
      </c>
      <c r="AJ226" s="334">
        <v>953</v>
      </c>
      <c r="AL226" s="334">
        <v>3652.5010000000002</v>
      </c>
      <c r="AM226" s="334">
        <v>-4802.9690000000001</v>
      </c>
      <c r="AN226" s="334">
        <v>-9683.7840000000015</v>
      </c>
      <c r="AO226" s="334">
        <v>17961.023000000001</v>
      </c>
      <c r="AP226" s="334">
        <v>47.344000000000506</v>
      </c>
      <c r="AQ226" s="334">
        <v>-6191.585</v>
      </c>
      <c r="AR226" s="334">
        <v>-17733</v>
      </c>
      <c r="AS226" s="334">
        <v>-2845</v>
      </c>
    </row>
    <row r="227" spans="2:45" ht="18" customHeight="1" outlineLevel="1" x14ac:dyDescent="0.35">
      <c r="B227" s="186" t="s">
        <v>324</v>
      </c>
      <c r="C227" s="334"/>
      <c r="D227" s="334">
        <v>739.952</v>
      </c>
      <c r="E227" s="334">
        <v>720.90599999999995</v>
      </c>
      <c r="F227" s="334">
        <v>788.15499999999997</v>
      </c>
      <c r="G227" s="334">
        <v>741.56399999999996</v>
      </c>
      <c r="H227" s="334">
        <v>861.70699999999999</v>
      </c>
      <c r="I227" s="334">
        <v>869.32100000000003</v>
      </c>
      <c r="J227" s="334">
        <v>876.83199999999999</v>
      </c>
      <c r="K227" s="334">
        <v>1024.405</v>
      </c>
      <c r="L227" s="334">
        <v>973.48900000000003</v>
      </c>
      <c r="M227" s="334">
        <v>969.36300000000006</v>
      </c>
      <c r="N227" s="334">
        <v>1058.7370000000001</v>
      </c>
      <c r="O227" s="334">
        <v>1046.492</v>
      </c>
      <c r="P227" s="334">
        <v>931.62199999999996</v>
      </c>
      <c r="Q227" s="334">
        <v>922.50400000000002</v>
      </c>
      <c r="R227" s="334">
        <v>958.63199999999995</v>
      </c>
      <c r="S227" s="334">
        <v>1365.675</v>
      </c>
      <c r="T227" s="334">
        <v>1009.944</v>
      </c>
      <c r="U227" s="334">
        <v>1115.6590000000001</v>
      </c>
      <c r="V227" s="334">
        <v>1176.3130000000001</v>
      </c>
      <c r="W227" s="334">
        <v>1431.249</v>
      </c>
      <c r="X227" s="334">
        <v>1230.4359999999999</v>
      </c>
      <c r="Y227" s="334">
        <v>1304.08</v>
      </c>
      <c r="Z227" s="334">
        <v>1285.4480000000001</v>
      </c>
      <c r="AA227" s="334">
        <v>1386</v>
      </c>
      <c r="AB227" s="334">
        <v>1229</v>
      </c>
      <c r="AC227" s="334">
        <v>1288</v>
      </c>
      <c r="AD227" s="334">
        <v>1293</v>
      </c>
      <c r="AE227" s="334">
        <v>1140</v>
      </c>
      <c r="AF227" s="334">
        <v>1191</v>
      </c>
      <c r="AG227" s="334">
        <v>1237</v>
      </c>
      <c r="AH227" s="334">
        <v>1085</v>
      </c>
      <c r="AI227" s="334">
        <v>1160</v>
      </c>
      <c r="AJ227" s="334">
        <v>1173</v>
      </c>
      <c r="AL227" s="334">
        <v>2990.5769999999998</v>
      </c>
      <c r="AM227" s="334">
        <v>3632.2650000000003</v>
      </c>
      <c r="AN227" s="334">
        <v>4048.0810000000001</v>
      </c>
      <c r="AO227" s="334">
        <v>4178.433</v>
      </c>
      <c r="AP227" s="334">
        <v>4733.165</v>
      </c>
      <c r="AQ227" s="334">
        <v>5205.9639999999999</v>
      </c>
      <c r="AR227" s="334">
        <v>4950</v>
      </c>
      <c r="AS227" s="334">
        <v>4673</v>
      </c>
    </row>
    <row r="228" spans="2:45" ht="18" customHeight="1" outlineLevel="1" x14ac:dyDescent="0.35">
      <c r="B228" s="186" t="s">
        <v>227</v>
      </c>
      <c r="C228" s="334"/>
      <c r="D228" s="334">
        <v>-4.2000000000000003E-2</v>
      </c>
      <c r="E228" s="334">
        <v>1.5129999999999999</v>
      </c>
      <c r="F228" s="334">
        <v>-1.0569999999999999</v>
      </c>
      <c r="G228" s="334">
        <v>0.47399999999999998</v>
      </c>
      <c r="H228" s="334">
        <v>3.3780000000000001</v>
      </c>
      <c r="I228" s="334">
        <v>-2.923</v>
      </c>
      <c r="J228" s="334">
        <v>2.718</v>
      </c>
      <c r="K228" s="334">
        <v>-13.391</v>
      </c>
      <c r="L228" s="334">
        <v>7.7779999999999996</v>
      </c>
      <c r="M228" s="334">
        <v>14.429</v>
      </c>
      <c r="N228" s="334">
        <v>-2.3140000000000001</v>
      </c>
      <c r="O228" s="334">
        <v>-0.495</v>
      </c>
      <c r="P228" s="334">
        <v>-2.37</v>
      </c>
      <c r="Q228" s="334">
        <v>-0.622</v>
      </c>
      <c r="R228" s="334">
        <v>4.0890000000000004</v>
      </c>
      <c r="S228" s="334">
        <v>-5.7409999999999997</v>
      </c>
      <c r="T228" s="334">
        <v>-16.594000000000001</v>
      </c>
      <c r="U228" s="334">
        <v>-9.93</v>
      </c>
      <c r="V228" s="334">
        <v>0.217</v>
      </c>
      <c r="W228" s="334">
        <v>-8.5410000000000004</v>
      </c>
      <c r="X228" s="334">
        <v>-12.949</v>
      </c>
      <c r="Y228" s="334">
        <v>1.8480000000000001</v>
      </c>
      <c r="Z228" s="334">
        <v>3.149</v>
      </c>
      <c r="AA228" s="334">
        <v>1</v>
      </c>
      <c r="AB228" s="334">
        <v>5</v>
      </c>
      <c r="AC228" s="334">
        <v>22</v>
      </c>
      <c r="AD228" s="334">
        <v>-9</v>
      </c>
      <c r="AE228" s="334">
        <v>3</v>
      </c>
      <c r="AF228" s="334">
        <v>7</v>
      </c>
      <c r="AG228" s="334">
        <v>-14</v>
      </c>
      <c r="AH228" s="334">
        <v>17</v>
      </c>
      <c r="AI228" s="334">
        <v>-19</v>
      </c>
      <c r="AJ228" s="334">
        <v>114</v>
      </c>
      <c r="AL228" s="334">
        <v>0.8879999999999999</v>
      </c>
      <c r="AM228" s="334">
        <v>-10.218</v>
      </c>
      <c r="AN228" s="334">
        <v>19.398</v>
      </c>
      <c r="AO228" s="334">
        <v>-4.6439999999999992</v>
      </c>
      <c r="AP228" s="334">
        <v>-34.847999999999999</v>
      </c>
      <c r="AQ228" s="334">
        <v>-6.9519999999999991</v>
      </c>
      <c r="AR228" s="334">
        <v>21</v>
      </c>
      <c r="AS228" s="334">
        <v>-9</v>
      </c>
    </row>
    <row r="229" spans="2:45" ht="18" customHeight="1" outlineLevel="1" x14ac:dyDescent="0.35">
      <c r="B229" s="186" t="s">
        <v>325</v>
      </c>
      <c r="C229" s="334"/>
      <c r="D229" s="334">
        <v>501.03399999999999</v>
      </c>
      <c r="E229" s="334">
        <v>3630.7939999999999</v>
      </c>
      <c r="F229" s="334">
        <v>1423.2639999999999</v>
      </c>
      <c r="G229" s="334">
        <v>434.81200000000001</v>
      </c>
      <c r="H229" s="334">
        <v>661.31</v>
      </c>
      <c r="I229" s="334">
        <v>659.31</v>
      </c>
      <c r="J229" s="334">
        <v>2447.277</v>
      </c>
      <c r="K229" s="334">
        <v>248.98699999999999</v>
      </c>
      <c r="L229" s="334">
        <v>7695.0720000000001</v>
      </c>
      <c r="M229" s="334">
        <v>2448.2820000000002</v>
      </c>
      <c r="N229" s="334">
        <v>1632.36</v>
      </c>
      <c r="O229" s="334">
        <v>-1318.442</v>
      </c>
      <c r="P229" s="334">
        <v>3452.848</v>
      </c>
      <c r="Q229" s="334">
        <v>-2503.9720000000002</v>
      </c>
      <c r="R229" s="334">
        <v>3343.625</v>
      </c>
      <c r="S229" s="334">
        <v>2018.93</v>
      </c>
      <c r="T229" s="334">
        <v>-2587.3049999999998</v>
      </c>
      <c r="U229" s="334">
        <v>3679.3429999999998</v>
      </c>
      <c r="V229" s="334">
        <v>1894.81</v>
      </c>
      <c r="W229" s="334">
        <v>-284.21199999999999</v>
      </c>
      <c r="X229" s="334">
        <v>11.521000000000001</v>
      </c>
      <c r="Y229" s="334">
        <v>-448.88600000000002</v>
      </c>
      <c r="Z229" s="334">
        <v>2478.127</v>
      </c>
      <c r="AA229" s="334">
        <v>642</v>
      </c>
      <c r="AB229" s="334">
        <v>2190</v>
      </c>
      <c r="AC229" s="334">
        <v>6258</v>
      </c>
      <c r="AD229" s="334">
        <v>2186</v>
      </c>
      <c r="AE229" s="334">
        <v>6921</v>
      </c>
      <c r="AF229" s="334">
        <v>-1213</v>
      </c>
      <c r="AG229" s="334">
        <v>-392</v>
      </c>
      <c r="AH229" s="334">
        <v>755</v>
      </c>
      <c r="AI229" s="334">
        <v>1965</v>
      </c>
      <c r="AJ229" s="334">
        <v>-2034</v>
      </c>
      <c r="AL229" s="334">
        <v>5989.9039999999995</v>
      </c>
      <c r="AM229" s="334">
        <v>4016.884</v>
      </c>
      <c r="AN229" s="334">
        <v>10457.272000000001</v>
      </c>
      <c r="AO229" s="334">
        <v>6311.4310000000005</v>
      </c>
      <c r="AP229" s="334">
        <v>2702.636</v>
      </c>
      <c r="AQ229" s="334">
        <v>2682.7619999999997</v>
      </c>
      <c r="AR229" s="334">
        <v>17555</v>
      </c>
      <c r="AS229" s="334">
        <v>1115</v>
      </c>
    </row>
    <row r="230" spans="2:45" ht="18" customHeight="1" outlineLevel="1" x14ac:dyDescent="0.35">
      <c r="B230" s="186" t="s">
        <v>326</v>
      </c>
      <c r="C230" s="334"/>
      <c r="D230" s="334">
        <v>0</v>
      </c>
      <c r="E230" s="334">
        <v>0</v>
      </c>
      <c r="F230" s="334">
        <v>0</v>
      </c>
      <c r="G230" s="334">
        <v>0</v>
      </c>
      <c r="H230" s="334">
        <v>-352.84300000000002</v>
      </c>
      <c r="I230" s="334">
        <v>6.6289999999999996</v>
      </c>
      <c r="J230" s="334">
        <v>72.296999999999997</v>
      </c>
      <c r="K230" s="334">
        <v>394.74</v>
      </c>
      <c r="L230" s="334">
        <v>-4.59</v>
      </c>
      <c r="M230" s="334">
        <v>97.332999999999998</v>
      </c>
      <c r="N230" s="334">
        <v>-86.744</v>
      </c>
      <c r="O230" s="334">
        <v>330.839</v>
      </c>
      <c r="P230" s="334">
        <v>56.51</v>
      </c>
      <c r="Q230" s="334">
        <v>-22.015000000000001</v>
      </c>
      <c r="R230" s="334">
        <v>512.18899999999996</v>
      </c>
      <c r="S230" s="334">
        <v>272.44600000000003</v>
      </c>
      <c r="T230" s="334">
        <v>9.9139999999999997</v>
      </c>
      <c r="U230" s="334">
        <v>22.102</v>
      </c>
      <c r="V230" s="334">
        <v>94.137</v>
      </c>
      <c r="W230" s="334">
        <v>244</v>
      </c>
      <c r="X230" s="334">
        <v>-244.505</v>
      </c>
      <c r="Y230" s="334">
        <v>128.35900000000001</v>
      </c>
      <c r="Z230" s="334">
        <v>-87.072999999999993</v>
      </c>
      <c r="AA230" s="334">
        <v>8</v>
      </c>
      <c r="AB230" s="334">
        <v>-118</v>
      </c>
      <c r="AC230" s="334">
        <v>156</v>
      </c>
      <c r="AD230" s="334">
        <v>-59</v>
      </c>
      <c r="AE230" s="334">
        <v>245</v>
      </c>
      <c r="AF230" s="334">
        <v>33</v>
      </c>
      <c r="AG230" s="334">
        <v>-18</v>
      </c>
      <c r="AH230" s="334">
        <v>98</v>
      </c>
      <c r="AI230" s="334">
        <v>318</v>
      </c>
      <c r="AJ230" s="334">
        <v>-66</v>
      </c>
      <c r="AL230" s="334">
        <v>0</v>
      </c>
      <c r="AM230" s="334">
        <v>120.82299999999998</v>
      </c>
      <c r="AN230" s="334">
        <v>336.83799999999997</v>
      </c>
      <c r="AO230" s="334">
        <v>819.13</v>
      </c>
      <c r="AP230" s="334">
        <v>370.15300000000002</v>
      </c>
      <c r="AQ230" s="334">
        <v>-195.21899999999999</v>
      </c>
      <c r="AR230" s="334">
        <v>224</v>
      </c>
      <c r="AS230" s="334">
        <v>431</v>
      </c>
    </row>
    <row r="231" spans="2:45" ht="18" customHeight="1" outlineLevel="1" x14ac:dyDescent="0.35">
      <c r="B231" s="186" t="s">
        <v>861</v>
      </c>
      <c r="C231" s="334"/>
      <c r="D231" s="334">
        <v>0</v>
      </c>
      <c r="E231" s="334">
        <v>0</v>
      </c>
      <c r="F231" s="334">
        <v>0</v>
      </c>
      <c r="G231" s="334">
        <v>-519.83000000000004</v>
      </c>
      <c r="H231" s="334">
        <v>0</v>
      </c>
      <c r="I231" s="334">
        <v>0</v>
      </c>
      <c r="J231" s="334">
        <v>0</v>
      </c>
      <c r="K231" s="334">
        <v>0</v>
      </c>
      <c r="L231" s="334">
        <v>0</v>
      </c>
      <c r="M231" s="334">
        <v>0</v>
      </c>
      <c r="N231" s="334">
        <v>0</v>
      </c>
      <c r="O231" s="334">
        <v>0</v>
      </c>
      <c r="P231" s="334">
        <v>0</v>
      </c>
      <c r="Q231" s="334">
        <v>0</v>
      </c>
      <c r="R231" s="334">
        <v>0</v>
      </c>
      <c r="S231" s="334">
        <v>0</v>
      </c>
      <c r="T231" s="334">
        <v>0</v>
      </c>
      <c r="U231" s="334">
        <v>0</v>
      </c>
      <c r="V231" s="334">
        <v>0</v>
      </c>
      <c r="W231" s="334">
        <v>0</v>
      </c>
      <c r="X231" s="334">
        <v>0</v>
      </c>
      <c r="Y231" s="334">
        <v>0</v>
      </c>
      <c r="Z231" s="334">
        <v>0</v>
      </c>
      <c r="AA231" s="334">
        <v>0</v>
      </c>
      <c r="AB231" s="334">
        <v>0</v>
      </c>
      <c r="AC231" s="334">
        <v>0</v>
      </c>
      <c r="AD231" s="334">
        <v>0</v>
      </c>
      <c r="AE231" s="334">
        <v>-46</v>
      </c>
      <c r="AF231" s="334">
        <v>0</v>
      </c>
      <c r="AG231" s="334">
        <v>0</v>
      </c>
      <c r="AH231" s="334">
        <v>784</v>
      </c>
      <c r="AI231" s="334">
        <v>0</v>
      </c>
      <c r="AJ231" s="334">
        <v>0</v>
      </c>
      <c r="AL231" s="334">
        <v>-519.83000000000004</v>
      </c>
      <c r="AM231" s="334">
        <v>0</v>
      </c>
      <c r="AN231" s="334">
        <v>0</v>
      </c>
      <c r="AO231" s="334">
        <v>0</v>
      </c>
      <c r="AP231" s="334">
        <v>0</v>
      </c>
      <c r="AQ231" s="334">
        <v>0</v>
      </c>
      <c r="AR231" s="334">
        <v>-46</v>
      </c>
      <c r="AS231" s="334">
        <v>784</v>
      </c>
    </row>
    <row r="232" spans="2:45" ht="18" customHeight="1" outlineLevel="1" x14ac:dyDescent="0.35">
      <c r="B232" s="186" t="s">
        <v>927</v>
      </c>
      <c r="C232" s="334"/>
      <c r="D232" s="334"/>
      <c r="E232" s="334"/>
      <c r="F232" s="334"/>
      <c r="G232" s="334"/>
      <c r="H232" s="334"/>
      <c r="I232" s="334"/>
      <c r="J232" s="334"/>
      <c r="K232" s="334"/>
      <c r="L232" s="334"/>
      <c r="M232" s="334"/>
      <c r="N232" s="334"/>
      <c r="O232" s="334"/>
      <c r="P232" s="334"/>
      <c r="Q232" s="334"/>
      <c r="R232" s="334"/>
      <c r="S232" s="334"/>
      <c r="T232" s="334"/>
      <c r="U232" s="334"/>
      <c r="V232" s="334"/>
      <c r="W232" s="334"/>
      <c r="X232" s="334"/>
      <c r="Y232" s="334"/>
      <c r="Z232" s="334"/>
      <c r="AA232" s="334"/>
      <c r="AB232" s="334"/>
      <c r="AC232" s="334"/>
      <c r="AD232" s="334"/>
      <c r="AE232" s="334"/>
      <c r="AF232" s="334"/>
      <c r="AG232" s="334"/>
      <c r="AH232" s="334"/>
      <c r="AI232" s="334">
        <v>-3</v>
      </c>
      <c r="AJ232" s="334">
        <v>0</v>
      </c>
      <c r="AL232" s="334"/>
      <c r="AM232" s="334"/>
      <c r="AN232" s="334"/>
      <c r="AO232" s="334"/>
      <c r="AP232" s="334"/>
      <c r="AQ232" s="334"/>
      <c r="AR232" s="334"/>
      <c r="AS232" s="334">
        <v>-3</v>
      </c>
    </row>
    <row r="233" spans="2:45" ht="18" customHeight="1" outlineLevel="1" x14ac:dyDescent="0.35">
      <c r="B233" s="186" t="s">
        <v>775</v>
      </c>
      <c r="C233" s="334"/>
      <c r="D233" s="334">
        <v>0</v>
      </c>
      <c r="E233" s="334">
        <v>0</v>
      </c>
      <c r="F233" s="334">
        <v>0</v>
      </c>
      <c r="G233" s="334">
        <v>0</v>
      </c>
      <c r="H233" s="334">
        <v>0</v>
      </c>
      <c r="I233" s="334">
        <v>0</v>
      </c>
      <c r="J233" s="334">
        <v>0</v>
      </c>
      <c r="K233" s="334">
        <v>3383.067</v>
      </c>
      <c r="L233" s="334">
        <v>-55.393000000000001</v>
      </c>
      <c r="M233" s="334">
        <v>1636.5609999999999</v>
      </c>
      <c r="N233" s="334">
        <v>3562.2269999999999</v>
      </c>
      <c r="O233" s="334">
        <v>1758.433</v>
      </c>
      <c r="P233" s="334">
        <v>-139.155</v>
      </c>
      <c r="Q233" s="334">
        <v>-72.47</v>
      </c>
      <c r="R233" s="334">
        <v>142.495</v>
      </c>
      <c r="S233" s="334">
        <v>1408.895</v>
      </c>
      <c r="T233" s="334">
        <v>87.864000000000004</v>
      </c>
      <c r="U233" s="334">
        <v>1165.5899999999999</v>
      </c>
      <c r="V233" s="334">
        <v>160.07599999999999</v>
      </c>
      <c r="W233" s="334">
        <v>106.489</v>
      </c>
      <c r="X233" s="334">
        <v>103.17700000000001</v>
      </c>
      <c r="Y233" s="334">
        <v>1045.8789999999999</v>
      </c>
      <c r="Z233" s="334">
        <v>110.812</v>
      </c>
      <c r="AA233" s="334">
        <v>1047</v>
      </c>
      <c r="AB233" s="334">
        <v>38</v>
      </c>
      <c r="AC233" s="334">
        <v>350</v>
      </c>
      <c r="AD233" s="334">
        <v>445</v>
      </c>
      <c r="AE233" s="334">
        <v>1290</v>
      </c>
      <c r="AF233" s="334">
        <v>-51</v>
      </c>
      <c r="AG233" s="334">
        <v>-73</v>
      </c>
      <c r="AH233" s="334">
        <v>524</v>
      </c>
      <c r="AI233" s="334">
        <v>-80</v>
      </c>
      <c r="AJ233" s="334">
        <v>88</v>
      </c>
      <c r="AL233" s="334">
        <v>0</v>
      </c>
      <c r="AM233" s="334">
        <v>3383.067</v>
      </c>
      <c r="AN233" s="334">
        <v>6901.8279999999995</v>
      </c>
      <c r="AO233" s="334">
        <v>1339.7649999999999</v>
      </c>
      <c r="AP233" s="334">
        <v>1520.019</v>
      </c>
      <c r="AQ233" s="334">
        <v>2306.8679999999995</v>
      </c>
      <c r="AR233" s="334">
        <v>2123</v>
      </c>
      <c r="AS233" s="334">
        <v>320</v>
      </c>
    </row>
    <row r="234" spans="2:45" ht="18" customHeight="1" outlineLevel="1" x14ac:dyDescent="0.35">
      <c r="B234" s="186" t="s">
        <v>859</v>
      </c>
      <c r="C234" s="334"/>
      <c r="D234" s="334">
        <v>0</v>
      </c>
      <c r="E234" s="334">
        <v>0</v>
      </c>
      <c r="F234" s="334">
        <v>0</v>
      </c>
      <c r="G234" s="334">
        <v>0</v>
      </c>
      <c r="H234" s="334">
        <v>0</v>
      </c>
      <c r="I234" s="334">
        <v>0</v>
      </c>
      <c r="J234" s="334">
        <v>0</v>
      </c>
      <c r="K234" s="334">
        <v>0</v>
      </c>
      <c r="L234" s="334">
        <v>0</v>
      </c>
      <c r="M234" s="334">
        <v>0</v>
      </c>
      <c r="N234" s="334">
        <v>0</v>
      </c>
      <c r="O234" s="334">
        <v>0</v>
      </c>
      <c r="P234" s="334">
        <v>0</v>
      </c>
      <c r="Q234" s="334">
        <v>0</v>
      </c>
      <c r="R234" s="334">
        <v>0</v>
      </c>
      <c r="S234" s="334">
        <v>0</v>
      </c>
      <c r="T234" s="334">
        <v>0</v>
      </c>
      <c r="U234" s="334">
        <v>0</v>
      </c>
      <c r="V234" s="334">
        <v>0</v>
      </c>
      <c r="W234" s="334">
        <v>0</v>
      </c>
      <c r="X234" s="334">
        <v>0</v>
      </c>
      <c r="Y234" s="334">
        <v>0</v>
      </c>
      <c r="Z234" s="334">
        <v>0</v>
      </c>
      <c r="AA234" s="334">
        <v>0</v>
      </c>
      <c r="AB234" s="334">
        <v>0</v>
      </c>
      <c r="AC234" s="334">
        <v>0</v>
      </c>
      <c r="AD234" s="334">
        <v>0</v>
      </c>
      <c r="AE234" s="334">
        <v>0</v>
      </c>
      <c r="AF234" s="334">
        <v>0</v>
      </c>
      <c r="AG234" s="334">
        <v>99</v>
      </c>
      <c r="AH234" s="334">
        <v>0</v>
      </c>
      <c r="AI234" s="334">
        <v>-99</v>
      </c>
      <c r="AJ234" s="334">
        <v>0</v>
      </c>
      <c r="AL234" s="334">
        <v>0</v>
      </c>
      <c r="AM234" s="334">
        <v>0</v>
      </c>
      <c r="AN234" s="334">
        <v>0</v>
      </c>
      <c r="AO234" s="334">
        <v>0</v>
      </c>
      <c r="AP234" s="334">
        <v>0</v>
      </c>
      <c r="AQ234" s="334">
        <v>0</v>
      </c>
      <c r="AR234" s="334">
        <v>0</v>
      </c>
      <c r="AS234" s="334">
        <v>0</v>
      </c>
    </row>
    <row r="235" spans="2:45" ht="26" outlineLevel="1" x14ac:dyDescent="0.35">
      <c r="B235" s="186" t="s">
        <v>899</v>
      </c>
      <c r="C235" s="334"/>
      <c r="D235" s="334">
        <v>0</v>
      </c>
      <c r="E235" s="334">
        <v>0</v>
      </c>
      <c r="F235" s="334">
        <v>0</v>
      </c>
      <c r="G235" s="334">
        <v>0</v>
      </c>
      <c r="H235" s="334">
        <v>-1707.8610000000001</v>
      </c>
      <c r="I235" s="334">
        <v>-143.10400000000001</v>
      </c>
      <c r="J235" s="334">
        <v>0.71099999999999997</v>
      </c>
      <c r="K235" s="334">
        <v>-53.951999999999998</v>
      </c>
      <c r="L235" s="334">
        <v>0</v>
      </c>
      <c r="M235" s="334">
        <v>-9.7319999999999993</v>
      </c>
      <c r="N235" s="334">
        <v>-190.09399999999999</v>
      </c>
      <c r="O235" s="334">
        <v>-110.73099999999999</v>
      </c>
      <c r="P235" s="334">
        <v>-557.89700000000005</v>
      </c>
      <c r="Q235" s="334">
        <v>-473.20100000000002</v>
      </c>
      <c r="R235" s="334">
        <v>0</v>
      </c>
      <c r="S235" s="334">
        <v>0</v>
      </c>
      <c r="T235" s="334">
        <v>0</v>
      </c>
      <c r="U235" s="334">
        <v>0</v>
      </c>
      <c r="V235" s="334">
        <v>0</v>
      </c>
      <c r="W235" s="334">
        <v>0</v>
      </c>
      <c r="X235" s="334">
        <v>0</v>
      </c>
      <c r="Y235" s="334">
        <v>0</v>
      </c>
      <c r="Z235" s="334">
        <v>0</v>
      </c>
      <c r="AA235" s="334">
        <v>0</v>
      </c>
      <c r="AB235" s="334">
        <v>0</v>
      </c>
      <c r="AC235" s="334">
        <v>0</v>
      </c>
      <c r="AD235" s="334">
        <v>-447</v>
      </c>
      <c r="AE235" s="334">
        <v>23</v>
      </c>
      <c r="AF235" s="334">
        <v>-24</v>
      </c>
      <c r="AG235" s="334">
        <v>-293</v>
      </c>
      <c r="AH235" s="334">
        <v>0</v>
      </c>
      <c r="AI235" s="334">
        <v>-3532</v>
      </c>
      <c r="AJ235" s="334">
        <v>0</v>
      </c>
      <c r="AL235" s="334">
        <v>0</v>
      </c>
      <c r="AM235" s="334">
        <v>-1904.2060000000001</v>
      </c>
      <c r="AN235" s="334">
        <v>-310.55700000000002</v>
      </c>
      <c r="AO235" s="334">
        <v>-1031.098</v>
      </c>
      <c r="AP235" s="334">
        <v>0</v>
      </c>
      <c r="AQ235" s="334">
        <v>0</v>
      </c>
      <c r="AR235" s="334">
        <v>-424</v>
      </c>
      <c r="AS235" s="334">
        <v>-3849</v>
      </c>
    </row>
    <row r="236" spans="2:45" ht="18" customHeight="1" outlineLevel="1" x14ac:dyDescent="0.35">
      <c r="B236" s="186" t="s">
        <v>776</v>
      </c>
      <c r="C236" s="334"/>
      <c r="D236" s="334">
        <v>0</v>
      </c>
      <c r="E236" s="334">
        <v>0</v>
      </c>
      <c r="F236" s="334">
        <v>0</v>
      </c>
      <c r="G236" s="334">
        <v>0</v>
      </c>
      <c r="H236" s="334">
        <v>16.510999999999999</v>
      </c>
      <c r="I236" s="334">
        <v>-15.872999999999999</v>
      </c>
      <c r="J236" s="334">
        <v>6.3319999999999999</v>
      </c>
      <c r="K236" s="334">
        <v>9.9000000000000005E-2</v>
      </c>
      <c r="L236" s="334">
        <v>3.62</v>
      </c>
      <c r="M236" s="334">
        <v>3.62</v>
      </c>
      <c r="N236" s="334">
        <v>7.7960000000000003</v>
      </c>
      <c r="O236" s="334">
        <v>40.216000000000001</v>
      </c>
      <c r="P236" s="334">
        <v>-1.5620000000000001</v>
      </c>
      <c r="Q236" s="334">
        <v>-3.625</v>
      </c>
      <c r="R236" s="334">
        <v>2.262</v>
      </c>
      <c r="S236" s="334">
        <v>11.839</v>
      </c>
      <c r="T236" s="334">
        <v>9.1560000000000006</v>
      </c>
      <c r="U236" s="334">
        <v>12.615</v>
      </c>
      <c r="V236" s="334">
        <v>-0.38100000000000001</v>
      </c>
      <c r="W236" s="334">
        <v>17.036000000000001</v>
      </c>
      <c r="X236" s="334">
        <v>12.519</v>
      </c>
      <c r="Y236" s="334">
        <v>35.201999999999998</v>
      </c>
      <c r="Z236" s="334">
        <v>-11.548</v>
      </c>
      <c r="AA236" s="334">
        <v>47</v>
      </c>
      <c r="AB236" s="334">
        <v>43</v>
      </c>
      <c r="AC236" s="334">
        <v>-99</v>
      </c>
      <c r="AD236" s="334">
        <v>-46</v>
      </c>
      <c r="AE236" s="334">
        <v>-6</v>
      </c>
      <c r="AF236" s="334">
        <v>2</v>
      </c>
      <c r="AG236" s="334">
        <v>-2</v>
      </c>
      <c r="AH236" s="334">
        <v>131</v>
      </c>
      <c r="AI236" s="334">
        <v>-6</v>
      </c>
      <c r="AJ236" s="334">
        <v>-1</v>
      </c>
      <c r="AL236" s="334">
        <v>0</v>
      </c>
      <c r="AM236" s="334">
        <v>7.069</v>
      </c>
      <c r="AN236" s="334">
        <v>55.252000000000002</v>
      </c>
      <c r="AO236" s="334">
        <v>8.9139999999999997</v>
      </c>
      <c r="AP236" s="334">
        <v>38.426000000000002</v>
      </c>
      <c r="AQ236" s="334">
        <v>83.173000000000002</v>
      </c>
      <c r="AR236" s="334">
        <v>-108</v>
      </c>
      <c r="AS236" s="334">
        <v>125</v>
      </c>
    </row>
    <row r="237" spans="2:45" ht="18" customHeight="1" outlineLevel="1" x14ac:dyDescent="0.35">
      <c r="B237" s="186" t="s">
        <v>928</v>
      </c>
      <c r="C237" s="334"/>
      <c r="D237" s="334"/>
      <c r="E237" s="334"/>
      <c r="F237" s="334"/>
      <c r="G237" s="334"/>
      <c r="H237" s="334"/>
      <c r="I237" s="334"/>
      <c r="J237" s="334"/>
      <c r="K237" s="334"/>
      <c r="L237" s="334"/>
      <c r="M237" s="334"/>
      <c r="N237" s="334"/>
      <c r="O237" s="334"/>
      <c r="P237" s="334"/>
      <c r="Q237" s="334"/>
      <c r="R237" s="334"/>
      <c r="S237" s="334"/>
      <c r="T237" s="334"/>
      <c r="U237" s="334"/>
      <c r="V237" s="334"/>
      <c r="W237" s="334"/>
      <c r="X237" s="334"/>
      <c r="Y237" s="334"/>
      <c r="Z237" s="334"/>
      <c r="AA237" s="334"/>
      <c r="AB237" s="334"/>
      <c r="AC237" s="334"/>
      <c r="AD237" s="334"/>
      <c r="AE237" s="334"/>
      <c r="AF237" s="334"/>
      <c r="AG237" s="334"/>
      <c r="AH237" s="334"/>
      <c r="AI237" s="334">
        <v>1446</v>
      </c>
      <c r="AJ237" s="334">
        <v>0</v>
      </c>
      <c r="AL237" s="334"/>
      <c r="AM237" s="334"/>
      <c r="AN237" s="334"/>
      <c r="AO237" s="334"/>
      <c r="AP237" s="334"/>
      <c r="AQ237" s="334"/>
      <c r="AR237" s="334"/>
      <c r="AS237" s="334">
        <v>1446</v>
      </c>
    </row>
    <row r="238" spans="2:45" ht="18" customHeight="1" outlineLevel="1" x14ac:dyDescent="0.35">
      <c r="B238" s="186" t="s">
        <v>777</v>
      </c>
      <c r="C238" s="334"/>
      <c r="D238" s="334">
        <v>4.5469999999999997</v>
      </c>
      <c r="E238" s="334">
        <v>45.930999999999997</v>
      </c>
      <c r="F238" s="334">
        <v>3.7829999999999999</v>
      </c>
      <c r="G238" s="334">
        <v>18.209</v>
      </c>
      <c r="H238" s="334">
        <v>2.839</v>
      </c>
      <c r="I238" s="334">
        <v>1.464</v>
      </c>
      <c r="J238" s="334">
        <v>109.038</v>
      </c>
      <c r="K238" s="334">
        <v>111.863</v>
      </c>
      <c r="L238" s="334">
        <v>1.9990000000000001</v>
      </c>
      <c r="M238" s="334">
        <v>-11.79</v>
      </c>
      <c r="N238" s="334">
        <v>-7.5179999999999998</v>
      </c>
      <c r="O238" s="334">
        <v>26.103000000000002</v>
      </c>
      <c r="P238" s="334">
        <v>-8.6069999999999993</v>
      </c>
      <c r="Q238" s="334">
        <v>-33.328000000000003</v>
      </c>
      <c r="R238" s="334">
        <v>13.818</v>
      </c>
      <c r="S238" s="334">
        <v>143.304</v>
      </c>
      <c r="T238" s="334">
        <v>-5.8819999999999997</v>
      </c>
      <c r="U238" s="334">
        <v>1.2999999999999999E-2</v>
      </c>
      <c r="V238" s="334">
        <v>24.748999999999999</v>
      </c>
      <c r="W238" s="334">
        <v>112.11499999999999</v>
      </c>
      <c r="X238" s="334">
        <v>-15.198</v>
      </c>
      <c r="Y238" s="334">
        <v>70.876999999999995</v>
      </c>
      <c r="Z238" s="334">
        <v>225.61500000000001</v>
      </c>
      <c r="AA238" s="334">
        <v>-85</v>
      </c>
      <c r="AB238" s="334">
        <v>-3</v>
      </c>
      <c r="AC238" s="334">
        <v>103</v>
      </c>
      <c r="AD238" s="334">
        <v>31</v>
      </c>
      <c r="AE238" s="334">
        <v>81</v>
      </c>
      <c r="AF238" s="334">
        <v>125</v>
      </c>
      <c r="AG238" s="334">
        <v>-22</v>
      </c>
      <c r="AH238" s="334">
        <v>-116</v>
      </c>
      <c r="AI238" s="334">
        <v>7</v>
      </c>
      <c r="AJ238" s="334">
        <v>-9</v>
      </c>
      <c r="AL238" s="334">
        <v>72.47</v>
      </c>
      <c r="AM238" s="334">
        <v>225.20400000000001</v>
      </c>
      <c r="AN238" s="334">
        <v>8.794000000000004</v>
      </c>
      <c r="AO238" s="334">
        <v>115.187</v>
      </c>
      <c r="AP238" s="334">
        <v>130.995</v>
      </c>
      <c r="AQ238" s="334">
        <v>196.29399999999998</v>
      </c>
      <c r="AR238" s="334">
        <v>212</v>
      </c>
      <c r="AS238" s="334">
        <v>-6</v>
      </c>
    </row>
    <row r="239" spans="2:45" ht="18" customHeight="1" outlineLevel="1" x14ac:dyDescent="0.35">
      <c r="B239" s="109" t="s">
        <v>330</v>
      </c>
      <c r="C239" s="538"/>
      <c r="D239" s="538">
        <v>2672.5329999999999</v>
      </c>
      <c r="E239" s="538">
        <v>4694.0059999999994</v>
      </c>
      <c r="F239" s="538">
        <v>4073.2100000000005</v>
      </c>
      <c r="G239" s="538">
        <v>746.76099999999997</v>
      </c>
      <c r="H239" s="538">
        <v>677.33100000000002</v>
      </c>
      <c r="I239" s="538">
        <v>1298.8749999999998</v>
      </c>
      <c r="J239" s="538">
        <v>2041.3580000000002</v>
      </c>
      <c r="K239" s="538">
        <v>650.35500000000025</v>
      </c>
      <c r="L239" s="538">
        <v>2745.0189999999993</v>
      </c>
      <c r="M239" s="538">
        <v>1728.5890000000006</v>
      </c>
      <c r="N239" s="538">
        <v>3558.2419999999993</v>
      </c>
      <c r="O239" s="538">
        <v>3801.2720000000004</v>
      </c>
      <c r="P239" s="538">
        <v>7007.9210000000012</v>
      </c>
      <c r="Q239" s="538">
        <v>7833.7830000000031</v>
      </c>
      <c r="R239" s="538">
        <v>8392.866</v>
      </c>
      <c r="S239" s="538">
        <v>6463.5709999999999</v>
      </c>
      <c r="T239" s="538">
        <v>3524.7800000000007</v>
      </c>
      <c r="U239" s="538">
        <v>4247.3709999999992</v>
      </c>
      <c r="V239" s="538">
        <v>2344.5250000000001</v>
      </c>
      <c r="W239" s="538">
        <v>-608.78599999999983</v>
      </c>
      <c r="X239" s="538">
        <v>1229.1559999999997</v>
      </c>
      <c r="Y239" s="538">
        <v>657.80099999999982</v>
      </c>
      <c r="Z239" s="538">
        <v>974.34800000000018</v>
      </c>
      <c r="AA239" s="538">
        <v>1220</v>
      </c>
      <c r="AB239" s="538">
        <v>1313</v>
      </c>
      <c r="AC239" s="538">
        <v>2058</v>
      </c>
      <c r="AD239" s="538">
        <v>2081</v>
      </c>
      <c r="AE239" s="538">
        <v>1322</v>
      </c>
      <c r="AF239" s="538">
        <v>886</v>
      </c>
      <c r="AG239" s="538">
        <v>-8</v>
      </c>
      <c r="AH239" s="538">
        <v>687</v>
      </c>
      <c r="AI239" s="538">
        <v>617</v>
      </c>
      <c r="AJ239" s="538">
        <v>218</v>
      </c>
      <c r="AL239" s="538">
        <v>12186.51</v>
      </c>
      <c r="AM239" s="538">
        <v>4667.9189999999999</v>
      </c>
      <c r="AN239" s="538">
        <v>11833.121999999999</v>
      </c>
      <c r="AO239" s="538">
        <v>29698.141000000007</v>
      </c>
      <c r="AP239" s="538">
        <v>9507.89</v>
      </c>
      <c r="AQ239" s="538">
        <v>4081.3049999999994</v>
      </c>
      <c r="AR239" s="538">
        <v>6774</v>
      </c>
      <c r="AS239" s="538">
        <v>2182</v>
      </c>
    </row>
    <row r="240" spans="2:45" ht="18" customHeight="1" outlineLevel="1" x14ac:dyDescent="0.35">
      <c r="B240" s="186" t="s">
        <v>332</v>
      </c>
      <c r="C240" s="291"/>
      <c r="D240" s="334"/>
      <c r="E240" s="334"/>
      <c r="F240" s="334"/>
      <c r="G240" s="334"/>
      <c r="H240" s="334"/>
      <c r="I240" s="334">
        <v>-3680.46</v>
      </c>
      <c r="J240" s="334"/>
      <c r="K240" s="334"/>
      <c r="L240" s="334">
        <v>3746.107</v>
      </c>
      <c r="M240" s="334">
        <v>0</v>
      </c>
      <c r="N240" s="334">
        <v>0</v>
      </c>
      <c r="O240" s="334">
        <v>0</v>
      </c>
      <c r="P240" s="334">
        <v>0</v>
      </c>
      <c r="Q240" s="334">
        <v>0</v>
      </c>
      <c r="R240" s="334">
        <v>0</v>
      </c>
      <c r="S240" s="334">
        <v>0</v>
      </c>
      <c r="T240" s="334"/>
      <c r="U240" s="334"/>
      <c r="V240" s="334"/>
      <c r="W240" s="334"/>
      <c r="X240" s="334"/>
      <c r="Y240" s="334"/>
      <c r="Z240" s="334"/>
      <c r="AA240" s="334"/>
      <c r="AB240" s="334"/>
      <c r="AC240" s="334"/>
      <c r="AD240" s="334"/>
      <c r="AE240" s="334"/>
      <c r="AF240" s="334"/>
      <c r="AG240" s="334"/>
      <c r="AH240" s="334"/>
      <c r="AI240" s="334"/>
      <c r="AJ240" s="334"/>
      <c r="AL240" s="334">
        <v>0</v>
      </c>
      <c r="AM240" s="334">
        <v>-3680.46</v>
      </c>
      <c r="AN240" s="334">
        <v>3746.107</v>
      </c>
      <c r="AO240" s="334">
        <v>0</v>
      </c>
      <c r="AP240" s="334">
        <v>0</v>
      </c>
      <c r="AQ240" s="334">
        <v>0</v>
      </c>
      <c r="AR240" s="334">
        <v>0</v>
      </c>
      <c r="AS240" s="334">
        <v>0</v>
      </c>
    </row>
    <row r="241" spans="2:45" ht="18" customHeight="1" outlineLevel="1" x14ac:dyDescent="0.35">
      <c r="B241" s="186" t="s">
        <v>905</v>
      </c>
      <c r="C241" s="291"/>
      <c r="D241" s="334"/>
      <c r="E241" s="334"/>
      <c r="F241" s="334"/>
      <c r="G241" s="334"/>
      <c r="H241" s="334"/>
      <c r="I241" s="334"/>
      <c r="J241" s="334"/>
      <c r="K241" s="334"/>
      <c r="L241" s="334"/>
      <c r="M241" s="334"/>
      <c r="N241" s="334"/>
      <c r="O241" s="334"/>
      <c r="P241" s="334"/>
      <c r="Q241" s="334"/>
      <c r="R241" s="334"/>
      <c r="S241" s="334"/>
      <c r="T241" s="334"/>
      <c r="U241" s="334"/>
      <c r="V241" s="334"/>
      <c r="W241" s="334"/>
      <c r="X241" s="334"/>
      <c r="Y241" s="334"/>
      <c r="Z241" s="334"/>
      <c r="AA241" s="334"/>
      <c r="AB241" s="334"/>
      <c r="AC241" s="334"/>
      <c r="AD241" s="334"/>
      <c r="AE241" s="334"/>
      <c r="AF241" s="334"/>
      <c r="AG241" s="334"/>
      <c r="AH241" s="334"/>
      <c r="AI241" s="334"/>
      <c r="AJ241" s="334"/>
      <c r="AL241" s="334">
        <v>0</v>
      </c>
      <c r="AM241" s="334">
        <v>0</v>
      </c>
      <c r="AN241" s="334">
        <v>0</v>
      </c>
      <c r="AO241" s="334">
        <v>0</v>
      </c>
      <c r="AP241" s="334">
        <v>0</v>
      </c>
      <c r="AQ241" s="334">
        <v>0</v>
      </c>
      <c r="AR241" s="334">
        <v>0</v>
      </c>
      <c r="AS241" s="334">
        <v>0</v>
      </c>
    </row>
    <row r="242" spans="2:45" ht="18" customHeight="1" outlineLevel="1" x14ac:dyDescent="0.35">
      <c r="B242" s="186" t="s">
        <v>333</v>
      </c>
      <c r="C242" s="334"/>
      <c r="D242" s="334">
        <v>-43.284999999999997</v>
      </c>
      <c r="E242" s="334">
        <v>16.667999999999999</v>
      </c>
      <c r="F242" s="334">
        <v>-1262.171</v>
      </c>
      <c r="G242" s="334">
        <v>1418.9010000000001</v>
      </c>
      <c r="H242" s="334">
        <v>1.1779999999999999</v>
      </c>
      <c r="I242" s="334">
        <v>517.27499999999998</v>
      </c>
      <c r="J242" s="334">
        <v>-68.849000000000004</v>
      </c>
      <c r="K242" s="334">
        <v>445.44200000000001</v>
      </c>
      <c r="L242" s="334">
        <v>-279.56799999999998</v>
      </c>
      <c r="M242" s="334">
        <v>-60.046999999999997</v>
      </c>
      <c r="N242" s="334">
        <v>-532.02700000000004</v>
      </c>
      <c r="O242" s="334">
        <v>-1316.184</v>
      </c>
      <c r="P242" s="334">
        <v>-1812.183</v>
      </c>
      <c r="Q242" s="334">
        <v>-1734.9849999999999</v>
      </c>
      <c r="R242" s="334">
        <v>461.43700000000001</v>
      </c>
      <c r="S242" s="334">
        <v>910.44500000000005</v>
      </c>
      <c r="T242" s="334">
        <v>-656.96799999999996</v>
      </c>
      <c r="U242" s="334">
        <v>429.92899999999997</v>
      </c>
      <c r="V242" s="334">
        <v>696.846</v>
      </c>
      <c r="W242" s="334">
        <v>3191.46</v>
      </c>
      <c r="X242" s="334">
        <v>-1166.3320000000001</v>
      </c>
      <c r="Y242" s="334">
        <v>1188.3800000000001</v>
      </c>
      <c r="Z242" s="334">
        <v>-486.54199999999997</v>
      </c>
      <c r="AA242" s="334">
        <v>536</v>
      </c>
      <c r="AB242" s="334">
        <v>-470</v>
      </c>
      <c r="AC242" s="334">
        <v>228</v>
      </c>
      <c r="AD242" s="334">
        <v>-8</v>
      </c>
      <c r="AE242" s="334">
        <v>250</v>
      </c>
      <c r="AF242" s="334">
        <v>-7</v>
      </c>
      <c r="AG242" s="334">
        <v>-179</v>
      </c>
      <c r="AH242" s="334">
        <v>242</v>
      </c>
      <c r="AI242" s="334">
        <v>-296</v>
      </c>
      <c r="AJ242" s="334">
        <v>-560</v>
      </c>
      <c r="AL242" s="334">
        <v>130.11300000000006</v>
      </c>
      <c r="AM242" s="334">
        <v>895.04600000000005</v>
      </c>
      <c r="AN242" s="334">
        <v>-2187.826</v>
      </c>
      <c r="AO242" s="334">
        <v>-2175.2859999999996</v>
      </c>
      <c r="AP242" s="334">
        <v>3661.2669999999998</v>
      </c>
      <c r="AQ242" s="334">
        <v>71.506000000000029</v>
      </c>
      <c r="AR242" s="334">
        <v>0</v>
      </c>
      <c r="AS242" s="334">
        <v>-240</v>
      </c>
    </row>
    <row r="243" spans="2:45" ht="18" customHeight="1" outlineLevel="1" x14ac:dyDescent="0.35">
      <c r="B243" s="186" t="s">
        <v>265</v>
      </c>
      <c r="C243" s="334"/>
      <c r="D243" s="334">
        <v>183.523</v>
      </c>
      <c r="E243" s="334">
        <v>-1396.395</v>
      </c>
      <c r="F243" s="334">
        <v>-817.346</v>
      </c>
      <c r="G243" s="334">
        <v>492.928</v>
      </c>
      <c r="H243" s="334">
        <v>364.63900000000001</v>
      </c>
      <c r="I243" s="334">
        <v>-207.23500000000001</v>
      </c>
      <c r="J243" s="334">
        <v>556.06600000000003</v>
      </c>
      <c r="K243" s="334">
        <v>154.34700000000001</v>
      </c>
      <c r="L243" s="334">
        <v>288.93299999999999</v>
      </c>
      <c r="M243" s="334">
        <v>611.03499999999997</v>
      </c>
      <c r="N243" s="334">
        <v>-583.81700000000001</v>
      </c>
      <c r="O243" s="334">
        <v>-568.68499999999995</v>
      </c>
      <c r="P243" s="334">
        <v>-3267.54</v>
      </c>
      <c r="Q243" s="334">
        <v>-1101.011</v>
      </c>
      <c r="R243" s="334">
        <v>-1414.0940000000001</v>
      </c>
      <c r="S243" s="334">
        <v>-1791.64</v>
      </c>
      <c r="T243" s="334">
        <v>-1257.9849999999999</v>
      </c>
      <c r="U243" s="334">
        <v>388.11500000000001</v>
      </c>
      <c r="V243" s="334">
        <v>2143.6030000000001</v>
      </c>
      <c r="W243" s="334">
        <v>864.428</v>
      </c>
      <c r="X243" s="334">
        <v>577.40800000000002</v>
      </c>
      <c r="Y243" s="334">
        <v>507.10300000000001</v>
      </c>
      <c r="Z243" s="334">
        <v>735.84900000000005</v>
      </c>
      <c r="AA243" s="334">
        <v>-9</v>
      </c>
      <c r="AB243" s="334">
        <v>-526</v>
      </c>
      <c r="AC243" s="334">
        <v>48</v>
      </c>
      <c r="AD243" s="334">
        <v>-453</v>
      </c>
      <c r="AE243" s="334">
        <v>750</v>
      </c>
      <c r="AF243" s="334">
        <v>-985</v>
      </c>
      <c r="AG243" s="334">
        <v>765</v>
      </c>
      <c r="AH243" s="334">
        <v>763</v>
      </c>
      <c r="AI243" s="334">
        <v>2396</v>
      </c>
      <c r="AJ243" s="334">
        <v>-1002</v>
      </c>
      <c r="AL243" s="334">
        <v>-1537.29</v>
      </c>
      <c r="AM243" s="334">
        <v>867.81700000000001</v>
      </c>
      <c r="AN243" s="334">
        <v>-252.53399999999999</v>
      </c>
      <c r="AO243" s="334">
        <v>-7574.2849999999999</v>
      </c>
      <c r="AP243" s="334">
        <v>2138.1610000000001</v>
      </c>
      <c r="AQ243" s="334">
        <v>1811.3600000000001</v>
      </c>
      <c r="AR243" s="334">
        <v>-181</v>
      </c>
      <c r="AS243" s="334">
        <v>2939</v>
      </c>
    </row>
    <row r="244" spans="2:45" ht="18" customHeight="1" outlineLevel="1" x14ac:dyDescent="0.35">
      <c r="B244" s="186" t="s">
        <v>334</v>
      </c>
      <c r="C244" s="334"/>
      <c r="D244" s="334">
        <v>747.471</v>
      </c>
      <c r="E244" s="334">
        <v>218.40199999999999</v>
      </c>
      <c r="F244" s="334">
        <v>88.843000000000004</v>
      </c>
      <c r="G244" s="334">
        <v>-32.473999999999997</v>
      </c>
      <c r="H244" s="334">
        <v>499.839</v>
      </c>
      <c r="I244" s="334">
        <v>199.33199999999999</v>
      </c>
      <c r="J244" s="334">
        <v>434.92899999999997</v>
      </c>
      <c r="K244" s="334">
        <v>61.326999999999998</v>
      </c>
      <c r="L244" s="334">
        <v>505.81099999999998</v>
      </c>
      <c r="M244" s="334">
        <v>347.202</v>
      </c>
      <c r="N244" s="334">
        <v>908.08699999999999</v>
      </c>
      <c r="O244" s="334">
        <v>-228.54599999999999</v>
      </c>
      <c r="P244" s="334">
        <v>1077.066</v>
      </c>
      <c r="Q244" s="334">
        <v>298.99299999999999</v>
      </c>
      <c r="R244" s="334">
        <v>699.86599999999999</v>
      </c>
      <c r="S244" s="334">
        <v>2887.6610000000001</v>
      </c>
      <c r="T244" s="334">
        <v>-137.756</v>
      </c>
      <c r="U244" s="334">
        <v>1318.9839999999999</v>
      </c>
      <c r="V244" s="334">
        <v>-336.49099999999999</v>
      </c>
      <c r="W244" s="334">
        <v>-162.28</v>
      </c>
      <c r="X244" s="334">
        <v>184.047</v>
      </c>
      <c r="Y244" s="334">
        <v>-336.39600000000002</v>
      </c>
      <c r="Z244" s="334">
        <v>398.85899999999998</v>
      </c>
      <c r="AA244" s="334">
        <v>35</v>
      </c>
      <c r="AB244" s="334">
        <v>347</v>
      </c>
      <c r="AC244" s="334">
        <v>-239</v>
      </c>
      <c r="AD244" s="334">
        <v>195</v>
      </c>
      <c r="AE244" s="334">
        <v>-120</v>
      </c>
      <c r="AF244" s="334">
        <v>-446</v>
      </c>
      <c r="AG244" s="334">
        <v>-244</v>
      </c>
      <c r="AH244" s="334">
        <v>674</v>
      </c>
      <c r="AI244" s="334">
        <v>1197</v>
      </c>
      <c r="AJ244" s="334">
        <v>-122</v>
      </c>
      <c r="AL244" s="334">
        <v>1022.2420000000001</v>
      </c>
      <c r="AM244" s="334">
        <v>1195.4269999999999</v>
      </c>
      <c r="AN244" s="334">
        <v>1532.5539999999999</v>
      </c>
      <c r="AO244" s="334">
        <v>4963.5860000000002</v>
      </c>
      <c r="AP244" s="334">
        <v>682.45699999999988</v>
      </c>
      <c r="AQ244" s="334">
        <v>281.51</v>
      </c>
      <c r="AR244" s="334">
        <v>183</v>
      </c>
      <c r="AS244" s="334">
        <v>1181</v>
      </c>
    </row>
    <row r="245" spans="2:45" ht="18" customHeight="1" outlineLevel="1" x14ac:dyDescent="0.35">
      <c r="B245" s="186" t="s">
        <v>335</v>
      </c>
      <c r="C245" s="334"/>
      <c r="D245" s="334">
        <v>12.263999999999999</v>
      </c>
      <c r="E245" s="334">
        <v>-18.861999999999998</v>
      </c>
      <c r="F245" s="334">
        <v>29.286000000000001</v>
      </c>
      <c r="G245" s="334">
        <v>-127.851</v>
      </c>
      <c r="H245" s="334">
        <v>1.355</v>
      </c>
      <c r="I245" s="334">
        <v>45.667000000000002</v>
      </c>
      <c r="J245" s="334">
        <v>106.434</v>
      </c>
      <c r="K245" s="334">
        <v>49.276000000000003</v>
      </c>
      <c r="L245" s="334">
        <v>77.143000000000001</v>
      </c>
      <c r="M245" s="334">
        <v>-85.501000000000005</v>
      </c>
      <c r="N245" s="334">
        <v>152.84700000000001</v>
      </c>
      <c r="O245" s="334">
        <v>149.29599999999999</v>
      </c>
      <c r="P245" s="334">
        <v>158.43199999999999</v>
      </c>
      <c r="Q245" s="334">
        <v>-107.297</v>
      </c>
      <c r="R245" s="334">
        <v>139.34399999999999</v>
      </c>
      <c r="S245" s="334">
        <v>-171.15700000000001</v>
      </c>
      <c r="T245" s="334">
        <v>-248.29900000000001</v>
      </c>
      <c r="U245" s="334">
        <v>190.863</v>
      </c>
      <c r="V245" s="334">
        <v>57.436</v>
      </c>
      <c r="W245" s="334">
        <v>0</v>
      </c>
      <c r="X245" s="334">
        <v>0</v>
      </c>
      <c r="Y245" s="334">
        <v>0</v>
      </c>
      <c r="Z245" s="334">
        <v>0</v>
      </c>
      <c r="AA245" s="334">
        <v>0</v>
      </c>
      <c r="AB245" s="334">
        <v>0</v>
      </c>
      <c r="AC245" s="334">
        <v>0</v>
      </c>
      <c r="AD245" s="334">
        <v>0</v>
      </c>
      <c r="AE245" s="334">
        <v>0</v>
      </c>
      <c r="AF245" s="334">
        <v>0</v>
      </c>
      <c r="AG245" s="334">
        <v>0</v>
      </c>
      <c r="AH245" s="334"/>
      <c r="AI245" s="334"/>
      <c r="AJ245" s="334"/>
      <c r="AL245" s="334">
        <v>-105.163</v>
      </c>
      <c r="AM245" s="334">
        <v>202.732</v>
      </c>
      <c r="AN245" s="334">
        <v>293.78499999999997</v>
      </c>
      <c r="AO245" s="334">
        <v>19.321999999999974</v>
      </c>
      <c r="AP245" s="334">
        <v>-7.1054273576010019E-15</v>
      </c>
      <c r="AQ245" s="334">
        <v>0</v>
      </c>
      <c r="AR245" s="334">
        <v>0</v>
      </c>
      <c r="AS245" s="334">
        <v>0</v>
      </c>
    </row>
    <row r="246" spans="2:45" ht="18" customHeight="1" outlineLevel="1" x14ac:dyDescent="0.35">
      <c r="B246" s="186" t="s">
        <v>273</v>
      </c>
      <c r="C246" s="334"/>
      <c r="D246" s="334">
        <v>-85.870999999999995</v>
      </c>
      <c r="E246" s="334">
        <v>-52.139000000000003</v>
      </c>
      <c r="F246" s="334">
        <v>39.218000000000004</v>
      </c>
      <c r="G246" s="334">
        <v>-143.899</v>
      </c>
      <c r="H246" s="334">
        <v>-140.71600000000001</v>
      </c>
      <c r="I246" s="334">
        <v>-156.739</v>
      </c>
      <c r="J246" s="334">
        <v>17.245999999999999</v>
      </c>
      <c r="K246" s="334">
        <v>6.5439999999999996</v>
      </c>
      <c r="L246" s="334">
        <v>95.082999999999998</v>
      </c>
      <c r="M246" s="334">
        <v>-289.22899999999998</v>
      </c>
      <c r="N246" s="334">
        <v>-180.99</v>
      </c>
      <c r="O246" s="334">
        <v>772.23900000000003</v>
      </c>
      <c r="P246" s="334">
        <v>-191.155</v>
      </c>
      <c r="Q246" s="334">
        <v>-47.225000000000001</v>
      </c>
      <c r="R246" s="334">
        <v>-145.096</v>
      </c>
      <c r="S246" s="334">
        <v>165.59800000000001</v>
      </c>
      <c r="T246" s="334">
        <v>-15.189</v>
      </c>
      <c r="U246" s="334">
        <v>-110.57299999999999</v>
      </c>
      <c r="V246" s="334">
        <v>211.47499999999999</v>
      </c>
      <c r="W246" s="334">
        <v>225.07599999999999</v>
      </c>
      <c r="X246" s="334">
        <v>-32.947000000000003</v>
      </c>
      <c r="Y246" s="334">
        <v>-233.96299999999999</v>
      </c>
      <c r="Z246" s="334">
        <v>166.75899999999999</v>
      </c>
      <c r="AA246" s="334">
        <v>-116</v>
      </c>
      <c r="AB246" s="334">
        <v>88</v>
      </c>
      <c r="AC246" s="334">
        <v>284</v>
      </c>
      <c r="AD246" s="334">
        <v>37</v>
      </c>
      <c r="AE246" s="334">
        <v>17</v>
      </c>
      <c r="AF246" s="334">
        <v>25</v>
      </c>
      <c r="AG246" s="334">
        <v>-187</v>
      </c>
      <c r="AH246" s="334">
        <v>-109</v>
      </c>
      <c r="AI246" s="334">
        <v>-342</v>
      </c>
      <c r="AJ246" s="334">
        <v>-594</v>
      </c>
      <c r="AL246" s="334">
        <v>-242.69099999999997</v>
      </c>
      <c r="AM246" s="334">
        <v>-273.66500000000008</v>
      </c>
      <c r="AN246" s="334">
        <v>397.10300000000007</v>
      </c>
      <c r="AO246" s="334">
        <v>-217.87799999999999</v>
      </c>
      <c r="AP246" s="334">
        <v>310.78899999999999</v>
      </c>
      <c r="AQ246" s="334">
        <v>-216.15099999999998</v>
      </c>
      <c r="AR246" s="334">
        <v>426</v>
      </c>
      <c r="AS246" s="334">
        <v>-613</v>
      </c>
    </row>
    <row r="247" spans="2:45" ht="18" customHeight="1" outlineLevel="1" x14ac:dyDescent="0.35">
      <c r="B247" s="186" t="s">
        <v>290</v>
      </c>
      <c r="C247" s="334"/>
      <c r="D247" s="334">
        <v>354.483</v>
      </c>
      <c r="E247" s="334">
        <v>916.14200000000005</v>
      </c>
      <c r="F247" s="334">
        <v>673.98</v>
      </c>
      <c r="G247" s="334">
        <v>-601.23</v>
      </c>
      <c r="H247" s="334">
        <v>-87.700999999999993</v>
      </c>
      <c r="I247" s="334">
        <v>1053.0029999999999</v>
      </c>
      <c r="J247" s="334">
        <v>-946.09100000000001</v>
      </c>
      <c r="K247" s="334">
        <v>263.23399999999998</v>
      </c>
      <c r="L247" s="334">
        <v>-2938.3879999999999</v>
      </c>
      <c r="M247" s="334">
        <v>-1967.25</v>
      </c>
      <c r="N247" s="334">
        <v>-134.017</v>
      </c>
      <c r="O247" s="334">
        <v>2038.0909999999999</v>
      </c>
      <c r="P247" s="334">
        <v>2468.558</v>
      </c>
      <c r="Q247" s="334">
        <v>-1210.6110000000001</v>
      </c>
      <c r="R247" s="334">
        <v>-1281.7460000000001</v>
      </c>
      <c r="S247" s="334">
        <v>1223.413</v>
      </c>
      <c r="T247" s="334">
        <v>1868.934</v>
      </c>
      <c r="U247" s="334">
        <v>-682.72400000000005</v>
      </c>
      <c r="V247" s="334">
        <v>-318.53199999999998</v>
      </c>
      <c r="W247" s="334">
        <v>-353.59899999999999</v>
      </c>
      <c r="X247" s="334">
        <v>432.476</v>
      </c>
      <c r="Y247" s="334">
        <v>207.21600000000001</v>
      </c>
      <c r="Z247" s="334">
        <v>978.13900000000001</v>
      </c>
      <c r="AA247" s="334">
        <v>332</v>
      </c>
      <c r="AB247" s="334">
        <v>1388</v>
      </c>
      <c r="AC247" s="334">
        <v>207</v>
      </c>
      <c r="AD247" s="334">
        <v>-719</v>
      </c>
      <c r="AE247" s="334">
        <v>-492</v>
      </c>
      <c r="AF247" s="334">
        <v>84</v>
      </c>
      <c r="AG247" s="334">
        <v>429</v>
      </c>
      <c r="AH247" s="334">
        <v>-1207</v>
      </c>
      <c r="AI247" s="334">
        <v>-1649</v>
      </c>
      <c r="AJ247" s="334">
        <v>-1171</v>
      </c>
      <c r="AL247" s="334">
        <v>1343.375</v>
      </c>
      <c r="AM247" s="334">
        <v>282.44499999999988</v>
      </c>
      <c r="AN247" s="334">
        <v>-3001.5639999999999</v>
      </c>
      <c r="AO247" s="334">
        <v>1199.6139999999998</v>
      </c>
      <c r="AP247" s="334">
        <v>514.07900000000018</v>
      </c>
      <c r="AQ247" s="334">
        <v>1949.8310000000001</v>
      </c>
      <c r="AR247" s="334">
        <v>384</v>
      </c>
      <c r="AS247" s="334">
        <v>-2343</v>
      </c>
    </row>
    <row r="248" spans="2:45" ht="18" customHeight="1" outlineLevel="1" x14ac:dyDescent="0.35">
      <c r="B248" s="186" t="s">
        <v>295</v>
      </c>
      <c r="C248" s="334"/>
      <c r="D248" s="334">
        <v>-675.13900000000001</v>
      </c>
      <c r="E248" s="334">
        <v>-143.166</v>
      </c>
      <c r="F248" s="334">
        <v>-93.869</v>
      </c>
      <c r="G248" s="334">
        <v>-65.073999999999998</v>
      </c>
      <c r="H248" s="334">
        <v>-381.887</v>
      </c>
      <c r="I248" s="334">
        <v>-150.50200000000001</v>
      </c>
      <c r="J248" s="334">
        <v>-129.08799999999999</v>
      </c>
      <c r="K248" s="334">
        <v>91.683999999999997</v>
      </c>
      <c r="L248" s="334">
        <v>-198.05099999999999</v>
      </c>
      <c r="M248" s="334">
        <v>-110.917</v>
      </c>
      <c r="N248" s="334">
        <v>-315.91199999999998</v>
      </c>
      <c r="O248" s="334">
        <v>1074.6410000000001</v>
      </c>
      <c r="P248" s="334">
        <v>-252.596</v>
      </c>
      <c r="Q248" s="334">
        <v>704.09</v>
      </c>
      <c r="R248" s="334">
        <v>-329.875</v>
      </c>
      <c r="S248" s="334">
        <v>-3129.107</v>
      </c>
      <c r="T248" s="334">
        <v>493.697</v>
      </c>
      <c r="U248" s="334">
        <v>-801.02</v>
      </c>
      <c r="V248" s="334">
        <v>-266.04000000000002</v>
      </c>
      <c r="W248" s="334">
        <v>-435.99299999999999</v>
      </c>
      <c r="X248" s="334">
        <v>94.47</v>
      </c>
      <c r="Y248" s="334">
        <v>169.65199999999999</v>
      </c>
      <c r="Z248" s="334">
        <v>-408.44299999999998</v>
      </c>
      <c r="AA248" s="334">
        <v>-65</v>
      </c>
      <c r="AB248" s="334">
        <v>-104</v>
      </c>
      <c r="AC248" s="334">
        <v>-71</v>
      </c>
      <c r="AD248" s="334">
        <v>2</v>
      </c>
      <c r="AE248" s="334">
        <v>-138</v>
      </c>
      <c r="AF248" s="334">
        <v>578</v>
      </c>
      <c r="AG248" s="334">
        <v>78</v>
      </c>
      <c r="AH248" s="334">
        <v>30</v>
      </c>
      <c r="AI248" s="334">
        <v>-863</v>
      </c>
      <c r="AJ248" s="334">
        <v>500</v>
      </c>
      <c r="AL248" s="334">
        <v>-977.24800000000005</v>
      </c>
      <c r="AM248" s="334">
        <v>-569.79300000000001</v>
      </c>
      <c r="AN248" s="334">
        <v>449.76100000000019</v>
      </c>
      <c r="AO248" s="334">
        <v>-3007.4879999999998</v>
      </c>
      <c r="AP248" s="334">
        <v>-1009.356</v>
      </c>
      <c r="AQ248" s="334">
        <v>-209.32100000000003</v>
      </c>
      <c r="AR248" s="334">
        <v>-311</v>
      </c>
      <c r="AS248" s="334">
        <v>-177</v>
      </c>
    </row>
    <row r="249" spans="2:45" ht="18" customHeight="1" outlineLevel="1" x14ac:dyDescent="0.35">
      <c r="B249" s="186" t="s">
        <v>908</v>
      </c>
      <c r="C249" s="334"/>
      <c r="D249" s="334">
        <v>-128.923</v>
      </c>
      <c r="E249" s="334">
        <v>-23.06</v>
      </c>
      <c r="F249" s="334">
        <v>-12.593999999999999</v>
      </c>
      <c r="G249" s="334">
        <v>-35.381</v>
      </c>
      <c r="H249" s="334">
        <v>124.904</v>
      </c>
      <c r="I249" s="334">
        <v>-27.416</v>
      </c>
      <c r="J249" s="334">
        <v>-0.65800000000000003</v>
      </c>
      <c r="K249" s="334">
        <v>101.13500000000001</v>
      </c>
      <c r="L249" s="334">
        <v>347.21600000000001</v>
      </c>
      <c r="M249" s="334">
        <v>-75.251000000000005</v>
      </c>
      <c r="N249" s="334">
        <v>34.003999999999998</v>
      </c>
      <c r="O249" s="334">
        <v>-106.98099999999999</v>
      </c>
      <c r="P249" s="334">
        <v>39.765999999999998</v>
      </c>
      <c r="Q249" s="334">
        <v>-9.9610000000000003</v>
      </c>
      <c r="R249" s="334">
        <v>64.369</v>
      </c>
      <c r="S249" s="334">
        <v>-328.125</v>
      </c>
      <c r="T249" s="334">
        <v>-30.111000000000001</v>
      </c>
      <c r="U249" s="334">
        <v>30.111000000000001</v>
      </c>
      <c r="V249" s="334">
        <v>0</v>
      </c>
      <c r="W249" s="334">
        <v>0</v>
      </c>
      <c r="X249" s="334">
        <v>0</v>
      </c>
      <c r="Y249" s="334">
        <v>0</v>
      </c>
      <c r="Z249" s="334">
        <v>0</v>
      </c>
      <c r="AA249" s="334">
        <v>0</v>
      </c>
      <c r="AB249" s="334">
        <v>0</v>
      </c>
      <c r="AC249" s="334">
        <v>0</v>
      </c>
      <c r="AD249" s="334">
        <v>0</v>
      </c>
      <c r="AE249" s="334">
        <v>0</v>
      </c>
      <c r="AF249" s="334">
        <v>0</v>
      </c>
      <c r="AG249" s="334">
        <v>0</v>
      </c>
      <c r="AH249" s="334"/>
      <c r="AI249" s="334"/>
      <c r="AJ249" s="334"/>
      <c r="AL249" s="334">
        <v>-199.958</v>
      </c>
      <c r="AM249" s="334">
        <v>197.965</v>
      </c>
      <c r="AN249" s="334">
        <v>198.98800000000006</v>
      </c>
      <c r="AO249" s="334">
        <v>-233.95099999999999</v>
      </c>
      <c r="AP249" s="334">
        <v>0</v>
      </c>
      <c r="AQ249" s="334">
        <v>0</v>
      </c>
      <c r="AR249" s="334">
        <v>0</v>
      </c>
      <c r="AS249" s="334">
        <v>0</v>
      </c>
    </row>
    <row r="250" spans="2:45" ht="18" customHeight="1" outlineLevel="1" x14ac:dyDescent="0.35">
      <c r="B250" s="186" t="s">
        <v>837</v>
      </c>
      <c r="C250" s="334"/>
      <c r="D250" s="334">
        <v>-267.98500000000001</v>
      </c>
      <c r="E250" s="334">
        <v>-62.021000000000001</v>
      </c>
      <c r="F250" s="334">
        <v>0</v>
      </c>
      <c r="G250" s="334">
        <v>0</v>
      </c>
      <c r="H250" s="334">
        <v>249.709</v>
      </c>
      <c r="I250" s="334">
        <v>-63.570999999999998</v>
      </c>
      <c r="J250" s="334">
        <v>0</v>
      </c>
      <c r="K250" s="334">
        <v>0</v>
      </c>
      <c r="L250" s="334">
        <v>-257.25599999999997</v>
      </c>
      <c r="M250" s="334">
        <v>-92.585999999999999</v>
      </c>
      <c r="N250" s="334">
        <v>0</v>
      </c>
      <c r="O250" s="334">
        <v>0</v>
      </c>
      <c r="P250" s="334">
        <v>-302.64</v>
      </c>
      <c r="Q250" s="334">
        <v>-86.447000000000003</v>
      </c>
      <c r="R250" s="334">
        <v>0</v>
      </c>
      <c r="S250" s="334">
        <v>0</v>
      </c>
      <c r="T250" s="334">
        <v>-317.86700000000002</v>
      </c>
      <c r="U250" s="334">
        <v>0</v>
      </c>
      <c r="V250" s="334">
        <v>0</v>
      </c>
      <c r="W250" s="334">
        <v>0</v>
      </c>
      <c r="X250" s="334">
        <v>-358.459</v>
      </c>
      <c r="Y250" s="334">
        <v>0</v>
      </c>
      <c r="Z250" s="334">
        <v>0</v>
      </c>
      <c r="AA250" s="334">
        <v>358</v>
      </c>
      <c r="AB250" s="334">
        <v>-335</v>
      </c>
      <c r="AC250" s="334">
        <v>0</v>
      </c>
      <c r="AD250" s="334">
        <v>0</v>
      </c>
      <c r="AE250" s="334">
        <v>0</v>
      </c>
      <c r="AF250" s="334">
        <v>-35</v>
      </c>
      <c r="AG250" s="334">
        <v>0</v>
      </c>
      <c r="AH250" s="334">
        <v>0</v>
      </c>
      <c r="AI250" s="334">
        <v>0</v>
      </c>
      <c r="AJ250" s="334">
        <v>-42</v>
      </c>
      <c r="AL250" s="334">
        <v>-330.00600000000003</v>
      </c>
      <c r="AM250" s="334">
        <v>186.13800000000001</v>
      </c>
      <c r="AN250" s="334">
        <v>-349.84199999999998</v>
      </c>
      <c r="AO250" s="334">
        <v>-389.08699999999999</v>
      </c>
      <c r="AP250" s="334">
        <v>-317.86700000000002</v>
      </c>
      <c r="AQ250" s="334">
        <v>-0.45900000000000318</v>
      </c>
      <c r="AR250" s="334">
        <v>-335</v>
      </c>
      <c r="AS250" s="334">
        <v>-35</v>
      </c>
    </row>
    <row r="251" spans="2:45" ht="18" customHeight="1" outlineLevel="1" x14ac:dyDescent="0.35">
      <c r="B251" s="186" t="s">
        <v>298</v>
      </c>
      <c r="C251" s="334"/>
      <c r="D251" s="334">
        <v>0</v>
      </c>
      <c r="E251" s="334">
        <v>0</v>
      </c>
      <c r="F251" s="334">
        <v>0</v>
      </c>
      <c r="G251" s="334">
        <v>-116.458</v>
      </c>
      <c r="H251" s="334">
        <v>-35.439</v>
      </c>
      <c r="I251" s="334">
        <v>-74.766999999999996</v>
      </c>
      <c r="J251" s="334">
        <v>-45.012</v>
      </c>
      <c r="K251" s="334">
        <v>-60.33</v>
      </c>
      <c r="L251" s="334">
        <v>-75.56</v>
      </c>
      <c r="M251" s="334">
        <v>-24.734000000000002</v>
      </c>
      <c r="N251" s="334">
        <v>6.8029999999999999</v>
      </c>
      <c r="O251" s="334">
        <v>-51.863999999999997</v>
      </c>
      <c r="P251" s="334">
        <v>-94.900999999999996</v>
      </c>
      <c r="Q251" s="334">
        <v>-66.599000000000004</v>
      </c>
      <c r="R251" s="334">
        <v>-123.93</v>
      </c>
      <c r="S251" s="334">
        <v>-28.763999999999999</v>
      </c>
      <c r="T251" s="334">
        <v>-149.911</v>
      </c>
      <c r="U251" s="334">
        <v>-61.122</v>
      </c>
      <c r="V251" s="334">
        <v>9.3049999999999997</v>
      </c>
      <c r="W251" s="334">
        <v>-204.85900000000001</v>
      </c>
      <c r="X251" s="334">
        <v>-220.453</v>
      </c>
      <c r="Y251" s="334">
        <v>-67.040000000000006</v>
      </c>
      <c r="Z251" s="334">
        <v>-64.998999999999995</v>
      </c>
      <c r="AA251" s="334">
        <v>-124</v>
      </c>
      <c r="AB251" s="334">
        <v>-151</v>
      </c>
      <c r="AC251" s="334">
        <v>-73</v>
      </c>
      <c r="AD251" s="334">
        <v>-36</v>
      </c>
      <c r="AE251" s="334">
        <v>-84</v>
      </c>
      <c r="AF251" s="334">
        <v>-4</v>
      </c>
      <c r="AG251" s="334">
        <v>24</v>
      </c>
      <c r="AH251" s="334">
        <v>-142</v>
      </c>
      <c r="AI251" s="334">
        <v>-89</v>
      </c>
      <c r="AJ251" s="334">
        <v>-81</v>
      </c>
      <c r="AL251" s="334">
        <v>-116.458</v>
      </c>
      <c r="AM251" s="334">
        <v>-215.548</v>
      </c>
      <c r="AN251" s="334">
        <v>-145.35500000000002</v>
      </c>
      <c r="AO251" s="334">
        <v>-314.19400000000002</v>
      </c>
      <c r="AP251" s="334">
        <v>-406.58699999999999</v>
      </c>
      <c r="AQ251" s="334">
        <v>-476.49199999999996</v>
      </c>
      <c r="AR251" s="334">
        <v>-344</v>
      </c>
      <c r="AS251" s="334">
        <v>-211</v>
      </c>
    </row>
    <row r="252" spans="2:45" ht="18" customHeight="1" outlineLevel="1" x14ac:dyDescent="0.35">
      <c r="B252" s="186" t="s">
        <v>778</v>
      </c>
      <c r="C252" s="334"/>
      <c r="D252" s="334">
        <v>0</v>
      </c>
      <c r="E252" s="334">
        <v>0</v>
      </c>
      <c r="F252" s="334">
        <v>0</v>
      </c>
      <c r="G252" s="334">
        <v>0</v>
      </c>
      <c r="H252" s="334">
        <v>0</v>
      </c>
      <c r="I252" s="334">
        <v>0</v>
      </c>
      <c r="J252" s="334">
        <v>0</v>
      </c>
      <c r="K252" s="334">
        <v>0</v>
      </c>
      <c r="L252" s="334">
        <v>0</v>
      </c>
      <c r="M252" s="334">
        <v>0</v>
      </c>
      <c r="N252" s="334">
        <v>0</v>
      </c>
      <c r="O252" s="334">
        <v>0</v>
      </c>
      <c r="P252" s="334">
        <v>0</v>
      </c>
      <c r="Q252" s="334">
        <v>0</v>
      </c>
      <c r="R252" s="334">
        <v>0</v>
      </c>
      <c r="S252" s="334">
        <v>-2928.0810000000001</v>
      </c>
      <c r="T252" s="334">
        <v>-643.00400000000002</v>
      </c>
      <c r="U252" s="334">
        <v>-665.37</v>
      </c>
      <c r="V252" s="334">
        <v>-667.70899999999995</v>
      </c>
      <c r="W252" s="334">
        <v>-766.70799999999997</v>
      </c>
      <c r="X252" s="334">
        <v>-680.96500000000003</v>
      </c>
      <c r="Y252" s="334">
        <v>-627.46799999999996</v>
      </c>
      <c r="Z252" s="334">
        <v>-1058.8900000000001</v>
      </c>
      <c r="AA252" s="334">
        <v>-319</v>
      </c>
      <c r="AB252" s="334">
        <v>-437</v>
      </c>
      <c r="AC252" s="334">
        <v>-483</v>
      </c>
      <c r="AD252" s="334">
        <v>-566</v>
      </c>
      <c r="AE252" s="334">
        <v>-566</v>
      </c>
      <c r="AF252" s="334">
        <v>-468</v>
      </c>
      <c r="AG252" s="334">
        <v>-409</v>
      </c>
      <c r="AH252" s="334">
        <v>-1399</v>
      </c>
      <c r="AI252" s="334">
        <v>-1376</v>
      </c>
      <c r="AJ252" s="334">
        <v>-278</v>
      </c>
      <c r="AL252" s="334">
        <v>0</v>
      </c>
      <c r="AM252" s="334">
        <v>0</v>
      </c>
      <c r="AN252" s="334">
        <v>0</v>
      </c>
      <c r="AO252" s="334">
        <v>-2928.0810000000001</v>
      </c>
      <c r="AP252" s="334">
        <v>-2742.7910000000002</v>
      </c>
      <c r="AQ252" s="334">
        <v>-2686.3230000000003</v>
      </c>
      <c r="AR252" s="334">
        <v>-2052</v>
      </c>
      <c r="AS252" s="334">
        <v>-3652</v>
      </c>
    </row>
    <row r="253" spans="2:45" ht="18" customHeight="1" outlineLevel="1" x14ac:dyDescent="0.35">
      <c r="B253" s="186" t="s">
        <v>309</v>
      </c>
      <c r="C253" s="334"/>
      <c r="D253" s="334">
        <v>-230.584</v>
      </c>
      <c r="E253" s="334">
        <v>546.822</v>
      </c>
      <c r="F253" s="334">
        <v>240.989</v>
      </c>
      <c r="G253" s="334">
        <v>276</v>
      </c>
      <c r="H253" s="334">
        <v>-299.88499999999999</v>
      </c>
      <c r="I253" s="334">
        <v>294.48399999999998</v>
      </c>
      <c r="J253" s="334">
        <v>168.78800000000001</v>
      </c>
      <c r="K253" s="334">
        <v>198.816</v>
      </c>
      <c r="L253" s="334">
        <v>135.03200000000001</v>
      </c>
      <c r="M253" s="334">
        <v>-229.303</v>
      </c>
      <c r="N253" s="334">
        <v>-230.369</v>
      </c>
      <c r="O253" s="334">
        <v>-1041.4780000000001</v>
      </c>
      <c r="P253" s="334">
        <v>-853.68799999999999</v>
      </c>
      <c r="Q253" s="334">
        <v>-559.255</v>
      </c>
      <c r="R253" s="334">
        <v>158.31700000000001</v>
      </c>
      <c r="S253" s="334">
        <v>2294.029</v>
      </c>
      <c r="T253" s="334">
        <v>-731.50099999999998</v>
      </c>
      <c r="U253" s="334">
        <v>-168.31100000000001</v>
      </c>
      <c r="V253" s="334">
        <v>87.3</v>
      </c>
      <c r="W253" s="334">
        <v>421.78500000000003</v>
      </c>
      <c r="X253" s="334">
        <v>-46.307000000000002</v>
      </c>
      <c r="Y253" s="334">
        <v>-206.21700000000001</v>
      </c>
      <c r="Z253" s="334">
        <v>240.19399999999999</v>
      </c>
      <c r="AA253" s="334">
        <v>-172</v>
      </c>
      <c r="AB253" s="334">
        <v>277</v>
      </c>
      <c r="AC253" s="334">
        <v>-585</v>
      </c>
      <c r="AD253" s="334">
        <v>-294</v>
      </c>
      <c r="AE253" s="334">
        <v>64</v>
      </c>
      <c r="AF253" s="334">
        <v>-482</v>
      </c>
      <c r="AG253" s="334">
        <v>-348</v>
      </c>
      <c r="AH253" s="334">
        <v>917</v>
      </c>
      <c r="AI253" s="334">
        <v>710</v>
      </c>
      <c r="AJ253" s="334">
        <v>-84</v>
      </c>
      <c r="AL253" s="334">
        <v>833.22699999999998</v>
      </c>
      <c r="AM253" s="334">
        <v>362.20299999999997</v>
      </c>
      <c r="AN253" s="334">
        <v>-1366.1179999999999</v>
      </c>
      <c r="AO253" s="334">
        <v>1039.403</v>
      </c>
      <c r="AP253" s="334">
        <v>-390.72700000000003</v>
      </c>
      <c r="AQ253" s="334">
        <v>-184.33</v>
      </c>
      <c r="AR253" s="334">
        <v>-538</v>
      </c>
      <c r="AS253" s="334">
        <v>797</v>
      </c>
    </row>
    <row r="254" spans="2:45" ht="18" customHeight="1" outlineLevel="1" x14ac:dyDescent="0.35">
      <c r="B254" s="109" t="s">
        <v>336</v>
      </c>
      <c r="C254" s="538"/>
      <c r="D254" s="538">
        <v>2538.4870000000005</v>
      </c>
      <c r="E254" s="538">
        <v>4696.396999999999</v>
      </c>
      <c r="F254" s="538">
        <v>2959.5460000000003</v>
      </c>
      <c r="G254" s="538">
        <v>1812.2229999999997</v>
      </c>
      <c r="H254" s="538">
        <v>973.32700000000023</v>
      </c>
      <c r="I254" s="538">
        <v>-952.05400000000031</v>
      </c>
      <c r="J254" s="538">
        <v>2135.123000000001</v>
      </c>
      <c r="K254" s="538">
        <v>1961.8300000000004</v>
      </c>
      <c r="L254" s="538">
        <v>4191.5209999999979</v>
      </c>
      <c r="M254" s="538">
        <v>-247.99199999999956</v>
      </c>
      <c r="N254" s="538">
        <v>2682.8509999999997</v>
      </c>
      <c r="O254" s="538">
        <v>4521.8010000000004</v>
      </c>
      <c r="P254" s="538">
        <v>3977.04</v>
      </c>
      <c r="Q254" s="538">
        <v>3913.475000000004</v>
      </c>
      <c r="R254" s="538">
        <v>6621.4579999999996</v>
      </c>
      <c r="S254" s="538">
        <v>5567.8430000000008</v>
      </c>
      <c r="T254" s="538">
        <v>1698.8200000000008</v>
      </c>
      <c r="U254" s="538">
        <v>4116.2529999999997</v>
      </c>
      <c r="V254" s="538">
        <v>3961.7180000000008</v>
      </c>
      <c r="W254" s="538">
        <v>2170.5239999999994</v>
      </c>
      <c r="X254" s="538">
        <v>12.093999999999497</v>
      </c>
      <c r="Y254" s="538">
        <v>1259.0680000000002</v>
      </c>
      <c r="Z254" s="538">
        <v>1475.2740000000001</v>
      </c>
      <c r="AA254" s="538">
        <v>1676</v>
      </c>
      <c r="AB254" s="538">
        <v>1390</v>
      </c>
      <c r="AC254" s="538">
        <v>1374</v>
      </c>
      <c r="AD254" s="538">
        <v>239</v>
      </c>
      <c r="AE254" s="538">
        <v>1003</v>
      </c>
      <c r="AF254" s="538">
        <v>-854</v>
      </c>
      <c r="AG254" s="538">
        <v>-79</v>
      </c>
      <c r="AH254" s="538">
        <v>456</v>
      </c>
      <c r="AI254" s="538">
        <v>305</v>
      </c>
      <c r="AJ254" s="538">
        <v>-3216</v>
      </c>
      <c r="AL254" s="538">
        <v>12006.653</v>
      </c>
      <c r="AM254" s="538">
        <v>4118.2260000000006</v>
      </c>
      <c r="AN254" s="538">
        <v>11148.180999999997</v>
      </c>
      <c r="AO254" s="538">
        <v>20079.816000000006</v>
      </c>
      <c r="AP254" s="538">
        <v>11947.315000000001</v>
      </c>
      <c r="AQ254" s="538">
        <v>4422.4359999999997</v>
      </c>
      <c r="AR254" s="538">
        <v>4006</v>
      </c>
      <c r="AS254" s="538">
        <v>-172</v>
      </c>
    </row>
    <row r="255" spans="2:45" ht="18" customHeight="1" outlineLevel="1" x14ac:dyDescent="0.35">
      <c r="B255" s="186" t="s">
        <v>337</v>
      </c>
      <c r="C255" s="334"/>
      <c r="D255" s="334">
        <v>-103.13500000000001</v>
      </c>
      <c r="E255" s="334">
        <v>435.14100000000002</v>
      </c>
      <c r="F255" s="334">
        <v>9.9250000000000007</v>
      </c>
      <c r="G255" s="334">
        <v>-243.58199999999999</v>
      </c>
      <c r="H255" s="334">
        <v>668.76199999999994</v>
      </c>
      <c r="I255" s="334">
        <v>1097.9269999999999</v>
      </c>
      <c r="J255" s="334">
        <v>-600.56799999999998</v>
      </c>
      <c r="K255" s="334">
        <v>-368.67599999999999</v>
      </c>
      <c r="L255" s="334">
        <v>-1455.2639999999999</v>
      </c>
      <c r="M255" s="334">
        <v>176.749</v>
      </c>
      <c r="N255" s="334">
        <v>-498.35300000000001</v>
      </c>
      <c r="O255" s="334">
        <v>-83.959000000000003</v>
      </c>
      <c r="P255" s="334">
        <v>-224.14699999999999</v>
      </c>
      <c r="Q255" s="334">
        <v>89.504000000000005</v>
      </c>
      <c r="R255" s="334">
        <v>918.67</v>
      </c>
      <c r="S255" s="334">
        <v>-487.07</v>
      </c>
      <c r="T255" s="334">
        <v>1463.0219999999999</v>
      </c>
      <c r="U255" s="334">
        <v>-1657.8910000000001</v>
      </c>
      <c r="V255" s="334">
        <v>1456.3869999999999</v>
      </c>
      <c r="W255" s="334">
        <v>268.53199999999998</v>
      </c>
      <c r="X255" s="334">
        <v>-1455.6969999999999</v>
      </c>
      <c r="Y255" s="334">
        <v>1544.3910000000001</v>
      </c>
      <c r="Z255" s="334">
        <v>-2606.0169999999998</v>
      </c>
      <c r="AA255" s="334">
        <v>238</v>
      </c>
      <c r="AB255" s="334">
        <v>1047</v>
      </c>
      <c r="AC255" s="334">
        <v>881</v>
      </c>
      <c r="AD255" s="334">
        <v>705</v>
      </c>
      <c r="AE255" s="334">
        <v>692</v>
      </c>
      <c r="AF255" s="334">
        <v>78</v>
      </c>
      <c r="AG255" s="334">
        <v>618</v>
      </c>
      <c r="AH255" s="334">
        <v>390</v>
      </c>
      <c r="AI255" s="334">
        <v>-472</v>
      </c>
      <c r="AJ255" s="334">
        <v>86</v>
      </c>
      <c r="AL255" s="334">
        <v>98.349000000000046</v>
      </c>
      <c r="AM255" s="334">
        <v>797.44499999999994</v>
      </c>
      <c r="AN255" s="334">
        <v>-1860.827</v>
      </c>
      <c r="AO255" s="334">
        <v>296.95700000000005</v>
      </c>
      <c r="AP255" s="334">
        <v>1530.0499999999997</v>
      </c>
      <c r="AQ255" s="334">
        <v>-2279.3229999999994</v>
      </c>
      <c r="AR255" s="334">
        <v>3325</v>
      </c>
      <c r="AS255" s="334">
        <v>614</v>
      </c>
    </row>
    <row r="256" spans="2:45" ht="18" customHeight="1" outlineLevel="1" x14ac:dyDescent="0.35">
      <c r="B256" s="109" t="s">
        <v>338</v>
      </c>
      <c r="C256" s="538"/>
      <c r="D256" s="538">
        <v>2435.3520000000003</v>
      </c>
      <c r="E256" s="538">
        <v>5131.5379999999986</v>
      </c>
      <c r="F256" s="538">
        <v>2969.4710000000005</v>
      </c>
      <c r="G256" s="538">
        <v>1568.6409999999996</v>
      </c>
      <c r="H256" s="538">
        <v>1642.0890000000002</v>
      </c>
      <c r="I256" s="538">
        <v>145.87299999999959</v>
      </c>
      <c r="J256" s="538">
        <v>1534.555000000001</v>
      </c>
      <c r="K256" s="538">
        <v>1593.1540000000005</v>
      </c>
      <c r="L256" s="538">
        <v>2736.2569999999978</v>
      </c>
      <c r="M256" s="538">
        <v>-71.242999999999569</v>
      </c>
      <c r="N256" s="538">
        <v>2184.4979999999996</v>
      </c>
      <c r="O256" s="538">
        <v>4437.8420000000006</v>
      </c>
      <c r="P256" s="538">
        <v>3752.893</v>
      </c>
      <c r="Q256" s="538">
        <v>4002.9790000000039</v>
      </c>
      <c r="R256" s="538">
        <v>7540.1279999999997</v>
      </c>
      <c r="S256" s="538">
        <v>5080.773000000001</v>
      </c>
      <c r="T256" s="538">
        <v>3161.8420000000006</v>
      </c>
      <c r="U256" s="538">
        <v>2458.3619999999996</v>
      </c>
      <c r="V256" s="538">
        <v>5418.1050000000005</v>
      </c>
      <c r="W256" s="538">
        <v>2439.0559999999996</v>
      </c>
      <c r="X256" s="538">
        <v>-1443.6030000000003</v>
      </c>
      <c r="Y256" s="538">
        <v>2803.4590000000003</v>
      </c>
      <c r="Z256" s="538">
        <v>-1130.7429999999997</v>
      </c>
      <c r="AA256" s="538">
        <v>1914</v>
      </c>
      <c r="AB256" s="538">
        <v>2437</v>
      </c>
      <c r="AC256" s="538">
        <v>2255</v>
      </c>
      <c r="AD256" s="538">
        <v>944</v>
      </c>
      <c r="AE256" s="538">
        <v>1695</v>
      </c>
      <c r="AF256" s="538">
        <v>-776</v>
      </c>
      <c r="AG256" s="538">
        <v>539</v>
      </c>
      <c r="AH256" s="538">
        <v>846</v>
      </c>
      <c r="AI256" s="538">
        <v>-167</v>
      </c>
      <c r="AJ256" s="538">
        <v>-3130</v>
      </c>
      <c r="AL256" s="538">
        <v>12105.002</v>
      </c>
      <c r="AM256" s="538">
        <v>4915.6710000000012</v>
      </c>
      <c r="AN256" s="538">
        <v>9287.3539999999994</v>
      </c>
      <c r="AO256" s="538">
        <v>20376.773000000005</v>
      </c>
      <c r="AP256" s="538">
        <v>13477.365000000002</v>
      </c>
      <c r="AQ256" s="538">
        <v>2143.1130000000003</v>
      </c>
      <c r="AR256" s="538">
        <v>7331</v>
      </c>
      <c r="AS256" s="538">
        <v>442</v>
      </c>
    </row>
    <row r="257" spans="2:45" ht="18" customHeight="1" outlineLevel="1" x14ac:dyDescent="0.35">
      <c r="B257" s="186" t="s">
        <v>339</v>
      </c>
      <c r="C257" s="334"/>
      <c r="D257" s="334">
        <v>-452.66699999999997</v>
      </c>
      <c r="E257" s="334">
        <v>-425.46699999999998</v>
      </c>
      <c r="F257" s="334">
        <v>-613.02300000000002</v>
      </c>
      <c r="G257" s="334">
        <v>-425.64400000000001</v>
      </c>
      <c r="H257" s="334">
        <v>-534.32500000000005</v>
      </c>
      <c r="I257" s="334">
        <v>-496.25099999999998</v>
      </c>
      <c r="J257" s="334">
        <v>-562.26900000000001</v>
      </c>
      <c r="K257" s="334">
        <v>-645.6</v>
      </c>
      <c r="L257" s="334">
        <v>-566.529</v>
      </c>
      <c r="M257" s="334">
        <v>-521.69799999999998</v>
      </c>
      <c r="N257" s="334">
        <v>-1118.001</v>
      </c>
      <c r="O257" s="334">
        <v>-530.59299999999996</v>
      </c>
      <c r="P257" s="334">
        <v>-1130.6289999999999</v>
      </c>
      <c r="Q257" s="334">
        <v>-459.024</v>
      </c>
      <c r="R257" s="334">
        <v>-980.31200000000001</v>
      </c>
      <c r="S257" s="334">
        <v>-313.46800000000002</v>
      </c>
      <c r="T257" s="334">
        <v>-1046.7270000000001</v>
      </c>
      <c r="U257" s="334">
        <v>-354.81900000000002</v>
      </c>
      <c r="V257" s="334">
        <v>-1068.6990000000001</v>
      </c>
      <c r="W257" s="334">
        <v>-434.63400000000001</v>
      </c>
      <c r="X257" s="334">
        <v>-1173.2070000000001</v>
      </c>
      <c r="Y257" s="334">
        <v>-524.47900000000004</v>
      </c>
      <c r="Z257" s="334">
        <v>-1243.7919999999999</v>
      </c>
      <c r="AA257" s="334">
        <v>-609</v>
      </c>
      <c r="AB257" s="334">
        <v>-1408</v>
      </c>
      <c r="AC257" s="334">
        <v>-621</v>
      </c>
      <c r="AD257" s="334">
        <v>-1565</v>
      </c>
      <c r="AE257" s="334">
        <v>-667</v>
      </c>
      <c r="AF257" s="334">
        <v>-1535</v>
      </c>
      <c r="AG257" s="334">
        <v>-767</v>
      </c>
      <c r="AH257" s="334">
        <v>-1475</v>
      </c>
      <c r="AI257" s="334">
        <v>-650</v>
      </c>
      <c r="AJ257" s="334">
        <v>-1157</v>
      </c>
      <c r="AL257" s="334">
        <v>-1916.8010000000002</v>
      </c>
      <c r="AM257" s="334">
        <v>-2238.4450000000002</v>
      </c>
      <c r="AN257" s="334">
        <v>-2736.8209999999999</v>
      </c>
      <c r="AO257" s="334">
        <v>-2883.4329999999995</v>
      </c>
      <c r="AP257" s="334">
        <v>-2904.8789999999999</v>
      </c>
      <c r="AQ257" s="334">
        <v>-3550.4780000000001</v>
      </c>
      <c r="AR257" s="334">
        <v>-4261</v>
      </c>
      <c r="AS257" s="334">
        <v>-4427</v>
      </c>
    </row>
    <row r="258" spans="2:45" ht="18" customHeight="1" outlineLevel="1" x14ac:dyDescent="0.35">
      <c r="B258" s="186" t="s">
        <v>340</v>
      </c>
      <c r="C258" s="334"/>
      <c r="D258" s="334">
        <v>-181.92699999999999</v>
      </c>
      <c r="E258" s="334">
        <v>-378.815</v>
      </c>
      <c r="F258" s="334">
        <v>-242.148</v>
      </c>
      <c r="G258" s="334">
        <v>-134.941</v>
      </c>
      <c r="H258" s="334">
        <v>-63.465000000000003</v>
      </c>
      <c r="I258" s="334">
        <v>-147.745</v>
      </c>
      <c r="J258" s="334">
        <v>-170.261</v>
      </c>
      <c r="K258" s="334">
        <v>-30.48</v>
      </c>
      <c r="L258" s="334">
        <v>-28.311</v>
      </c>
      <c r="M258" s="334">
        <v>-66.253</v>
      </c>
      <c r="N258" s="334">
        <v>-95.263999999999996</v>
      </c>
      <c r="O258" s="334">
        <v>-67.713999999999999</v>
      </c>
      <c r="P258" s="334">
        <v>-318.471</v>
      </c>
      <c r="Q258" s="334">
        <v>-1031.635</v>
      </c>
      <c r="R258" s="334">
        <v>-822.66300000000001</v>
      </c>
      <c r="S258" s="334">
        <v>-534.08699999999999</v>
      </c>
      <c r="T258" s="334">
        <v>-405.91</v>
      </c>
      <c r="U258" s="334">
        <v>-107.532</v>
      </c>
      <c r="V258" s="334">
        <v>-1413.6410000000001</v>
      </c>
      <c r="W258" s="334">
        <v>306.33600000000001</v>
      </c>
      <c r="X258" s="334">
        <v>-185.029</v>
      </c>
      <c r="Y258" s="334">
        <v>-299.608</v>
      </c>
      <c r="Z258" s="334">
        <v>-89.003</v>
      </c>
      <c r="AA258" s="334">
        <v>-292</v>
      </c>
      <c r="AB258" s="334">
        <v>-64</v>
      </c>
      <c r="AC258" s="334">
        <v>-190</v>
      </c>
      <c r="AD258" s="334">
        <v>-169</v>
      </c>
      <c r="AE258" s="334">
        <v>-212</v>
      </c>
      <c r="AF258" s="334">
        <v>-21</v>
      </c>
      <c r="AG258" s="334">
        <v>-57</v>
      </c>
      <c r="AH258" s="334">
        <v>-54</v>
      </c>
      <c r="AI258" s="334">
        <v>-83</v>
      </c>
      <c r="AJ258" s="334">
        <v>38</v>
      </c>
      <c r="AL258" s="334">
        <v>-937.83100000000002</v>
      </c>
      <c r="AM258" s="334">
        <v>-411.95100000000002</v>
      </c>
      <c r="AN258" s="334">
        <v>-257.54199999999997</v>
      </c>
      <c r="AO258" s="334">
        <v>-2706.8560000000002</v>
      </c>
      <c r="AP258" s="334">
        <v>-1620.7470000000001</v>
      </c>
      <c r="AQ258" s="334">
        <v>-865.64</v>
      </c>
      <c r="AR258" s="334">
        <v>-635</v>
      </c>
      <c r="AS258" s="334">
        <v>-215</v>
      </c>
    </row>
    <row r="259" spans="2:45" ht="18" customHeight="1" outlineLevel="1" x14ac:dyDescent="0.35">
      <c r="B259" s="109" t="s">
        <v>779</v>
      </c>
      <c r="C259" s="538"/>
      <c r="D259" s="538">
        <v>1800.7580000000005</v>
      </c>
      <c r="E259" s="538">
        <v>4327.2559999999994</v>
      </c>
      <c r="F259" s="538">
        <v>2114.3000000000002</v>
      </c>
      <c r="G259" s="538">
        <v>1008.0559999999996</v>
      </c>
      <c r="H259" s="538">
        <v>1044.2990000000002</v>
      </c>
      <c r="I259" s="538">
        <v>-498.12300000000039</v>
      </c>
      <c r="J259" s="538">
        <v>802.025000000001</v>
      </c>
      <c r="K259" s="538">
        <v>917.07400000000041</v>
      </c>
      <c r="L259" s="538">
        <v>2141.4169999999976</v>
      </c>
      <c r="M259" s="538">
        <v>-659.19399999999962</v>
      </c>
      <c r="N259" s="538">
        <v>971.23299999999961</v>
      </c>
      <c r="O259" s="538">
        <v>3839.5350000000008</v>
      </c>
      <c r="P259" s="538">
        <v>2303.7930000000001</v>
      </c>
      <c r="Q259" s="538">
        <v>2512.3200000000043</v>
      </c>
      <c r="R259" s="538">
        <v>5737.1530000000002</v>
      </c>
      <c r="S259" s="538">
        <v>4233.2180000000008</v>
      </c>
      <c r="T259" s="538">
        <v>1709.2050000000006</v>
      </c>
      <c r="U259" s="538">
        <v>1996.0109999999997</v>
      </c>
      <c r="V259" s="538">
        <v>2935.7650000000008</v>
      </c>
      <c r="W259" s="538">
        <v>2310.7579999999998</v>
      </c>
      <c r="X259" s="538">
        <v>-2801.8390000000004</v>
      </c>
      <c r="Y259" s="538">
        <v>1979.3720000000005</v>
      </c>
      <c r="Z259" s="538">
        <v>-2463.538</v>
      </c>
      <c r="AA259" s="538">
        <v>1013</v>
      </c>
      <c r="AB259" s="538">
        <v>965</v>
      </c>
      <c r="AC259" s="538">
        <v>1444</v>
      </c>
      <c r="AD259" s="538">
        <v>-790</v>
      </c>
      <c r="AE259" s="538">
        <v>816</v>
      </c>
      <c r="AF259" s="538">
        <v>-2332</v>
      </c>
      <c r="AG259" s="538">
        <v>-285</v>
      </c>
      <c r="AH259" s="538">
        <v>-683</v>
      </c>
      <c r="AI259" s="538">
        <v>-900</v>
      </c>
      <c r="AJ259" s="538">
        <v>-4249</v>
      </c>
      <c r="AL259" s="538">
        <v>9250.369999999999</v>
      </c>
      <c r="AM259" s="538">
        <v>2265.2750000000015</v>
      </c>
      <c r="AN259" s="538">
        <v>6292.9909999999982</v>
      </c>
      <c r="AO259" s="538">
        <v>14786.484000000006</v>
      </c>
      <c r="AP259" s="538">
        <v>8951.7390000000014</v>
      </c>
      <c r="AQ259" s="538">
        <v>-2273.0050000000001</v>
      </c>
      <c r="AR259" s="538">
        <v>2435</v>
      </c>
      <c r="AS259" s="538">
        <v>-4200</v>
      </c>
    </row>
    <row r="260" spans="2:45" ht="18" customHeight="1" outlineLevel="1" x14ac:dyDescent="0.35">
      <c r="B260" s="186" t="s">
        <v>342</v>
      </c>
      <c r="C260" s="334"/>
      <c r="D260" s="334">
        <v>0.97699999999999998</v>
      </c>
      <c r="E260" s="334">
        <v>0.20699999999999999</v>
      </c>
      <c r="F260" s="334">
        <v>79.759</v>
      </c>
      <c r="G260" s="334">
        <v>14.19</v>
      </c>
      <c r="H260" s="334">
        <v>6.9000000000000006E-2</v>
      </c>
      <c r="I260" s="334">
        <v>278.38200000000001</v>
      </c>
      <c r="J260" s="334">
        <v>-276.86</v>
      </c>
      <c r="K260" s="334">
        <v>10.999000000000001</v>
      </c>
      <c r="L260" s="334">
        <v>3.0030000000000001</v>
      </c>
      <c r="M260" s="334">
        <v>10.435</v>
      </c>
      <c r="N260" s="334">
        <v>0</v>
      </c>
      <c r="O260" s="334">
        <v>19.702000000000002</v>
      </c>
      <c r="P260" s="334">
        <v>15.169</v>
      </c>
      <c r="Q260" s="334">
        <v>24.507000000000001</v>
      </c>
      <c r="R260" s="334">
        <v>4.3999999999999997E-2</v>
      </c>
      <c r="S260" s="334">
        <v>0.63400000000000001</v>
      </c>
      <c r="T260" s="334">
        <v>0.46500000000000002</v>
      </c>
      <c r="U260" s="334">
        <v>0.107</v>
      </c>
      <c r="V260" s="334">
        <v>0.63100000000000001</v>
      </c>
      <c r="W260" s="334">
        <v>1.2350000000000001</v>
      </c>
      <c r="X260" s="334">
        <v>1.3759999999999999</v>
      </c>
      <c r="Y260" s="334">
        <v>33.764000000000003</v>
      </c>
      <c r="Z260" s="334">
        <v>0.26100000000000001</v>
      </c>
      <c r="AA260" s="334">
        <v>37</v>
      </c>
      <c r="AB260" s="334">
        <v>0</v>
      </c>
      <c r="AC260" s="334">
        <v>54</v>
      </c>
      <c r="AD260" s="334">
        <v>1</v>
      </c>
      <c r="AE260" s="334">
        <v>1</v>
      </c>
      <c r="AF260" s="334">
        <v>0</v>
      </c>
      <c r="AG260" s="334">
        <v>0</v>
      </c>
      <c r="AH260" s="334">
        <v>0</v>
      </c>
      <c r="AI260" s="334">
        <v>0</v>
      </c>
      <c r="AJ260" s="334">
        <v>0</v>
      </c>
      <c r="AL260" s="334">
        <v>95.132999999999996</v>
      </c>
      <c r="AM260" s="334">
        <v>12.590000000000009</v>
      </c>
      <c r="AN260" s="334">
        <v>33.14</v>
      </c>
      <c r="AO260" s="334">
        <v>40.353999999999999</v>
      </c>
      <c r="AP260" s="334">
        <v>2.4380000000000002</v>
      </c>
      <c r="AQ260" s="334">
        <v>72.40100000000001</v>
      </c>
      <c r="AR260" s="334">
        <v>56</v>
      </c>
      <c r="AS260" s="334">
        <v>0</v>
      </c>
    </row>
    <row r="261" spans="2:45" ht="18" customHeight="1" outlineLevel="1" x14ac:dyDescent="0.35">
      <c r="B261" s="186" t="s">
        <v>343</v>
      </c>
      <c r="C261" s="334"/>
      <c r="D261" s="334">
        <v>0</v>
      </c>
      <c r="E261" s="334">
        <v>81</v>
      </c>
      <c r="F261" s="334">
        <v>0</v>
      </c>
      <c r="G261" s="334">
        <v>0</v>
      </c>
      <c r="H261" s="334">
        <v>0</v>
      </c>
      <c r="I261" s="334">
        <v>0</v>
      </c>
      <c r="J261" s="334">
        <v>0</v>
      </c>
      <c r="K261" s="334">
        <v>0</v>
      </c>
      <c r="L261" s="334">
        <v>0</v>
      </c>
      <c r="M261" s="334">
        <v>0</v>
      </c>
      <c r="N261" s="334">
        <v>0</v>
      </c>
      <c r="O261" s="334">
        <v>0</v>
      </c>
      <c r="P261" s="334">
        <v>0</v>
      </c>
      <c r="Q261" s="334">
        <v>0</v>
      </c>
      <c r="R261" s="334">
        <v>0</v>
      </c>
      <c r="S261" s="334">
        <v>0</v>
      </c>
      <c r="T261" s="334">
        <v>0</v>
      </c>
      <c r="U261" s="334">
        <v>0</v>
      </c>
      <c r="V261" s="334">
        <v>0</v>
      </c>
      <c r="W261" s="334">
        <v>0</v>
      </c>
      <c r="X261" s="334">
        <v>316.02699999999999</v>
      </c>
      <c r="Y261" s="334">
        <v>0</v>
      </c>
      <c r="Z261" s="334">
        <v>0</v>
      </c>
      <c r="AA261" s="334">
        <v>0</v>
      </c>
      <c r="AB261" s="334">
        <v>0</v>
      </c>
      <c r="AC261" s="334">
        <v>0</v>
      </c>
      <c r="AD261" s="334">
        <v>203</v>
      </c>
      <c r="AE261" s="334">
        <v>0</v>
      </c>
      <c r="AF261" s="334">
        <v>77</v>
      </c>
      <c r="AG261" s="334">
        <v>0</v>
      </c>
      <c r="AH261" s="334">
        <v>95</v>
      </c>
      <c r="AI261" s="334">
        <v>0</v>
      </c>
      <c r="AJ261" s="334">
        <v>0</v>
      </c>
      <c r="AL261" s="334">
        <v>81</v>
      </c>
      <c r="AM261" s="334">
        <v>0</v>
      </c>
      <c r="AN261" s="334">
        <v>0</v>
      </c>
      <c r="AO261" s="334">
        <v>0</v>
      </c>
      <c r="AP261" s="334">
        <v>0</v>
      </c>
      <c r="AQ261" s="334">
        <v>316.02699999999999</v>
      </c>
      <c r="AR261" s="334">
        <v>203</v>
      </c>
      <c r="AS261" s="334">
        <v>172</v>
      </c>
    </row>
    <row r="262" spans="2:45" ht="18" customHeight="1" outlineLevel="1" x14ac:dyDescent="0.35">
      <c r="B262" s="186" t="s">
        <v>909</v>
      </c>
      <c r="C262" s="334"/>
      <c r="D262" s="334">
        <v>2.254</v>
      </c>
      <c r="E262" s="334">
        <v>0</v>
      </c>
      <c r="F262" s="334">
        <v>0</v>
      </c>
      <c r="G262" s="334">
        <v>0</v>
      </c>
      <c r="H262" s="334">
        <v>0</v>
      </c>
      <c r="I262" s="334">
        <v>0</v>
      </c>
      <c r="J262" s="334">
        <v>0</v>
      </c>
      <c r="K262" s="334">
        <v>0</v>
      </c>
      <c r="L262" s="334">
        <v>0</v>
      </c>
      <c r="M262" s="334">
        <v>0</v>
      </c>
      <c r="N262" s="334">
        <v>0</v>
      </c>
      <c r="O262" s="334">
        <v>0</v>
      </c>
      <c r="P262" s="334">
        <v>0</v>
      </c>
      <c r="Q262" s="334">
        <v>0</v>
      </c>
      <c r="R262" s="334">
        <v>0</v>
      </c>
      <c r="S262" s="334">
        <v>0</v>
      </c>
      <c r="T262" s="334">
        <v>0</v>
      </c>
      <c r="U262" s="334"/>
      <c r="V262" s="334">
        <v>0</v>
      </c>
      <c r="W262" s="334">
        <v>0</v>
      </c>
      <c r="X262" s="334"/>
      <c r="Y262" s="334"/>
      <c r="Z262" s="334"/>
      <c r="AA262" s="334"/>
      <c r="AB262" s="334"/>
      <c r="AC262" s="334">
        <v>0</v>
      </c>
      <c r="AD262" s="334"/>
      <c r="AE262" s="334">
        <v>0</v>
      </c>
      <c r="AF262" s="334"/>
      <c r="AG262" s="334"/>
      <c r="AH262" s="334"/>
      <c r="AI262" s="334"/>
      <c r="AJ262" s="334"/>
      <c r="AL262" s="334">
        <v>2.254</v>
      </c>
      <c r="AM262" s="334">
        <v>0</v>
      </c>
      <c r="AN262" s="334">
        <v>0</v>
      </c>
      <c r="AO262" s="334">
        <v>0</v>
      </c>
      <c r="AP262" s="334">
        <v>0</v>
      </c>
      <c r="AQ262" s="334">
        <v>0</v>
      </c>
      <c r="AR262" s="334">
        <v>0</v>
      </c>
      <c r="AS262" s="334">
        <v>0</v>
      </c>
    </row>
    <row r="263" spans="2:45" ht="18" customHeight="1" outlineLevel="1" x14ac:dyDescent="0.35">
      <c r="B263" s="186" t="s">
        <v>780</v>
      </c>
      <c r="C263" s="334"/>
      <c r="D263" s="334">
        <v>0</v>
      </c>
      <c r="E263" s="334">
        <v>0</v>
      </c>
      <c r="F263" s="334">
        <v>0</v>
      </c>
      <c r="G263" s="334">
        <v>41.790999999999997</v>
      </c>
      <c r="H263" s="334">
        <v>0</v>
      </c>
      <c r="I263" s="334">
        <v>2.1110000000000002</v>
      </c>
      <c r="J263" s="334">
        <v>1.4019999999999999</v>
      </c>
      <c r="K263" s="334">
        <v>0</v>
      </c>
      <c r="L263" s="334">
        <v>0</v>
      </c>
      <c r="M263" s="334">
        <v>3.0739999999999998</v>
      </c>
      <c r="N263" s="334">
        <v>0</v>
      </c>
      <c r="O263" s="334">
        <v>1.748</v>
      </c>
      <c r="P263" s="334">
        <v>0</v>
      </c>
      <c r="Q263" s="334">
        <v>0</v>
      </c>
      <c r="R263" s="334">
        <v>0</v>
      </c>
      <c r="S263" s="334">
        <v>0.29499999999999998</v>
      </c>
      <c r="T263" s="334">
        <v>0</v>
      </c>
      <c r="U263" s="334">
        <v>2.9470000000000001</v>
      </c>
      <c r="V263" s="334">
        <v>0</v>
      </c>
      <c r="W263" s="334">
        <v>2.7130000000000001</v>
      </c>
      <c r="X263" s="334">
        <v>0</v>
      </c>
      <c r="Y263" s="334">
        <v>6.0410000000000004</v>
      </c>
      <c r="Z263" s="334">
        <v>0.66200000000000003</v>
      </c>
      <c r="AA263" s="334">
        <v>4</v>
      </c>
      <c r="AB263" s="334">
        <v>0</v>
      </c>
      <c r="AC263" s="334">
        <v>2</v>
      </c>
      <c r="AD263" s="334">
        <v>0</v>
      </c>
      <c r="AE263" s="334">
        <v>15</v>
      </c>
      <c r="AF263" s="334">
        <v>0</v>
      </c>
      <c r="AG263" s="334">
        <v>0</v>
      </c>
      <c r="AH263" s="334">
        <v>8</v>
      </c>
      <c r="AI263" s="334">
        <v>23</v>
      </c>
      <c r="AJ263" s="334">
        <v>0</v>
      </c>
      <c r="AL263" s="334">
        <v>41.790999999999997</v>
      </c>
      <c r="AM263" s="334">
        <v>3.5129999999999999</v>
      </c>
      <c r="AN263" s="334">
        <v>4.8220000000000001</v>
      </c>
      <c r="AO263" s="334">
        <v>0.29499999999999998</v>
      </c>
      <c r="AP263" s="334">
        <v>5.66</v>
      </c>
      <c r="AQ263" s="334">
        <v>10.702999999999999</v>
      </c>
      <c r="AR263" s="334">
        <v>17</v>
      </c>
      <c r="AS263" s="334">
        <v>31</v>
      </c>
    </row>
    <row r="264" spans="2:45" ht="18" customHeight="1" outlineLevel="1" x14ac:dyDescent="0.35">
      <c r="B264" s="186" t="s">
        <v>346</v>
      </c>
      <c r="C264" s="334"/>
      <c r="D264" s="334">
        <v>0</v>
      </c>
      <c r="E264" s="334">
        <v>0</v>
      </c>
      <c r="F264" s="334">
        <v>0</v>
      </c>
      <c r="G264" s="334">
        <v>0</v>
      </c>
      <c r="H264" s="334">
        <v>0</v>
      </c>
      <c r="I264" s="334">
        <v>0</v>
      </c>
      <c r="J264" s="334">
        <v>0</v>
      </c>
      <c r="K264" s="334">
        <v>0</v>
      </c>
      <c r="L264" s="334">
        <v>0</v>
      </c>
      <c r="M264" s="334">
        <v>0</v>
      </c>
      <c r="N264" s="334">
        <v>0</v>
      </c>
      <c r="O264" s="334">
        <v>0</v>
      </c>
      <c r="P264" s="334">
        <v>0</v>
      </c>
      <c r="Q264" s="334">
        <v>0</v>
      </c>
      <c r="R264" s="334">
        <v>0</v>
      </c>
      <c r="S264" s="334">
        <v>0</v>
      </c>
      <c r="T264" s="334">
        <v>-13.835000000000001</v>
      </c>
      <c r="U264" s="334">
        <v>-41.908000000000001</v>
      </c>
      <c r="V264" s="334">
        <v>-42.121399999999994</v>
      </c>
      <c r="W264" s="334">
        <v>-9.2260000000000009</v>
      </c>
      <c r="X264" s="334">
        <v>-78.028999999999996</v>
      </c>
      <c r="Y264" s="334">
        <v>0</v>
      </c>
      <c r="Z264" s="334">
        <v>0</v>
      </c>
      <c r="AA264" s="334">
        <v>0</v>
      </c>
      <c r="AB264" s="334">
        <v>0</v>
      </c>
      <c r="AC264" s="334">
        <v>0</v>
      </c>
      <c r="AD264" s="334">
        <v>0</v>
      </c>
      <c r="AE264" s="334">
        <v>0</v>
      </c>
      <c r="AF264" s="334">
        <v>0</v>
      </c>
      <c r="AG264" s="334">
        <v>-47</v>
      </c>
      <c r="AH264" s="334">
        <v>0</v>
      </c>
      <c r="AI264" s="334">
        <v>0</v>
      </c>
      <c r="AJ264" s="334">
        <v>-166</v>
      </c>
      <c r="AL264" s="334">
        <v>0</v>
      </c>
      <c r="AM264" s="334">
        <v>0</v>
      </c>
      <c r="AN264" s="334">
        <v>0</v>
      </c>
      <c r="AO264" s="334">
        <v>0</v>
      </c>
      <c r="AP264" s="334">
        <v>-107.09039999999999</v>
      </c>
      <c r="AQ264" s="334">
        <v>-78.028999999999996</v>
      </c>
      <c r="AR264" s="334">
        <v>0</v>
      </c>
      <c r="AS264" s="334">
        <v>-47</v>
      </c>
    </row>
    <row r="265" spans="2:45" ht="18" customHeight="1" outlineLevel="1" x14ac:dyDescent="0.35">
      <c r="B265" s="186" t="s">
        <v>347</v>
      </c>
      <c r="C265" s="334"/>
      <c r="D265" s="334">
        <v>-404.49799999999999</v>
      </c>
      <c r="E265" s="334">
        <v>-740.86</v>
      </c>
      <c r="F265" s="334">
        <v>-659.89200000000005</v>
      </c>
      <c r="G265" s="334">
        <v>-901.07799999999997</v>
      </c>
      <c r="H265" s="334">
        <v>-456.09899999999999</v>
      </c>
      <c r="I265" s="334">
        <v>-704.10900000000004</v>
      </c>
      <c r="J265" s="334">
        <v>-629.53599999999994</v>
      </c>
      <c r="K265" s="334">
        <v>-892.77800000000002</v>
      </c>
      <c r="L265" s="334">
        <v>-905.26300000000003</v>
      </c>
      <c r="M265" s="334">
        <v>-569.65200000000004</v>
      </c>
      <c r="N265" s="334">
        <v>-455.62400000000002</v>
      </c>
      <c r="O265" s="334">
        <v>-829.25</v>
      </c>
      <c r="P265" s="334">
        <v>-490.24299999999999</v>
      </c>
      <c r="Q265" s="334">
        <v>-733.44299999999998</v>
      </c>
      <c r="R265" s="334">
        <v>-819.25300000000004</v>
      </c>
      <c r="S265" s="334">
        <v>-1378.385</v>
      </c>
      <c r="T265" s="334">
        <v>-698.46600000000001</v>
      </c>
      <c r="U265" s="334">
        <v>-1108.6279999999999</v>
      </c>
      <c r="V265" s="334">
        <v>-1509.902</v>
      </c>
      <c r="W265" s="334">
        <v>-1531.2850000000001</v>
      </c>
      <c r="X265" s="334">
        <v>-1164.26</v>
      </c>
      <c r="Y265" s="334">
        <v>-908.28800000000001</v>
      </c>
      <c r="Z265" s="334">
        <v>-1224.4949999999999</v>
      </c>
      <c r="AA265" s="334">
        <v>-1233</v>
      </c>
      <c r="AB265" s="334">
        <v>-870</v>
      </c>
      <c r="AC265" s="334">
        <v>-1019</v>
      </c>
      <c r="AD265" s="334">
        <v>-839</v>
      </c>
      <c r="AE265" s="334">
        <v>-1033</v>
      </c>
      <c r="AF265" s="334">
        <v>-653</v>
      </c>
      <c r="AG265" s="334">
        <v>-648</v>
      </c>
      <c r="AH265" s="334">
        <v>-1268</v>
      </c>
      <c r="AI265" s="334">
        <v>-523</v>
      </c>
      <c r="AJ265" s="334">
        <v>-655</v>
      </c>
      <c r="AL265" s="334">
        <v>-2706.328</v>
      </c>
      <c r="AM265" s="334">
        <v>-2682.5219999999999</v>
      </c>
      <c r="AN265" s="334">
        <v>-2759.7889999999998</v>
      </c>
      <c r="AO265" s="334">
        <v>-3421.3239999999996</v>
      </c>
      <c r="AP265" s="334">
        <v>-4848.2809999999999</v>
      </c>
      <c r="AQ265" s="334">
        <v>-4530.0429999999997</v>
      </c>
      <c r="AR265" s="334">
        <v>-3761</v>
      </c>
      <c r="AS265" s="334">
        <v>-3092</v>
      </c>
    </row>
    <row r="266" spans="2:45" ht="18" customHeight="1" outlineLevel="1" x14ac:dyDescent="0.35">
      <c r="B266" s="186" t="s">
        <v>367</v>
      </c>
      <c r="C266" s="334"/>
      <c r="D266" s="334">
        <v>0</v>
      </c>
      <c r="E266" s="334">
        <v>0</v>
      </c>
      <c r="F266" s="334">
        <v>0</v>
      </c>
      <c r="G266" s="334">
        <v>0</v>
      </c>
      <c r="H266" s="334">
        <v>0</v>
      </c>
      <c r="I266" s="334">
        <v>0</v>
      </c>
      <c r="J266" s="334">
        <v>0</v>
      </c>
      <c r="K266" s="334">
        <v>0</v>
      </c>
      <c r="L266" s="334">
        <v>0</v>
      </c>
      <c r="M266" s="334">
        <v>0</v>
      </c>
      <c r="N266" s="334">
        <v>0</v>
      </c>
      <c r="O266" s="334">
        <v>0</v>
      </c>
      <c r="P266" s="334">
        <v>0</v>
      </c>
      <c r="Q266" s="334">
        <v>0</v>
      </c>
      <c r="R266" s="334">
        <v>0</v>
      </c>
      <c r="S266" s="334">
        <v>0</v>
      </c>
      <c r="T266" s="334">
        <v>0</v>
      </c>
      <c r="U266" s="334"/>
      <c r="V266" s="334">
        <v>0</v>
      </c>
      <c r="W266" s="334">
        <v>0</v>
      </c>
      <c r="X266" s="334"/>
      <c r="Y266" s="334"/>
      <c r="Z266" s="334"/>
      <c r="AA266" s="334"/>
      <c r="AB266" s="334"/>
      <c r="AC266" s="334">
        <v>0</v>
      </c>
      <c r="AD266" s="334">
        <v>0</v>
      </c>
      <c r="AE266" s="334">
        <v>0</v>
      </c>
      <c r="AF266" s="334"/>
      <c r="AG266" s="334">
        <v>-1</v>
      </c>
      <c r="AH266" s="334">
        <v>0</v>
      </c>
      <c r="AI266" s="334">
        <v>0</v>
      </c>
      <c r="AJ266" s="334">
        <v>0</v>
      </c>
      <c r="AL266" s="334">
        <v>0</v>
      </c>
      <c r="AM266" s="334">
        <v>0</v>
      </c>
      <c r="AN266" s="334">
        <v>0</v>
      </c>
      <c r="AO266" s="334">
        <v>0</v>
      </c>
      <c r="AP266" s="334">
        <v>0</v>
      </c>
      <c r="AQ266" s="334">
        <v>0</v>
      </c>
      <c r="AR266" s="334">
        <v>0</v>
      </c>
      <c r="AS266" s="334">
        <v>-1</v>
      </c>
    </row>
    <row r="267" spans="2:45" ht="18" customHeight="1" outlineLevel="1" x14ac:dyDescent="0.35">
      <c r="B267" s="186" t="s">
        <v>910</v>
      </c>
      <c r="C267" s="334"/>
      <c r="D267" s="334">
        <v>-2.0819999999999999</v>
      </c>
      <c r="E267" s="334">
        <v>-8.5000000000000006E-2</v>
      </c>
      <c r="F267" s="334">
        <v>0</v>
      </c>
      <c r="G267" s="334">
        <v>0</v>
      </c>
      <c r="H267" s="334">
        <v>0</v>
      </c>
      <c r="I267" s="334">
        <v>0</v>
      </c>
      <c r="J267" s="334">
        <v>0</v>
      </c>
      <c r="K267" s="334">
        <v>0</v>
      </c>
      <c r="L267" s="334">
        <v>0</v>
      </c>
      <c r="M267" s="334">
        <v>0</v>
      </c>
      <c r="N267" s="334">
        <v>0</v>
      </c>
      <c r="O267" s="334">
        <v>0</v>
      </c>
      <c r="P267" s="334">
        <v>0</v>
      </c>
      <c r="Q267" s="334">
        <v>0</v>
      </c>
      <c r="R267" s="334">
        <v>0</v>
      </c>
      <c r="S267" s="334">
        <v>0</v>
      </c>
      <c r="T267" s="334">
        <v>0</v>
      </c>
      <c r="U267" s="334"/>
      <c r="V267" s="334">
        <v>0</v>
      </c>
      <c r="W267" s="334">
        <v>0</v>
      </c>
      <c r="X267" s="334"/>
      <c r="Y267" s="334"/>
      <c r="Z267" s="334"/>
      <c r="AA267" s="334"/>
      <c r="AB267" s="334"/>
      <c r="AC267" s="334">
        <v>0</v>
      </c>
      <c r="AD267" s="334">
        <v>0</v>
      </c>
      <c r="AE267" s="334">
        <v>0</v>
      </c>
      <c r="AF267" s="334"/>
      <c r="AG267" s="334">
        <v>0</v>
      </c>
      <c r="AH267" s="334"/>
      <c r="AI267" s="334"/>
      <c r="AJ267" s="334"/>
      <c r="AL267" s="334">
        <v>-2.1669999999999998</v>
      </c>
      <c r="AM267" s="334">
        <v>0</v>
      </c>
      <c r="AN267" s="334">
        <v>0</v>
      </c>
      <c r="AO267" s="334">
        <v>0</v>
      </c>
      <c r="AP267" s="334">
        <v>0</v>
      </c>
      <c r="AQ267" s="334">
        <v>0</v>
      </c>
      <c r="AR267" s="334">
        <v>0</v>
      </c>
      <c r="AS267" s="334">
        <v>0</v>
      </c>
    </row>
    <row r="268" spans="2:45" ht="18" customHeight="1" outlineLevel="1" x14ac:dyDescent="0.35">
      <c r="B268" s="186" t="s">
        <v>838</v>
      </c>
      <c r="C268" s="334"/>
      <c r="D268" s="334">
        <v>0</v>
      </c>
      <c r="E268" s="334">
        <v>0</v>
      </c>
      <c r="F268" s="334">
        <v>0</v>
      </c>
      <c r="G268" s="334">
        <v>0</v>
      </c>
      <c r="H268" s="334">
        <v>0</v>
      </c>
      <c r="I268" s="334">
        <v>0</v>
      </c>
      <c r="J268" s="334">
        <v>0</v>
      </c>
      <c r="K268" s="334">
        <v>0</v>
      </c>
      <c r="L268" s="334">
        <v>0</v>
      </c>
      <c r="M268" s="334">
        <v>0</v>
      </c>
      <c r="N268" s="334">
        <v>0</v>
      </c>
      <c r="O268" s="334">
        <v>0</v>
      </c>
      <c r="P268" s="334">
        <v>0</v>
      </c>
      <c r="Q268" s="334">
        <v>0</v>
      </c>
      <c r="R268" s="334">
        <v>0</v>
      </c>
      <c r="S268" s="334">
        <v>0</v>
      </c>
      <c r="T268" s="334">
        <v>0</v>
      </c>
      <c r="U268" s="334">
        <v>0</v>
      </c>
      <c r="V268" s="334">
        <v>0</v>
      </c>
      <c r="W268" s="334">
        <v>0</v>
      </c>
      <c r="X268" s="334">
        <v>0</v>
      </c>
      <c r="Y268" s="334">
        <v>0</v>
      </c>
      <c r="Z268" s="334">
        <v>0</v>
      </c>
      <c r="AA268" s="334">
        <v>0</v>
      </c>
      <c r="AB268" s="334">
        <v>-1</v>
      </c>
      <c r="AC268" s="334">
        <v>-5</v>
      </c>
      <c r="AD268" s="334">
        <v>6</v>
      </c>
      <c r="AE268" s="334">
        <v>0</v>
      </c>
      <c r="AF268" s="334">
        <v>0</v>
      </c>
      <c r="AG268" s="334">
        <v>0</v>
      </c>
      <c r="AH268" s="334">
        <v>0</v>
      </c>
      <c r="AI268" s="334">
        <v>0</v>
      </c>
      <c r="AJ268" s="334">
        <v>0</v>
      </c>
      <c r="AL268" s="334">
        <v>0</v>
      </c>
      <c r="AM268" s="334">
        <v>0</v>
      </c>
      <c r="AN268" s="334">
        <v>0</v>
      </c>
      <c r="AO268" s="334">
        <v>0</v>
      </c>
      <c r="AP268" s="334">
        <v>0</v>
      </c>
      <c r="AQ268" s="334">
        <v>0</v>
      </c>
      <c r="AR268" s="334">
        <v>0</v>
      </c>
      <c r="AS268" s="334">
        <v>0</v>
      </c>
    </row>
    <row r="269" spans="2:45" ht="18" customHeight="1" outlineLevel="1" x14ac:dyDescent="0.35">
      <c r="B269" s="186" t="s">
        <v>930</v>
      </c>
      <c r="C269" s="334"/>
      <c r="D269" s="334"/>
      <c r="E269" s="334"/>
      <c r="F269" s="334"/>
      <c r="G269" s="334"/>
      <c r="H269" s="334"/>
      <c r="I269" s="334"/>
      <c r="J269" s="334"/>
      <c r="K269" s="334"/>
      <c r="L269" s="334"/>
      <c r="M269" s="334"/>
      <c r="N269" s="334"/>
      <c r="O269" s="334"/>
      <c r="P269" s="334"/>
      <c r="Q269" s="334"/>
      <c r="R269" s="334"/>
      <c r="S269" s="334"/>
      <c r="T269" s="334"/>
      <c r="U269" s="334"/>
      <c r="V269" s="334"/>
      <c r="W269" s="334"/>
      <c r="X269" s="334"/>
      <c r="Y269" s="334"/>
      <c r="Z269" s="334"/>
      <c r="AA269" s="334"/>
      <c r="AB269" s="334"/>
      <c r="AC269" s="334"/>
      <c r="AD269" s="334"/>
      <c r="AE269" s="334"/>
      <c r="AF269" s="334"/>
      <c r="AG269" s="334"/>
      <c r="AH269" s="334"/>
      <c r="AI269" s="334">
        <v>-39</v>
      </c>
      <c r="AJ269" s="334">
        <v>-19</v>
      </c>
      <c r="AL269" s="334"/>
      <c r="AM269" s="334"/>
      <c r="AN269" s="334"/>
      <c r="AO269" s="334"/>
      <c r="AP269" s="334"/>
      <c r="AQ269" s="334"/>
      <c r="AR269" s="334"/>
      <c r="AS269" s="334">
        <v>-39</v>
      </c>
    </row>
    <row r="270" spans="2:45" ht="18" customHeight="1" outlineLevel="1" x14ac:dyDescent="0.35">
      <c r="B270" s="186" t="s">
        <v>929</v>
      </c>
      <c r="C270" s="334"/>
      <c r="D270" s="334"/>
      <c r="E270" s="334"/>
      <c r="F270" s="334"/>
      <c r="G270" s="334"/>
      <c r="H270" s="334"/>
      <c r="I270" s="334"/>
      <c r="J270" s="334"/>
      <c r="K270" s="334"/>
      <c r="L270" s="334"/>
      <c r="M270" s="334"/>
      <c r="N270" s="334"/>
      <c r="O270" s="334"/>
      <c r="P270" s="334"/>
      <c r="Q270" s="334"/>
      <c r="R270" s="334"/>
      <c r="S270" s="334"/>
      <c r="T270" s="334"/>
      <c r="U270" s="334"/>
      <c r="V270" s="334"/>
      <c r="W270" s="334"/>
      <c r="X270" s="334"/>
      <c r="Y270" s="334"/>
      <c r="Z270" s="334"/>
      <c r="AA270" s="334"/>
      <c r="AB270" s="334"/>
      <c r="AC270" s="334"/>
      <c r="AD270" s="334"/>
      <c r="AE270" s="334"/>
      <c r="AF270" s="334"/>
      <c r="AG270" s="334"/>
      <c r="AH270" s="334"/>
      <c r="AI270" s="334">
        <v>-79</v>
      </c>
      <c r="AJ270" s="334">
        <v>-80</v>
      </c>
      <c r="AL270" s="334"/>
      <c r="AM270" s="334"/>
      <c r="AN270" s="334"/>
      <c r="AO270" s="334"/>
      <c r="AP270" s="334"/>
      <c r="AQ270" s="334"/>
      <c r="AR270" s="334"/>
      <c r="AS270" s="334">
        <v>-79</v>
      </c>
    </row>
    <row r="271" spans="2:45" ht="18" customHeight="1" outlineLevel="1" x14ac:dyDescent="0.35">
      <c r="B271" s="186" t="s">
        <v>904</v>
      </c>
      <c r="C271" s="334"/>
      <c r="D271" s="334"/>
      <c r="E271" s="334"/>
      <c r="F271" s="334"/>
      <c r="G271" s="334"/>
      <c r="H271" s="334"/>
      <c r="I271" s="334"/>
      <c r="J271" s="334"/>
      <c r="K271" s="334"/>
      <c r="L271" s="334"/>
      <c r="M271" s="334"/>
      <c r="N271" s="334"/>
      <c r="O271" s="334"/>
      <c r="P271" s="334"/>
      <c r="Q271" s="334"/>
      <c r="R271" s="334"/>
      <c r="S271" s="334"/>
      <c r="T271" s="334"/>
      <c r="U271" s="334"/>
      <c r="V271" s="334"/>
      <c r="W271" s="334"/>
      <c r="X271" s="334"/>
      <c r="Y271" s="334"/>
      <c r="Z271" s="334"/>
      <c r="AA271" s="334"/>
      <c r="AB271" s="334"/>
      <c r="AC271" s="334"/>
      <c r="AD271" s="334"/>
      <c r="AE271" s="334"/>
      <c r="AF271" s="334"/>
      <c r="AG271" s="334">
        <v>0</v>
      </c>
      <c r="AH271" s="334">
        <v>108</v>
      </c>
      <c r="AI271" s="334">
        <v>0</v>
      </c>
      <c r="AJ271" s="334">
        <v>0</v>
      </c>
      <c r="AL271" s="334"/>
      <c r="AM271" s="334">
        <v>0</v>
      </c>
      <c r="AN271" s="334"/>
      <c r="AO271" s="334"/>
      <c r="AP271" s="334"/>
      <c r="AQ271" s="334"/>
      <c r="AR271" s="334"/>
      <c r="AS271" s="334">
        <v>108</v>
      </c>
    </row>
    <row r="272" spans="2:45" ht="18" customHeight="1" outlineLevel="1" x14ac:dyDescent="0.35">
      <c r="B272" s="109" t="s">
        <v>782</v>
      </c>
      <c r="C272" s="538"/>
      <c r="D272" s="538">
        <v>-403.34899999999999</v>
      </c>
      <c r="E272" s="538">
        <v>-659.73800000000006</v>
      </c>
      <c r="F272" s="538">
        <v>-580.13300000000004</v>
      </c>
      <c r="G272" s="538">
        <v>-845.09699999999998</v>
      </c>
      <c r="H272" s="538">
        <v>-456.03</v>
      </c>
      <c r="I272" s="538">
        <v>-423.61600000000004</v>
      </c>
      <c r="J272" s="538">
        <v>-904.99399999999991</v>
      </c>
      <c r="K272" s="538">
        <v>-881.779</v>
      </c>
      <c r="L272" s="538">
        <v>-902.26</v>
      </c>
      <c r="M272" s="538">
        <v>-556.14300000000003</v>
      </c>
      <c r="N272" s="538">
        <v>-455.62400000000002</v>
      </c>
      <c r="O272" s="538">
        <v>-807.8</v>
      </c>
      <c r="P272" s="538">
        <v>-475.07400000000001</v>
      </c>
      <c r="Q272" s="538">
        <v>-708.93600000000004</v>
      </c>
      <c r="R272" s="538">
        <v>-819.20900000000006</v>
      </c>
      <c r="S272" s="538">
        <v>-1377.4559999999999</v>
      </c>
      <c r="T272" s="538">
        <v>-711.83600000000001</v>
      </c>
      <c r="U272" s="538">
        <v>-1147.482</v>
      </c>
      <c r="V272" s="538">
        <v>-1551.3924</v>
      </c>
      <c r="W272" s="538">
        <v>-1536.5630000000001</v>
      </c>
      <c r="X272" s="538">
        <v>-924.88599999999997</v>
      </c>
      <c r="Y272" s="538">
        <v>-868.48299999999995</v>
      </c>
      <c r="Z272" s="538">
        <v>-1223.5719999999999</v>
      </c>
      <c r="AA272" s="538">
        <v>-1192</v>
      </c>
      <c r="AB272" s="538">
        <v>-871</v>
      </c>
      <c r="AC272" s="538">
        <v>-968</v>
      </c>
      <c r="AD272" s="538">
        <v>-629</v>
      </c>
      <c r="AE272" s="538">
        <v>-1017</v>
      </c>
      <c r="AF272" s="538">
        <v>-576</v>
      </c>
      <c r="AG272" s="538">
        <v>-696</v>
      </c>
      <c r="AH272" s="538">
        <v>-1057</v>
      </c>
      <c r="AI272" s="538">
        <v>-618</v>
      </c>
      <c r="AJ272" s="538">
        <v>-920</v>
      </c>
      <c r="AL272" s="538">
        <v>-2488.317</v>
      </c>
      <c r="AM272" s="538">
        <v>-2666.4189999999999</v>
      </c>
      <c r="AN272" s="538">
        <v>-2721.8270000000002</v>
      </c>
      <c r="AO272" s="538">
        <v>-3380.6750000000002</v>
      </c>
      <c r="AP272" s="538">
        <v>-4947.2734</v>
      </c>
      <c r="AQ272" s="538">
        <v>-4208.9409999999998</v>
      </c>
      <c r="AR272" s="538">
        <v>-3485</v>
      </c>
      <c r="AS272" s="538">
        <v>-2947</v>
      </c>
    </row>
    <row r="273" spans="2:45" ht="18" customHeight="1" outlineLevel="1" x14ac:dyDescent="0.35">
      <c r="B273" s="186" t="s">
        <v>350</v>
      </c>
      <c r="C273" s="178"/>
      <c r="D273" s="178"/>
      <c r="E273" s="178"/>
      <c r="F273" s="178"/>
      <c r="G273" s="178"/>
      <c r="H273" s="178"/>
      <c r="I273" s="178"/>
      <c r="J273" s="178"/>
      <c r="K273" s="178"/>
      <c r="L273" s="178"/>
      <c r="M273" s="178"/>
      <c r="N273" s="178"/>
      <c r="O273" s="178"/>
      <c r="P273" s="178"/>
      <c r="Q273" s="178"/>
      <c r="R273" s="178"/>
      <c r="S273" s="178"/>
      <c r="T273" s="178"/>
      <c r="U273" s="178"/>
      <c r="V273" s="178"/>
      <c r="W273" s="178"/>
      <c r="X273" s="178"/>
      <c r="Y273" s="178"/>
      <c r="Z273" s="178"/>
      <c r="AA273" s="178"/>
      <c r="AB273" s="178"/>
      <c r="AC273" s="178"/>
      <c r="AD273" s="178"/>
      <c r="AE273" s="178"/>
      <c r="AF273" s="178"/>
      <c r="AG273" s="178"/>
      <c r="AH273" s="178"/>
      <c r="AI273" s="178"/>
      <c r="AJ273" s="178"/>
      <c r="AL273" s="178">
        <v>0</v>
      </c>
      <c r="AM273" s="178">
        <v>0</v>
      </c>
      <c r="AN273" s="178">
        <v>0</v>
      </c>
      <c r="AO273" s="178">
        <v>0</v>
      </c>
      <c r="AP273" s="178">
        <v>0</v>
      </c>
      <c r="AQ273" s="178">
        <v>0</v>
      </c>
      <c r="AR273" s="178">
        <v>0</v>
      </c>
      <c r="AS273" s="178">
        <v>0</v>
      </c>
    </row>
    <row r="274" spans="2:45" ht="18" customHeight="1" outlineLevel="1" x14ac:dyDescent="0.35">
      <c r="B274" s="507" t="s">
        <v>351</v>
      </c>
      <c r="C274" s="334"/>
      <c r="D274" s="334">
        <v>645.46100000000001</v>
      </c>
      <c r="E274" s="334">
        <v>1657.5920000000001</v>
      </c>
      <c r="F274" s="334">
        <v>889.57899999999995</v>
      </c>
      <c r="G274" s="334">
        <v>1108.9939999999999</v>
      </c>
      <c r="H274" s="334">
        <v>298.18700000000001</v>
      </c>
      <c r="I274" s="334">
        <v>8518.8259999999991</v>
      </c>
      <c r="J274" s="334">
        <v>674.35500000000002</v>
      </c>
      <c r="K274" s="334">
        <v>11094.735000000001</v>
      </c>
      <c r="L274" s="334">
        <v>1929.9380000000001</v>
      </c>
      <c r="M274" s="334">
        <v>7180.9390000000003</v>
      </c>
      <c r="N274" s="334">
        <v>6103.62</v>
      </c>
      <c r="O274" s="334">
        <v>-2165.038</v>
      </c>
      <c r="P274" s="334">
        <v>0</v>
      </c>
      <c r="Q274" s="334">
        <v>11.141999999999999</v>
      </c>
      <c r="R274" s="334">
        <v>10.332000000000001</v>
      </c>
      <c r="S274" s="334">
        <v>-5.1660000000000004</v>
      </c>
      <c r="T274" s="334">
        <v>1647.625</v>
      </c>
      <c r="U274" s="334">
        <v>2499.7199999999998</v>
      </c>
      <c r="V274" s="334">
        <v>1074.528</v>
      </c>
      <c r="W274" s="334">
        <v>1196.335</v>
      </c>
      <c r="X274" s="334">
        <v>5671.0929999999998</v>
      </c>
      <c r="Y274" s="334">
        <v>458.27300000000002</v>
      </c>
      <c r="Z274" s="334">
        <v>4123.7169999999996</v>
      </c>
      <c r="AA274" s="334">
        <v>738</v>
      </c>
      <c r="AB274" s="334">
        <v>319</v>
      </c>
      <c r="AC274" s="334">
        <v>86</v>
      </c>
      <c r="AD274" s="334">
        <v>386</v>
      </c>
      <c r="AE274" s="334">
        <v>4826</v>
      </c>
      <c r="AF274" s="334">
        <v>0</v>
      </c>
      <c r="AG274" s="334">
        <v>67</v>
      </c>
      <c r="AH274" s="334">
        <v>0</v>
      </c>
      <c r="AI274" s="334">
        <v>5386</v>
      </c>
      <c r="AJ274" s="334">
        <v>0</v>
      </c>
      <c r="AL274" s="334">
        <v>4301.6259999999993</v>
      </c>
      <c r="AM274" s="334">
        <v>20586.102999999999</v>
      </c>
      <c r="AN274" s="334">
        <v>13049.458999999999</v>
      </c>
      <c r="AO274" s="334">
        <v>16.308</v>
      </c>
      <c r="AP274" s="334">
        <v>6418.2079999999996</v>
      </c>
      <c r="AQ274" s="334">
        <v>10991.082999999999</v>
      </c>
      <c r="AR274" s="334">
        <v>5617</v>
      </c>
      <c r="AS274" s="334">
        <v>5453</v>
      </c>
    </row>
    <row r="275" spans="2:45" ht="18" customHeight="1" outlineLevel="1" x14ac:dyDescent="0.35">
      <c r="B275" s="507" t="s">
        <v>353</v>
      </c>
      <c r="C275" s="334"/>
      <c r="D275" s="334">
        <v>-2206.5630000000001</v>
      </c>
      <c r="E275" s="334">
        <v>-1630.798</v>
      </c>
      <c r="F275" s="334">
        <v>-2273.5680000000002</v>
      </c>
      <c r="G275" s="334">
        <v>-481.26799999999997</v>
      </c>
      <c r="H275" s="334">
        <v>-63.898000000000003</v>
      </c>
      <c r="I275" s="334">
        <v>-7996.2139999999999</v>
      </c>
      <c r="J275" s="334">
        <v>-478.59699999999998</v>
      </c>
      <c r="K275" s="334">
        <v>-8886.7000000000007</v>
      </c>
      <c r="L275" s="334">
        <v>-524.99</v>
      </c>
      <c r="M275" s="334">
        <v>-933.09400000000005</v>
      </c>
      <c r="N275" s="334">
        <v>-8882.6239999999998</v>
      </c>
      <c r="O275" s="334">
        <v>1606.203</v>
      </c>
      <c r="P275" s="334">
        <v>-3211.0149999999999</v>
      </c>
      <c r="Q275" s="334">
        <v>-3459.0479999999998</v>
      </c>
      <c r="R275" s="334">
        <v>-2556.5450000000001</v>
      </c>
      <c r="S275" s="334">
        <v>-187.30099999999999</v>
      </c>
      <c r="T275" s="334">
        <v>-125.28400000000001</v>
      </c>
      <c r="U275" s="334">
        <v>-2777.6179999999999</v>
      </c>
      <c r="V275" s="334">
        <v>-240.15600000000001</v>
      </c>
      <c r="W275" s="334">
        <v>-712.60400000000004</v>
      </c>
      <c r="X275" s="334">
        <v>-1675.905</v>
      </c>
      <c r="Y275" s="334">
        <v>-175.91200000000001</v>
      </c>
      <c r="Z275" s="334">
        <v>-127.102</v>
      </c>
      <c r="AA275" s="334">
        <v>-176</v>
      </c>
      <c r="AB275" s="334">
        <v>-612</v>
      </c>
      <c r="AC275" s="334">
        <v>-1009</v>
      </c>
      <c r="AD275" s="334">
        <v>-763</v>
      </c>
      <c r="AE275" s="334">
        <v>-2610</v>
      </c>
      <c r="AF275" s="334">
        <v>-215</v>
      </c>
      <c r="AG275" s="334">
        <v>-787</v>
      </c>
      <c r="AH275" s="334">
        <v>-486</v>
      </c>
      <c r="AI275" s="334">
        <v>-197</v>
      </c>
      <c r="AJ275" s="334">
        <v>-136</v>
      </c>
      <c r="AL275" s="334">
        <v>-6592.1970000000001</v>
      </c>
      <c r="AM275" s="334">
        <v>-17425.409</v>
      </c>
      <c r="AN275" s="334">
        <v>-8734.505000000001</v>
      </c>
      <c r="AO275" s="334">
        <v>-9413.9089999999997</v>
      </c>
      <c r="AP275" s="334">
        <v>-3855.6620000000003</v>
      </c>
      <c r="AQ275" s="334">
        <v>-2154.9189999999999</v>
      </c>
      <c r="AR275" s="334">
        <v>-4994</v>
      </c>
      <c r="AS275" s="334">
        <v>-1685</v>
      </c>
    </row>
    <row r="276" spans="2:45" ht="18" customHeight="1" outlineLevel="1" x14ac:dyDescent="0.35">
      <c r="B276" s="507" t="s">
        <v>781</v>
      </c>
      <c r="C276" s="334"/>
      <c r="D276" s="334">
        <v>0</v>
      </c>
      <c r="E276" s="334">
        <v>0</v>
      </c>
      <c r="F276" s="334">
        <v>0</v>
      </c>
      <c r="G276" s="334">
        <v>0</v>
      </c>
      <c r="H276" s="334">
        <v>0</v>
      </c>
      <c r="I276" s="334">
        <v>0</v>
      </c>
      <c r="J276" s="334">
        <v>0</v>
      </c>
      <c r="K276" s="334">
        <v>0</v>
      </c>
      <c r="L276" s="334">
        <v>0</v>
      </c>
      <c r="M276" s="334">
        <v>0</v>
      </c>
      <c r="N276" s="334">
        <v>0</v>
      </c>
      <c r="O276" s="334">
        <v>0</v>
      </c>
      <c r="P276" s="334">
        <v>0</v>
      </c>
      <c r="Q276" s="334">
        <v>0</v>
      </c>
      <c r="R276" s="334">
        <v>0</v>
      </c>
      <c r="S276" s="334">
        <v>0</v>
      </c>
      <c r="T276" s="334">
        <v>0</v>
      </c>
      <c r="U276" s="334">
        <v>0</v>
      </c>
      <c r="V276" s="334">
        <v>0</v>
      </c>
      <c r="W276" s="334">
        <v>0</v>
      </c>
      <c r="X276" s="334">
        <v>0</v>
      </c>
      <c r="Y276" s="334">
        <v>0</v>
      </c>
      <c r="Z276" s="334">
        <v>0</v>
      </c>
      <c r="AA276" s="334">
        <v>0</v>
      </c>
      <c r="AB276" s="334">
        <v>0</v>
      </c>
      <c r="AC276" s="334">
        <v>0</v>
      </c>
      <c r="AD276" s="334">
        <v>0</v>
      </c>
      <c r="AE276" s="334">
        <v>0</v>
      </c>
      <c r="AF276" s="334">
        <v>0</v>
      </c>
      <c r="AG276" s="334">
        <v>0</v>
      </c>
      <c r="AH276" s="334">
        <v>0</v>
      </c>
      <c r="AI276" s="334">
        <v>0</v>
      </c>
      <c r="AJ276" s="334">
        <v>0</v>
      </c>
      <c r="AL276" s="334">
        <v>0</v>
      </c>
      <c r="AM276" s="334">
        <v>0</v>
      </c>
      <c r="AN276" s="334">
        <v>0</v>
      </c>
      <c r="AO276" s="334">
        <v>0</v>
      </c>
      <c r="AP276" s="334">
        <v>0</v>
      </c>
      <c r="AQ276" s="334">
        <v>0</v>
      </c>
      <c r="AR276" s="334">
        <v>0</v>
      </c>
      <c r="AS276" s="334">
        <v>0</v>
      </c>
    </row>
    <row r="277" spans="2:45" ht="18" customHeight="1" outlineLevel="1" x14ac:dyDescent="0.35">
      <c r="B277" s="186" t="s">
        <v>808</v>
      </c>
      <c r="C277" s="334"/>
      <c r="D277" s="334">
        <v>0</v>
      </c>
      <c r="E277" s="334">
        <v>0</v>
      </c>
      <c r="F277" s="334">
        <v>0</v>
      </c>
      <c r="G277" s="334">
        <v>0</v>
      </c>
      <c r="H277" s="334">
        <v>0</v>
      </c>
      <c r="I277" s="334">
        <v>0</v>
      </c>
      <c r="J277" s="334">
        <v>0</v>
      </c>
      <c r="K277" s="334">
        <v>0</v>
      </c>
      <c r="L277" s="334">
        <v>0</v>
      </c>
      <c r="M277" s="334">
        <v>0</v>
      </c>
      <c r="N277" s="334">
        <v>0</v>
      </c>
      <c r="O277" s="334">
        <v>0</v>
      </c>
      <c r="P277" s="334">
        <v>0</v>
      </c>
      <c r="Q277" s="334">
        <v>0</v>
      </c>
      <c r="R277" s="334">
        <v>0</v>
      </c>
      <c r="S277" s="334">
        <v>0</v>
      </c>
      <c r="T277" s="334">
        <v>0</v>
      </c>
      <c r="U277" s="334">
        <v>0</v>
      </c>
      <c r="V277" s="334">
        <v>0</v>
      </c>
      <c r="W277" s="334">
        <v>0</v>
      </c>
      <c r="X277" s="334">
        <v>0</v>
      </c>
      <c r="Y277" s="334">
        <v>0</v>
      </c>
      <c r="Z277" s="334">
        <v>0</v>
      </c>
      <c r="AA277" s="334">
        <v>0</v>
      </c>
      <c r="AB277" s="334">
        <v>0</v>
      </c>
      <c r="AC277" s="334">
        <v>0</v>
      </c>
      <c r="AD277" s="334">
        <v>0</v>
      </c>
      <c r="AE277" s="334">
        <v>0</v>
      </c>
      <c r="AF277" s="334">
        <v>0</v>
      </c>
      <c r="AG277" s="334">
        <v>0</v>
      </c>
      <c r="AH277" s="334">
        <v>0</v>
      </c>
      <c r="AI277" s="334">
        <v>0</v>
      </c>
      <c r="AJ277" s="334">
        <v>0</v>
      </c>
      <c r="AL277" s="334">
        <v>0</v>
      </c>
      <c r="AM277" s="334">
        <v>0</v>
      </c>
      <c r="AN277" s="334">
        <v>0</v>
      </c>
      <c r="AO277" s="334">
        <v>0</v>
      </c>
      <c r="AP277" s="334">
        <v>0</v>
      </c>
      <c r="AQ277" s="334">
        <v>0</v>
      </c>
      <c r="AR277" s="334">
        <v>0</v>
      </c>
      <c r="AS277" s="334">
        <v>0</v>
      </c>
    </row>
    <row r="278" spans="2:45" ht="18" customHeight="1" outlineLevel="1" x14ac:dyDescent="0.35">
      <c r="B278" s="507" t="s">
        <v>352</v>
      </c>
      <c r="C278" s="334"/>
      <c r="D278" s="334">
        <v>0</v>
      </c>
      <c r="E278" s="334">
        <v>0</v>
      </c>
      <c r="F278" s="334">
        <v>0</v>
      </c>
      <c r="G278" s="334">
        <v>0</v>
      </c>
      <c r="H278" s="334">
        <v>0</v>
      </c>
      <c r="I278" s="334">
        <v>0</v>
      </c>
      <c r="J278" s="334">
        <v>0</v>
      </c>
      <c r="K278" s="334">
        <v>3497.6219999999998</v>
      </c>
      <c r="L278" s="334">
        <v>0</v>
      </c>
      <c r="M278" s="334">
        <v>0</v>
      </c>
      <c r="N278" s="334">
        <v>0</v>
      </c>
      <c r="O278" s="334">
        <v>0</v>
      </c>
      <c r="P278" s="334">
        <v>0</v>
      </c>
      <c r="Q278" s="334">
        <v>0</v>
      </c>
      <c r="R278" s="334">
        <v>0</v>
      </c>
      <c r="S278" s="334">
        <v>7271.6580000000004</v>
      </c>
      <c r="T278" s="334">
        <v>0</v>
      </c>
      <c r="U278" s="334">
        <v>0</v>
      </c>
      <c r="V278" s="334">
        <v>0</v>
      </c>
      <c r="W278" s="334">
        <v>0</v>
      </c>
      <c r="X278" s="334">
        <v>0</v>
      </c>
      <c r="Y278" s="334">
        <v>0</v>
      </c>
      <c r="Z278" s="334">
        <v>544.99099999999999</v>
      </c>
      <c r="AA278" s="334">
        <v>688</v>
      </c>
      <c r="AB278" s="334">
        <v>0</v>
      </c>
      <c r="AC278" s="334">
        <v>363</v>
      </c>
      <c r="AD278" s="334">
        <v>0</v>
      </c>
      <c r="AE278" s="334">
        <v>483</v>
      </c>
      <c r="AF278" s="334">
        <v>263</v>
      </c>
      <c r="AG278" s="334">
        <v>527</v>
      </c>
      <c r="AH278" s="334">
        <v>0</v>
      </c>
      <c r="AI278" s="334">
        <v>182</v>
      </c>
      <c r="AJ278" s="334">
        <v>0</v>
      </c>
      <c r="AL278" s="334">
        <v>0</v>
      </c>
      <c r="AM278" s="334">
        <v>3497.6219999999998</v>
      </c>
      <c r="AN278" s="334">
        <v>0</v>
      </c>
      <c r="AO278" s="334">
        <v>7271.6580000000004</v>
      </c>
      <c r="AP278" s="334">
        <v>0</v>
      </c>
      <c r="AQ278" s="334">
        <v>1232.991</v>
      </c>
      <c r="AR278" s="334">
        <v>846</v>
      </c>
      <c r="AS278" s="334">
        <v>972</v>
      </c>
    </row>
    <row r="279" spans="2:45" ht="18" customHeight="1" outlineLevel="1" x14ac:dyDescent="0.35">
      <c r="B279" s="507" t="s">
        <v>353</v>
      </c>
      <c r="C279" s="334"/>
      <c r="D279" s="334">
        <v>-173.74700000000001</v>
      </c>
      <c r="E279" s="334">
        <v>-197.452</v>
      </c>
      <c r="F279" s="334">
        <v>-226.03899999999999</v>
      </c>
      <c r="G279" s="334">
        <v>-215.691</v>
      </c>
      <c r="H279" s="334">
        <v>-211.767</v>
      </c>
      <c r="I279" s="334">
        <v>-224.07300000000001</v>
      </c>
      <c r="J279" s="334">
        <v>-229.98699999999999</v>
      </c>
      <c r="K279" s="334">
        <v>-3732.6260000000002</v>
      </c>
      <c r="L279" s="334">
        <v>-167.898</v>
      </c>
      <c r="M279" s="334">
        <v>-243.95400000000001</v>
      </c>
      <c r="N279" s="334">
        <v>-246.81700000000001</v>
      </c>
      <c r="O279" s="334">
        <v>-246.541</v>
      </c>
      <c r="P279" s="334">
        <v>-238.61699999999999</v>
      </c>
      <c r="Q279" s="334">
        <v>-264.88299999999998</v>
      </c>
      <c r="R279" s="334">
        <v>-262.75</v>
      </c>
      <c r="S279" s="334">
        <v>-7228.7950000000001</v>
      </c>
      <c r="T279" s="334">
        <v>0</v>
      </c>
      <c r="U279" s="334">
        <v>-46.817999999999998</v>
      </c>
      <c r="V279" s="334">
        <v>1.5069999999999999</v>
      </c>
      <c r="W279" s="334">
        <v>0</v>
      </c>
      <c r="X279" s="334">
        <v>-63.438000000000002</v>
      </c>
      <c r="Y279" s="334">
        <v>-0.66</v>
      </c>
      <c r="Z279" s="334">
        <v>-436.67099999999999</v>
      </c>
      <c r="AA279" s="334">
        <v>-75</v>
      </c>
      <c r="AB279" s="334">
        <v>248</v>
      </c>
      <c r="AC279" s="334">
        <v>-214</v>
      </c>
      <c r="AD279" s="334">
        <v>-4</v>
      </c>
      <c r="AE279" s="334">
        <v>-58</v>
      </c>
      <c r="AF279" s="334">
        <v>-20</v>
      </c>
      <c r="AG279" s="334">
        <v>-612</v>
      </c>
      <c r="AH279" s="334">
        <v>0</v>
      </c>
      <c r="AI279" s="334">
        <v>-38</v>
      </c>
      <c r="AJ279" s="334">
        <v>-27</v>
      </c>
      <c r="AL279" s="334">
        <v>-812.92900000000009</v>
      </c>
      <c r="AM279" s="334">
        <v>-4398.4530000000004</v>
      </c>
      <c r="AN279" s="334">
        <v>-905.21</v>
      </c>
      <c r="AO279" s="334">
        <v>-7995.0450000000001</v>
      </c>
      <c r="AP279" s="334">
        <v>-45.311</v>
      </c>
      <c r="AQ279" s="334">
        <v>-575.76900000000001</v>
      </c>
      <c r="AR279" s="334">
        <v>-28</v>
      </c>
      <c r="AS279" s="334">
        <v>-670</v>
      </c>
    </row>
    <row r="280" spans="2:45" ht="18" customHeight="1" outlineLevel="1" x14ac:dyDescent="0.35">
      <c r="B280" s="186" t="s">
        <v>763</v>
      </c>
      <c r="C280" s="334"/>
      <c r="D280" s="334">
        <v>0</v>
      </c>
      <c r="E280" s="334">
        <v>0</v>
      </c>
      <c r="F280" s="334">
        <v>0</v>
      </c>
      <c r="G280" s="334">
        <v>0</v>
      </c>
      <c r="H280" s="334">
        <v>0</v>
      </c>
      <c r="I280" s="334">
        <v>0</v>
      </c>
      <c r="J280" s="334">
        <v>0</v>
      </c>
      <c r="K280" s="334">
        <v>0</v>
      </c>
      <c r="L280" s="334">
        <v>0</v>
      </c>
      <c r="M280" s="334">
        <v>0</v>
      </c>
      <c r="N280" s="334">
        <v>0</v>
      </c>
      <c r="O280" s="334">
        <v>0</v>
      </c>
      <c r="P280" s="334">
        <v>0</v>
      </c>
      <c r="Q280" s="334">
        <v>0</v>
      </c>
      <c r="R280" s="334">
        <v>0</v>
      </c>
      <c r="S280" s="334">
        <v>0</v>
      </c>
      <c r="T280" s="334">
        <v>0</v>
      </c>
      <c r="U280" s="334">
        <v>0</v>
      </c>
      <c r="V280" s="334">
        <v>0</v>
      </c>
      <c r="W280" s="334">
        <v>0</v>
      </c>
      <c r="X280" s="334">
        <v>0</v>
      </c>
      <c r="Y280" s="334">
        <v>0</v>
      </c>
      <c r="Z280" s="334">
        <v>0</v>
      </c>
      <c r="AA280" s="334">
        <v>0</v>
      </c>
      <c r="AB280" s="334">
        <v>0</v>
      </c>
      <c r="AC280" s="334">
        <v>0</v>
      </c>
      <c r="AD280" s="334">
        <v>0</v>
      </c>
      <c r="AE280" s="334">
        <v>0</v>
      </c>
      <c r="AF280" s="334">
        <v>0</v>
      </c>
      <c r="AG280" s="334">
        <v>0</v>
      </c>
      <c r="AH280" s="334">
        <v>0</v>
      </c>
      <c r="AI280" s="334">
        <v>0</v>
      </c>
      <c r="AJ280" s="334">
        <v>0</v>
      </c>
      <c r="AL280" s="334">
        <v>0</v>
      </c>
      <c r="AM280" s="334">
        <v>0</v>
      </c>
      <c r="AN280" s="334">
        <v>0</v>
      </c>
      <c r="AO280" s="334">
        <v>0</v>
      </c>
      <c r="AP280" s="334">
        <v>0</v>
      </c>
      <c r="AQ280" s="334">
        <v>0</v>
      </c>
      <c r="AR280" s="334">
        <v>0</v>
      </c>
      <c r="AS280" s="334">
        <v>0</v>
      </c>
    </row>
    <row r="281" spans="2:45" ht="18" customHeight="1" outlineLevel="1" x14ac:dyDescent="0.35">
      <c r="B281" s="507" t="s">
        <v>807</v>
      </c>
      <c r="C281" s="334"/>
      <c r="D281" s="334">
        <v>0</v>
      </c>
      <c r="E281" s="334">
        <v>0</v>
      </c>
      <c r="F281" s="334">
        <v>0</v>
      </c>
      <c r="G281" s="334">
        <v>0</v>
      </c>
      <c r="H281" s="334">
        <v>0</v>
      </c>
      <c r="I281" s="334">
        <v>0</v>
      </c>
      <c r="J281" s="334">
        <v>0</v>
      </c>
      <c r="K281" s="334">
        <v>0</v>
      </c>
      <c r="L281" s="334">
        <v>0</v>
      </c>
      <c r="M281" s="334">
        <v>0</v>
      </c>
      <c r="N281" s="334">
        <v>0</v>
      </c>
      <c r="O281" s="334">
        <v>-37.618000000000002</v>
      </c>
      <c r="P281" s="334">
        <v>0</v>
      </c>
      <c r="Q281" s="334">
        <v>0</v>
      </c>
      <c r="R281" s="334">
        <v>0</v>
      </c>
      <c r="S281" s="334">
        <v>-9.5449999999999999</v>
      </c>
      <c r="T281" s="334">
        <v>0</v>
      </c>
      <c r="U281" s="334">
        <v>-34.122</v>
      </c>
      <c r="V281" s="334">
        <v>0</v>
      </c>
      <c r="W281" s="334">
        <v>0</v>
      </c>
      <c r="X281" s="334">
        <v>0</v>
      </c>
      <c r="Y281" s="334">
        <v>0</v>
      </c>
      <c r="Z281" s="334">
        <v>0</v>
      </c>
      <c r="AA281" s="334">
        <v>0</v>
      </c>
      <c r="AB281" s="334">
        <v>0</v>
      </c>
      <c r="AC281" s="334">
        <v>0</v>
      </c>
      <c r="AD281" s="334">
        <v>0</v>
      </c>
      <c r="AE281" s="334">
        <v>0</v>
      </c>
      <c r="AF281" s="334">
        <v>0</v>
      </c>
      <c r="AG281" s="334">
        <v>0</v>
      </c>
      <c r="AH281" s="334">
        <v>0</v>
      </c>
      <c r="AI281" s="334">
        <v>0</v>
      </c>
      <c r="AJ281" s="334">
        <v>0</v>
      </c>
      <c r="AL281" s="334">
        <v>0</v>
      </c>
      <c r="AM281" s="334">
        <v>0</v>
      </c>
      <c r="AN281" s="334">
        <v>-37.618000000000002</v>
      </c>
      <c r="AO281" s="334">
        <v>-9.5449999999999999</v>
      </c>
      <c r="AP281" s="334">
        <v>-34.122</v>
      </c>
      <c r="AQ281" s="334">
        <v>0</v>
      </c>
      <c r="AR281" s="334">
        <v>0</v>
      </c>
      <c r="AS281" s="334">
        <v>0</v>
      </c>
    </row>
    <row r="282" spans="2:45" ht="18" customHeight="1" outlineLevel="1" x14ac:dyDescent="0.35">
      <c r="B282" s="186" t="s">
        <v>302</v>
      </c>
      <c r="C282" s="334"/>
      <c r="D282" s="334">
        <v>0</v>
      </c>
      <c r="E282" s="334">
        <v>0</v>
      </c>
      <c r="F282" s="334">
        <v>0</v>
      </c>
      <c r="G282" s="334">
        <v>0</v>
      </c>
      <c r="H282" s="334">
        <v>-96.572000000000003</v>
      </c>
      <c r="I282" s="334">
        <v>-101.271</v>
      </c>
      <c r="J282" s="334">
        <v>-98.426000000000002</v>
      </c>
      <c r="K282" s="334">
        <v>-157.92099999999999</v>
      </c>
      <c r="L282" s="334">
        <v>-167.39099999999999</v>
      </c>
      <c r="M282" s="334">
        <v>-152.65299999999999</v>
      </c>
      <c r="N282" s="334">
        <v>-158.66900000000001</v>
      </c>
      <c r="O282" s="334">
        <v>-183.35499999999999</v>
      </c>
      <c r="P282" s="334">
        <v>-196.88499999999999</v>
      </c>
      <c r="Q282" s="334">
        <v>-198.779</v>
      </c>
      <c r="R282" s="334">
        <v>-198.673</v>
      </c>
      <c r="S282" s="334">
        <v>-247.369</v>
      </c>
      <c r="T282" s="334">
        <v>-201.49</v>
      </c>
      <c r="U282" s="334">
        <v>-175.81800000000001</v>
      </c>
      <c r="V282" s="334">
        <v>-213.55099999999999</v>
      </c>
      <c r="W282" s="334">
        <v>-338.03100000000001</v>
      </c>
      <c r="X282" s="334">
        <v>-251.63399999999999</v>
      </c>
      <c r="Y282" s="334">
        <v>-309.42599999999999</v>
      </c>
      <c r="Z282" s="334">
        <v>-279.34899999999999</v>
      </c>
      <c r="AA282" s="334">
        <v>-369</v>
      </c>
      <c r="AB282" s="334">
        <v>-234</v>
      </c>
      <c r="AC282" s="334">
        <v>-255</v>
      </c>
      <c r="AD282" s="334">
        <v>-255</v>
      </c>
      <c r="AE282" s="334">
        <v>-260</v>
      </c>
      <c r="AF282" s="334">
        <v>-224</v>
      </c>
      <c r="AG282" s="334">
        <v>-207</v>
      </c>
      <c r="AH282" s="334">
        <v>-246</v>
      </c>
      <c r="AI282" s="334">
        <v>-196</v>
      </c>
      <c r="AJ282" s="334">
        <v>-204</v>
      </c>
      <c r="AL282" s="334">
        <v>0</v>
      </c>
      <c r="AM282" s="334">
        <v>-454.19</v>
      </c>
      <c r="AN282" s="334">
        <v>-662.06799999999998</v>
      </c>
      <c r="AO282" s="334">
        <v>-841.70600000000002</v>
      </c>
      <c r="AP282" s="334">
        <v>-928.88999999999987</v>
      </c>
      <c r="AQ282" s="334">
        <v>-1209.4089999999999</v>
      </c>
      <c r="AR282" s="334">
        <v>-1004</v>
      </c>
      <c r="AS282" s="334">
        <v>-873</v>
      </c>
    </row>
    <row r="283" spans="2:45" ht="18" customHeight="1" outlineLevel="1" x14ac:dyDescent="0.35">
      <c r="B283" s="186" t="s">
        <v>355</v>
      </c>
      <c r="C283" s="334"/>
      <c r="D283" s="334">
        <v>-3.4000000000000002E-2</v>
      </c>
      <c r="E283" s="334">
        <v>-1499.742</v>
      </c>
      <c r="F283" s="334">
        <v>-0.114</v>
      </c>
      <c r="G283" s="334">
        <v>-0.01</v>
      </c>
      <c r="H283" s="334">
        <v>-2.1999999999999999E-2</v>
      </c>
      <c r="I283" s="334">
        <v>-2.4529999999999998</v>
      </c>
      <c r="J283" s="334">
        <v>4.0000000000000001E-3</v>
      </c>
      <c r="K283" s="334">
        <v>-666.43299999999999</v>
      </c>
      <c r="L283" s="334">
        <v>-3.6999999999999998E-2</v>
      </c>
      <c r="M283" s="334">
        <v>-2.3380000000000001</v>
      </c>
      <c r="N283" s="334">
        <v>-4.0000000000000001E-3</v>
      </c>
      <c r="O283" s="334">
        <v>-1E-3</v>
      </c>
      <c r="P283" s="334">
        <v>-5.0000000000000001E-3</v>
      </c>
      <c r="Q283" s="334">
        <v>-0.104</v>
      </c>
      <c r="R283" s="334">
        <v>-1.925</v>
      </c>
      <c r="S283" s="334">
        <v>-5991.2309999999998</v>
      </c>
      <c r="T283" s="334">
        <v>-0.156</v>
      </c>
      <c r="U283" s="334">
        <v>-1350.0640000000001</v>
      </c>
      <c r="V283" s="334">
        <v>-4.5999999999999999E-2</v>
      </c>
      <c r="W283" s="334">
        <v>-2.7E-2</v>
      </c>
      <c r="X283" s="334">
        <v>-0.13700000000000001</v>
      </c>
      <c r="Y283" s="334">
        <v>-2.657</v>
      </c>
      <c r="Z283" s="334">
        <v>-3.8159999999999998</v>
      </c>
      <c r="AA283" s="334">
        <v>0</v>
      </c>
      <c r="AB283" s="334">
        <v>0</v>
      </c>
      <c r="AC283" s="334">
        <v>-5</v>
      </c>
      <c r="AD283" s="334">
        <v>-1</v>
      </c>
      <c r="AE283" s="334">
        <v>0</v>
      </c>
      <c r="AF283" s="334">
        <v>0</v>
      </c>
      <c r="AG283" s="334">
        <v>0</v>
      </c>
      <c r="AH283" s="334">
        <v>0</v>
      </c>
      <c r="AI283" s="334">
        <v>0</v>
      </c>
      <c r="AJ283" s="334">
        <v>0</v>
      </c>
      <c r="AL283" s="334">
        <v>-1499.9</v>
      </c>
      <c r="AM283" s="334">
        <v>-668.904</v>
      </c>
      <c r="AN283" s="334">
        <v>-2.38</v>
      </c>
      <c r="AO283" s="334">
        <v>-5993.2649999999994</v>
      </c>
      <c r="AP283" s="334">
        <v>-1350.2930000000001</v>
      </c>
      <c r="AQ283" s="334">
        <v>-6.6099999999999994</v>
      </c>
      <c r="AR283" s="334">
        <v>-6</v>
      </c>
      <c r="AS283" s="334">
        <v>0</v>
      </c>
    </row>
    <row r="284" spans="2:45" ht="18" customHeight="1" outlineLevel="1" x14ac:dyDescent="0.35">
      <c r="B284" s="186" t="s">
        <v>911</v>
      </c>
      <c r="C284" s="334"/>
      <c r="D284" s="334"/>
      <c r="E284" s="334"/>
      <c r="F284" s="334"/>
      <c r="G284" s="334"/>
      <c r="H284" s="334"/>
      <c r="I284" s="334"/>
      <c r="J284" s="334">
        <v>0</v>
      </c>
      <c r="K284" s="334">
        <v>0</v>
      </c>
      <c r="L284" s="334">
        <v>0</v>
      </c>
      <c r="M284" s="334">
        <v>0</v>
      </c>
      <c r="N284" s="334">
        <v>0</v>
      </c>
      <c r="O284" s="334">
        <v>0</v>
      </c>
      <c r="P284" s="334">
        <v>0</v>
      </c>
      <c r="Q284" s="334">
        <v>0</v>
      </c>
      <c r="R284" s="334">
        <v>0</v>
      </c>
      <c r="S284" s="334">
        <v>0</v>
      </c>
      <c r="T284" s="334"/>
      <c r="U284" s="334"/>
      <c r="V284" s="334">
        <v>0</v>
      </c>
      <c r="W284" s="334"/>
      <c r="X284" s="334"/>
      <c r="Y284" s="334"/>
      <c r="Z284" s="334"/>
      <c r="AA284" s="334"/>
      <c r="AB284" s="334"/>
      <c r="AC284" s="334"/>
      <c r="AD284" s="334"/>
      <c r="AE284" s="334"/>
      <c r="AF284" s="334"/>
      <c r="AG284" s="334"/>
      <c r="AH284" s="334"/>
      <c r="AI284" s="334"/>
      <c r="AJ284" s="334"/>
      <c r="AL284" s="334">
        <v>0</v>
      </c>
      <c r="AM284" s="334">
        <v>0</v>
      </c>
      <c r="AN284" s="334">
        <v>0</v>
      </c>
      <c r="AO284" s="334">
        <v>0</v>
      </c>
      <c r="AP284" s="334">
        <v>0</v>
      </c>
      <c r="AQ284" s="334">
        <v>0</v>
      </c>
      <c r="AR284" s="334">
        <v>0</v>
      </c>
      <c r="AS284" s="334">
        <v>0</v>
      </c>
    </row>
    <row r="285" spans="2:45" ht="18" customHeight="1" outlineLevel="1" x14ac:dyDescent="0.35">
      <c r="B285" s="186" t="s">
        <v>907</v>
      </c>
      <c r="C285" s="334"/>
      <c r="D285" s="334"/>
      <c r="E285" s="334"/>
      <c r="F285" s="334"/>
      <c r="G285" s="334"/>
      <c r="H285" s="334"/>
      <c r="I285" s="334">
        <v>499.99900000000002</v>
      </c>
      <c r="J285" s="334"/>
      <c r="K285" s="334"/>
      <c r="L285" s="334">
        <v>-133.614</v>
      </c>
      <c r="M285" s="334">
        <v>-133.614</v>
      </c>
      <c r="N285" s="334">
        <v>-133.614</v>
      </c>
      <c r="O285" s="334">
        <v>-133.614</v>
      </c>
      <c r="P285" s="334">
        <v>0</v>
      </c>
      <c r="Q285" s="334">
        <v>0</v>
      </c>
      <c r="R285" s="334">
        <v>0</v>
      </c>
      <c r="S285" s="334">
        <v>0</v>
      </c>
      <c r="T285" s="334"/>
      <c r="U285" s="334"/>
      <c r="V285" s="334">
        <v>0</v>
      </c>
      <c r="W285" s="334"/>
      <c r="X285" s="334"/>
      <c r="Y285" s="334"/>
      <c r="Z285" s="334"/>
      <c r="AA285" s="334"/>
      <c r="AB285" s="334"/>
      <c r="AC285" s="334"/>
      <c r="AD285" s="334"/>
      <c r="AE285" s="334"/>
      <c r="AF285" s="334"/>
      <c r="AG285" s="334"/>
      <c r="AH285" s="334"/>
      <c r="AI285" s="334"/>
      <c r="AJ285" s="334"/>
      <c r="AL285" s="334">
        <v>0</v>
      </c>
      <c r="AM285" s="334">
        <v>499.99900000000002</v>
      </c>
      <c r="AN285" s="334">
        <v>-534.45600000000002</v>
      </c>
      <c r="AO285" s="334">
        <v>0</v>
      </c>
      <c r="AP285" s="334">
        <v>0</v>
      </c>
      <c r="AQ285" s="334">
        <v>0</v>
      </c>
      <c r="AR285" s="334">
        <v>0</v>
      </c>
      <c r="AS285" s="334">
        <v>0</v>
      </c>
    </row>
    <row r="286" spans="2:45" ht="18" customHeight="1" outlineLevel="1" x14ac:dyDescent="0.35">
      <c r="B286" s="186" t="s">
        <v>301</v>
      </c>
      <c r="C286" s="334"/>
      <c r="D286" s="334">
        <v>0</v>
      </c>
      <c r="E286" s="334">
        <v>0</v>
      </c>
      <c r="F286" s="334">
        <v>0</v>
      </c>
      <c r="G286" s="334">
        <v>0</v>
      </c>
      <c r="H286" s="334">
        <v>0</v>
      </c>
      <c r="I286" s="334">
        <v>0</v>
      </c>
      <c r="J286" s="334">
        <v>0</v>
      </c>
      <c r="K286" s="334">
        <v>0</v>
      </c>
      <c r="L286" s="334">
        <v>0</v>
      </c>
      <c r="M286" s="334">
        <v>0</v>
      </c>
      <c r="N286" s="334">
        <v>0</v>
      </c>
      <c r="O286" s="334">
        <v>0</v>
      </c>
      <c r="P286" s="334">
        <v>0</v>
      </c>
      <c r="Q286" s="334">
        <v>0</v>
      </c>
      <c r="R286" s="334">
        <v>0</v>
      </c>
      <c r="S286" s="334">
        <v>0</v>
      </c>
      <c r="T286" s="334">
        <v>0</v>
      </c>
      <c r="U286" s="334">
        <v>0</v>
      </c>
      <c r="V286" s="334"/>
      <c r="W286" s="334"/>
      <c r="X286" s="334"/>
      <c r="Y286" s="334"/>
      <c r="Z286" s="334"/>
      <c r="AA286" s="334"/>
      <c r="AB286" s="334"/>
      <c r="AC286" s="334"/>
      <c r="AD286" s="334"/>
      <c r="AE286" s="334"/>
      <c r="AF286" s="334"/>
      <c r="AG286" s="334"/>
      <c r="AH286" s="334"/>
      <c r="AI286" s="334"/>
      <c r="AJ286" s="334"/>
      <c r="AL286" s="334"/>
      <c r="AM286" s="334"/>
      <c r="AN286" s="334"/>
      <c r="AO286" s="334"/>
      <c r="AP286" s="334"/>
      <c r="AQ286" s="334"/>
      <c r="AR286" s="334"/>
      <c r="AS286" s="334"/>
    </row>
    <row r="287" spans="2:45" ht="18" customHeight="1" outlineLevel="1" x14ac:dyDescent="0.35">
      <c r="B287" s="186" t="s">
        <v>719</v>
      </c>
      <c r="C287" s="334"/>
      <c r="D287" s="334">
        <v>0</v>
      </c>
      <c r="E287" s="334">
        <v>0</v>
      </c>
      <c r="F287" s="334">
        <v>0</v>
      </c>
      <c r="G287" s="334">
        <v>0</v>
      </c>
      <c r="H287" s="334">
        <v>0</v>
      </c>
      <c r="I287" s="334">
        <v>0</v>
      </c>
      <c r="J287" s="334">
        <v>0</v>
      </c>
      <c r="K287" s="334">
        <v>0</v>
      </c>
      <c r="L287" s="334">
        <v>0</v>
      </c>
      <c r="M287" s="334">
        <v>0</v>
      </c>
      <c r="N287" s="334">
        <v>0</v>
      </c>
      <c r="O287" s="334">
        <v>0</v>
      </c>
      <c r="P287" s="334">
        <v>0</v>
      </c>
      <c r="Q287" s="334">
        <v>0</v>
      </c>
      <c r="R287" s="334">
        <v>0</v>
      </c>
      <c r="S287" s="334">
        <v>0</v>
      </c>
      <c r="T287" s="334">
        <v>0</v>
      </c>
      <c r="U287" s="334">
        <v>0</v>
      </c>
      <c r="V287" s="334">
        <v>21.162400000000023</v>
      </c>
      <c r="W287" s="334">
        <v>0</v>
      </c>
      <c r="X287" s="334">
        <v>36.627000000000002</v>
      </c>
      <c r="Y287" s="334">
        <v>92.153000000000006</v>
      </c>
      <c r="Z287" s="334">
        <v>114.206</v>
      </c>
      <c r="AA287" s="334">
        <v>37</v>
      </c>
      <c r="AB287" s="334">
        <v>15</v>
      </c>
      <c r="AC287" s="334">
        <v>17</v>
      </c>
      <c r="AD287" s="334">
        <v>0</v>
      </c>
      <c r="AE287" s="334">
        <v>6</v>
      </c>
      <c r="AF287" s="334">
        <v>5</v>
      </c>
      <c r="AG287" s="334">
        <v>-27</v>
      </c>
      <c r="AH287" s="334">
        <v>0</v>
      </c>
      <c r="AI287" s="334">
        <v>0</v>
      </c>
      <c r="AJ287" s="334">
        <v>4</v>
      </c>
      <c r="AL287" s="334">
        <v>0</v>
      </c>
      <c r="AM287" s="334">
        <v>0</v>
      </c>
      <c r="AN287" s="334">
        <v>0</v>
      </c>
      <c r="AO287" s="334">
        <v>0</v>
      </c>
      <c r="AP287" s="334">
        <v>21.162400000000023</v>
      </c>
      <c r="AQ287" s="334">
        <v>279.98599999999999</v>
      </c>
      <c r="AR287" s="334">
        <v>38</v>
      </c>
      <c r="AS287" s="334">
        <v>-22</v>
      </c>
    </row>
    <row r="288" spans="2:45" ht="18" customHeight="1" outlineLevel="1" x14ac:dyDescent="0.35">
      <c r="B288" s="109" t="s">
        <v>358</v>
      </c>
      <c r="C288" s="538"/>
      <c r="D288" s="538">
        <v>-1734.8830000000003</v>
      </c>
      <c r="E288" s="538">
        <v>-1670.3999999999999</v>
      </c>
      <c r="F288" s="538">
        <v>-1610.1420000000003</v>
      </c>
      <c r="G288" s="538">
        <v>412.02499999999986</v>
      </c>
      <c r="H288" s="538">
        <v>-74.071999999999989</v>
      </c>
      <c r="I288" s="538">
        <v>694.81399999999917</v>
      </c>
      <c r="J288" s="538">
        <v>-132.65099999999998</v>
      </c>
      <c r="K288" s="538">
        <v>1148.676999999999</v>
      </c>
      <c r="L288" s="538">
        <v>936.00800000000004</v>
      </c>
      <c r="M288" s="538">
        <v>5715.286000000001</v>
      </c>
      <c r="N288" s="538">
        <v>-3318.1079999999997</v>
      </c>
      <c r="O288" s="538">
        <v>-1159.9639999999999</v>
      </c>
      <c r="P288" s="538">
        <v>-3646.5219999999999</v>
      </c>
      <c r="Q288" s="538">
        <v>-3911.6719999999996</v>
      </c>
      <c r="R288" s="538">
        <v>-3009.5610000000006</v>
      </c>
      <c r="S288" s="538">
        <v>-6397.7489999999989</v>
      </c>
      <c r="T288" s="538">
        <v>1320.6949999999999</v>
      </c>
      <c r="U288" s="538">
        <v>-1884.7200000000003</v>
      </c>
      <c r="V288" s="538">
        <v>643.44439999999997</v>
      </c>
      <c r="W288" s="538">
        <v>145.673</v>
      </c>
      <c r="X288" s="538">
        <v>3716.6059999999998</v>
      </c>
      <c r="Y288" s="538">
        <v>61.770999999999987</v>
      </c>
      <c r="Z288" s="538">
        <v>3935.9759999999997</v>
      </c>
      <c r="AA288" s="538">
        <v>843</v>
      </c>
      <c r="AB288" s="538">
        <v>-264</v>
      </c>
      <c r="AC288" s="538">
        <v>-1017</v>
      </c>
      <c r="AD288" s="538">
        <v>-637</v>
      </c>
      <c r="AE288" s="538">
        <v>2387</v>
      </c>
      <c r="AF288" s="538">
        <v>-191</v>
      </c>
      <c r="AG288" s="538">
        <v>-1039</v>
      </c>
      <c r="AH288" s="538">
        <v>-732</v>
      </c>
      <c r="AI288" s="538">
        <v>5137</v>
      </c>
      <c r="AJ288" s="538">
        <v>-363</v>
      </c>
      <c r="AL288" s="538">
        <v>-4603.4000000000015</v>
      </c>
      <c r="AM288" s="538">
        <v>1636.7679999999982</v>
      </c>
      <c r="AN288" s="538">
        <v>2173.2220000000011</v>
      </c>
      <c r="AO288" s="538">
        <v>-16965.504000000001</v>
      </c>
      <c r="AP288" s="538">
        <v>225.09239999999966</v>
      </c>
      <c r="AQ288" s="538">
        <v>8557.3529999999992</v>
      </c>
      <c r="AR288" s="538">
        <v>469</v>
      </c>
      <c r="AS288" s="538">
        <v>3175</v>
      </c>
    </row>
    <row r="289" spans="2:45" ht="18" customHeight="1" outlineLevel="1" x14ac:dyDescent="0.35">
      <c r="B289" s="186" t="s">
        <v>359</v>
      </c>
      <c r="C289" s="334"/>
      <c r="D289" s="334">
        <v>-24.367000000000001</v>
      </c>
      <c r="E289" s="334">
        <v>-260.49700000000001</v>
      </c>
      <c r="F289" s="334">
        <v>-182.75700000000001</v>
      </c>
      <c r="G289" s="334">
        <v>81.512</v>
      </c>
      <c r="H289" s="334">
        <v>42.192</v>
      </c>
      <c r="I289" s="334">
        <v>-88.747</v>
      </c>
      <c r="J289" s="334">
        <v>162.34</v>
      </c>
      <c r="K289" s="334">
        <v>-95.165999999999997</v>
      </c>
      <c r="L289" s="334">
        <v>1076.835</v>
      </c>
      <c r="M289" s="334">
        <v>429.25799999999998</v>
      </c>
      <c r="N289" s="334">
        <v>141.79</v>
      </c>
      <c r="O289" s="334">
        <v>-333.29700000000003</v>
      </c>
      <c r="P289" s="334">
        <v>448.37299999999999</v>
      </c>
      <c r="Q289" s="334">
        <v>-620.12099999999998</v>
      </c>
      <c r="R289" s="334">
        <v>352.49200000000002</v>
      </c>
      <c r="S289" s="334">
        <v>196.785</v>
      </c>
      <c r="T289" s="334">
        <v>-883.99400000000003</v>
      </c>
      <c r="U289" s="334">
        <v>449.18</v>
      </c>
      <c r="V289" s="334">
        <v>181.59800000000001</v>
      </c>
      <c r="W289" s="334">
        <v>-190.554</v>
      </c>
      <c r="X289" s="334">
        <v>-73.188000000000002</v>
      </c>
      <c r="Y289" s="334">
        <v>-315.65899999999999</v>
      </c>
      <c r="Z289" s="334">
        <v>147.80500000000001</v>
      </c>
      <c r="AA289" s="334">
        <v>-114</v>
      </c>
      <c r="AB289" s="334">
        <v>198</v>
      </c>
      <c r="AC289" s="334">
        <v>539</v>
      </c>
      <c r="AD289" s="334">
        <v>-238</v>
      </c>
      <c r="AE289" s="334">
        <v>881</v>
      </c>
      <c r="AF289" s="334">
        <v>-570</v>
      </c>
      <c r="AG289" s="334">
        <v>-114</v>
      </c>
      <c r="AH289" s="334">
        <v>-48</v>
      </c>
      <c r="AI289" s="334">
        <v>219</v>
      </c>
      <c r="AJ289" s="334">
        <v>-291</v>
      </c>
      <c r="AL289" s="334">
        <v>-386.10900000000004</v>
      </c>
      <c r="AM289" s="334">
        <v>20.619</v>
      </c>
      <c r="AN289" s="334">
        <v>1314.586</v>
      </c>
      <c r="AO289" s="334">
        <v>377.529</v>
      </c>
      <c r="AP289" s="334">
        <v>-443.77</v>
      </c>
      <c r="AQ289" s="334">
        <v>-355.04199999999997</v>
      </c>
      <c r="AR289" s="334">
        <v>1380</v>
      </c>
      <c r="AS289" s="334">
        <v>-513</v>
      </c>
    </row>
    <row r="290" spans="2:45" ht="18" customHeight="1" outlineLevel="1" x14ac:dyDescent="0.35">
      <c r="B290" s="109" t="s">
        <v>360</v>
      </c>
      <c r="C290" s="538"/>
      <c r="D290" s="538">
        <v>-361.84099999999972</v>
      </c>
      <c r="E290" s="538">
        <v>1736.6209999999992</v>
      </c>
      <c r="F290" s="538">
        <v>-258.73200000000014</v>
      </c>
      <c r="G290" s="538">
        <v>656.49599999999941</v>
      </c>
      <c r="H290" s="538">
        <v>556.38900000000024</v>
      </c>
      <c r="I290" s="538">
        <v>-315.67200000000133</v>
      </c>
      <c r="J290" s="538">
        <v>-73.279999999998893</v>
      </c>
      <c r="K290" s="538">
        <v>1088.8059999999994</v>
      </c>
      <c r="L290" s="538">
        <v>3251.9999999999977</v>
      </c>
      <c r="M290" s="538">
        <v>4929.2070000000012</v>
      </c>
      <c r="N290" s="538">
        <v>-2660.7090000000003</v>
      </c>
      <c r="O290" s="538">
        <v>1538.4740000000006</v>
      </c>
      <c r="P290" s="538">
        <v>-1369.4299999999998</v>
      </c>
      <c r="Q290" s="538">
        <v>-2728.4089999999956</v>
      </c>
      <c r="R290" s="538">
        <v>2260.875</v>
      </c>
      <c r="S290" s="538">
        <v>-3345.2019999999984</v>
      </c>
      <c r="T290" s="538">
        <v>1434.0700000000002</v>
      </c>
      <c r="U290" s="538">
        <v>-587.01100000000042</v>
      </c>
      <c r="V290" s="538">
        <v>2209.4150000000009</v>
      </c>
      <c r="W290" s="538">
        <v>729.31399999999974</v>
      </c>
      <c r="X290" s="538">
        <v>-83.307000000000599</v>
      </c>
      <c r="Y290" s="538">
        <v>857.00100000000054</v>
      </c>
      <c r="Z290" s="538">
        <v>396.67099999999999</v>
      </c>
      <c r="AA290" s="538">
        <v>550</v>
      </c>
      <c r="AB290" s="538">
        <v>28</v>
      </c>
      <c r="AC290" s="538">
        <v>-2</v>
      </c>
      <c r="AD290" s="538">
        <v>-2294</v>
      </c>
      <c r="AE290" s="538">
        <v>3067</v>
      </c>
      <c r="AF290" s="538">
        <v>-3669</v>
      </c>
      <c r="AG290" s="538">
        <v>-2134</v>
      </c>
      <c r="AH290" s="538">
        <v>-2520</v>
      </c>
      <c r="AI290" s="538">
        <v>3838</v>
      </c>
      <c r="AJ290" s="538">
        <v>-5823</v>
      </c>
      <c r="AL290" s="538">
        <v>1772.5439999999987</v>
      </c>
      <c r="AM290" s="538">
        <v>1256.2429999999995</v>
      </c>
      <c r="AN290" s="538">
        <v>7058.9719999999979</v>
      </c>
      <c r="AO290" s="538">
        <v>-5182.1659999999938</v>
      </c>
      <c r="AP290" s="538">
        <v>3785.7880000000005</v>
      </c>
      <c r="AQ290" s="538">
        <v>1720.365</v>
      </c>
      <c r="AR290" s="538">
        <v>799</v>
      </c>
      <c r="AS290" s="538">
        <v>-4485</v>
      </c>
    </row>
    <row r="291" spans="2:45" ht="18" customHeight="1" outlineLevel="1" x14ac:dyDescent="0.35">
      <c r="B291" s="186" t="s">
        <v>361</v>
      </c>
    </row>
    <row r="292" spans="2:45" ht="18" customHeight="1" outlineLevel="1" x14ac:dyDescent="0.35">
      <c r="B292" s="187" t="s">
        <v>362</v>
      </c>
      <c r="C292" s="334"/>
      <c r="D292" s="334">
        <v>3775.0929999999998</v>
      </c>
      <c r="E292" s="334">
        <v>3413.252</v>
      </c>
      <c r="F292" s="334">
        <v>5149.8729999999996</v>
      </c>
      <c r="G292" s="334">
        <v>4891.1409999999996</v>
      </c>
      <c r="H292" s="334">
        <v>5547.6369999999997</v>
      </c>
      <c r="I292" s="334">
        <v>6104.0259999999998</v>
      </c>
      <c r="J292" s="334">
        <v>5788.3530000000001</v>
      </c>
      <c r="K292" s="334">
        <v>5715.0739999999996</v>
      </c>
      <c r="L292" s="334">
        <v>6803.88</v>
      </c>
      <c r="M292" s="334">
        <v>10055.879999999999</v>
      </c>
      <c r="N292" s="334">
        <v>14985.087</v>
      </c>
      <c r="O292" s="334">
        <v>12324.378000000001</v>
      </c>
      <c r="P292" s="334">
        <v>13862.852000000001</v>
      </c>
      <c r="Q292" s="334">
        <v>12493.422</v>
      </c>
      <c r="R292" s="334">
        <v>9765.0130000000008</v>
      </c>
      <c r="S292" s="334">
        <v>12025.888000000001</v>
      </c>
      <c r="T292" s="334">
        <v>8680.6859999999997</v>
      </c>
      <c r="U292" s="334">
        <v>10114.755999999999</v>
      </c>
      <c r="V292" s="334">
        <v>9527.7450000000008</v>
      </c>
      <c r="W292" s="334">
        <v>11737.16</v>
      </c>
      <c r="X292" s="334">
        <v>12466.474</v>
      </c>
      <c r="Y292" s="334">
        <v>12383.166999999999</v>
      </c>
      <c r="Z292" s="334">
        <v>13240.168</v>
      </c>
      <c r="AA292" s="334">
        <v>13637</v>
      </c>
      <c r="AB292" s="334">
        <v>14187</v>
      </c>
      <c r="AC292" s="334">
        <v>14215</v>
      </c>
      <c r="AD292" s="334">
        <v>14213</v>
      </c>
      <c r="AE292" s="334">
        <v>11919</v>
      </c>
      <c r="AF292" s="334">
        <v>14986</v>
      </c>
      <c r="AG292" s="334">
        <v>11317</v>
      </c>
      <c r="AH292" s="334">
        <v>9183</v>
      </c>
      <c r="AI292" s="334">
        <v>6663</v>
      </c>
      <c r="AJ292" s="334">
        <v>10501</v>
      </c>
      <c r="AL292" s="334">
        <v>17229.358999999997</v>
      </c>
      <c r="AM292" s="334">
        <v>23155.09</v>
      </c>
      <c r="AN292" s="334">
        <v>44169.224999999999</v>
      </c>
      <c r="AO292" s="334">
        <v>48147.175000000003</v>
      </c>
      <c r="AP292" s="334">
        <v>40060.346999999994</v>
      </c>
      <c r="AQ292" s="334">
        <v>51726.809000000001</v>
      </c>
      <c r="AR292" s="334">
        <v>54534</v>
      </c>
      <c r="AS292" s="334">
        <v>42149</v>
      </c>
    </row>
    <row r="293" spans="2:45" ht="18" customHeight="1" outlineLevel="1" x14ac:dyDescent="0.35">
      <c r="B293" s="187" t="s">
        <v>363</v>
      </c>
      <c r="C293" s="334"/>
      <c r="D293" s="334">
        <v>3413.252</v>
      </c>
      <c r="E293" s="334">
        <v>5149.8729999999996</v>
      </c>
      <c r="F293" s="334">
        <v>4891.1409999999996</v>
      </c>
      <c r="G293" s="334">
        <v>5547.6369999999997</v>
      </c>
      <c r="H293" s="334">
        <v>6104.0259999999998</v>
      </c>
      <c r="I293" s="334">
        <v>5788.3530000000001</v>
      </c>
      <c r="J293" s="334">
        <v>5715.0739999999996</v>
      </c>
      <c r="K293" s="334">
        <v>6803.88</v>
      </c>
      <c r="L293" s="334">
        <v>10055.879999999999</v>
      </c>
      <c r="M293" s="334">
        <v>14985.087</v>
      </c>
      <c r="N293" s="334">
        <v>12324.378000000001</v>
      </c>
      <c r="O293" s="334">
        <v>13862.852000000001</v>
      </c>
      <c r="P293" s="334">
        <v>12493.422</v>
      </c>
      <c r="Q293" s="334">
        <v>9765.0130000000008</v>
      </c>
      <c r="R293" s="334">
        <v>12025.888000000001</v>
      </c>
      <c r="S293" s="334">
        <v>8680.6859999999997</v>
      </c>
      <c r="T293" s="334">
        <v>10114.755999999999</v>
      </c>
      <c r="U293" s="334">
        <v>9527.7450000000008</v>
      </c>
      <c r="V293" s="334">
        <v>11737.16</v>
      </c>
      <c r="W293" s="334">
        <v>12466.474</v>
      </c>
      <c r="X293" s="334">
        <v>12383.166999999999</v>
      </c>
      <c r="Y293" s="334">
        <v>13240.168</v>
      </c>
      <c r="Z293" s="334">
        <v>13636.839</v>
      </c>
      <c r="AA293" s="334">
        <v>14187</v>
      </c>
      <c r="AB293" s="334">
        <v>14215</v>
      </c>
      <c r="AC293" s="334">
        <v>14213</v>
      </c>
      <c r="AD293" s="334">
        <v>11919</v>
      </c>
      <c r="AE293" s="334">
        <v>14986</v>
      </c>
      <c r="AF293" s="334">
        <v>11317</v>
      </c>
      <c r="AG293" s="334">
        <v>9183</v>
      </c>
      <c r="AH293" s="334">
        <v>6663</v>
      </c>
      <c r="AI293" s="334">
        <v>10501</v>
      </c>
      <c r="AJ293" s="334">
        <v>4678</v>
      </c>
      <c r="AL293" s="334">
        <v>19001.902999999998</v>
      </c>
      <c r="AM293" s="334">
        <v>24411.333000000002</v>
      </c>
      <c r="AN293" s="334">
        <v>51228.197</v>
      </c>
      <c r="AO293" s="334">
        <v>42965.009000000005</v>
      </c>
      <c r="AP293" s="334">
        <v>43846.135000000002</v>
      </c>
      <c r="AQ293" s="334">
        <v>53447.173999999999</v>
      </c>
      <c r="AR293" s="334">
        <v>55333</v>
      </c>
      <c r="AS293" s="334">
        <v>37664</v>
      </c>
    </row>
    <row r="294" spans="2:45" ht="18" customHeight="1" outlineLevel="1" x14ac:dyDescent="0.35">
      <c r="B294" s="109" t="s">
        <v>360</v>
      </c>
      <c r="C294" s="538"/>
      <c r="D294" s="538">
        <v>-361.84099999999989</v>
      </c>
      <c r="E294" s="538">
        <v>1736.6209999999996</v>
      </c>
      <c r="F294" s="538">
        <v>-258.73199999999997</v>
      </c>
      <c r="G294" s="538">
        <v>656.49600000000009</v>
      </c>
      <c r="H294" s="538">
        <v>556.38900000000012</v>
      </c>
      <c r="I294" s="538">
        <v>-315.67299999999977</v>
      </c>
      <c r="J294" s="538">
        <v>-73.279000000000451</v>
      </c>
      <c r="K294" s="538">
        <v>1088.8060000000005</v>
      </c>
      <c r="L294" s="538">
        <v>3251.9999999999991</v>
      </c>
      <c r="M294" s="538">
        <v>4929.2070000000003</v>
      </c>
      <c r="N294" s="538">
        <v>-2660.7089999999989</v>
      </c>
      <c r="O294" s="538">
        <v>1538.4740000000002</v>
      </c>
      <c r="P294" s="538">
        <v>-1369.4300000000003</v>
      </c>
      <c r="Q294" s="538">
        <v>-2728.4089999999997</v>
      </c>
      <c r="R294" s="538">
        <v>2260.875</v>
      </c>
      <c r="S294" s="538">
        <v>-3345.2020000000011</v>
      </c>
      <c r="T294" s="538">
        <v>1434.0699999999997</v>
      </c>
      <c r="U294" s="538">
        <v>-587.0109999999986</v>
      </c>
      <c r="V294" s="538">
        <v>2209.4149999999991</v>
      </c>
      <c r="W294" s="538">
        <v>729.31400000000031</v>
      </c>
      <c r="X294" s="538">
        <v>-83.307000000000698</v>
      </c>
      <c r="Y294" s="538">
        <v>857.0010000000002</v>
      </c>
      <c r="Z294" s="538">
        <v>396.67100000000028</v>
      </c>
      <c r="AA294" s="538">
        <v>550</v>
      </c>
      <c r="AB294" s="538">
        <v>28</v>
      </c>
      <c r="AC294" s="538">
        <v>-2</v>
      </c>
      <c r="AD294" s="538">
        <v>-2294</v>
      </c>
      <c r="AE294" s="538">
        <v>3067</v>
      </c>
      <c r="AF294" s="538">
        <v>-3669</v>
      </c>
      <c r="AG294" s="538">
        <v>-2134</v>
      </c>
      <c r="AH294" s="538">
        <v>-2520</v>
      </c>
      <c r="AI294" s="538">
        <v>3838</v>
      </c>
      <c r="AJ294" s="538">
        <v>-5823</v>
      </c>
      <c r="AL294" s="538">
        <v>1772.5439999999999</v>
      </c>
      <c r="AM294" s="538">
        <v>1256.2430000000004</v>
      </c>
      <c r="AN294" s="538">
        <v>7058.9720000000007</v>
      </c>
      <c r="AO294" s="538">
        <v>-5182.1660000000011</v>
      </c>
      <c r="AP294" s="538">
        <v>3785.7880000000005</v>
      </c>
      <c r="AQ294" s="538">
        <v>1720.3649999999998</v>
      </c>
      <c r="AR294" s="538">
        <v>799</v>
      </c>
      <c r="AS294" s="538">
        <v>-4485</v>
      </c>
    </row>
    <row r="295" spans="2:45" ht="12" customHeight="1" x14ac:dyDescent="0.35"/>
  </sheetData>
  <phoneticPr fontId="86" type="noConversion"/>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A30E-F2E5-4A0F-8636-17704B45EB68}">
  <dimension ref="B1:BC95"/>
  <sheetViews>
    <sheetView showGridLines="0" zoomScale="80" zoomScaleNormal="80" workbookViewId="0">
      <pane xSplit="2" ySplit="6" topLeftCell="AF7" activePane="bottomRight" state="frozen"/>
      <selection activeCell="AN33" sqref="AN33"/>
      <selection pane="topRight" activeCell="AN33" sqref="AN33"/>
      <selection pane="bottomLeft" activeCell="AN33" sqref="AN33"/>
      <selection pane="bottomRight" activeCell="AJ10" sqref="AJ10:AJ82"/>
    </sheetView>
  </sheetViews>
  <sheetFormatPr defaultColWidth="9.1796875" defaultRowHeight="15.75" customHeight="1" outlineLevelCol="1" x14ac:dyDescent="0.35"/>
  <cols>
    <col min="1" max="1" width="5.54296875" style="138" customWidth="1"/>
    <col min="2" max="2" width="53.1796875" style="138" bestFit="1" customWidth="1"/>
    <col min="3" max="3" width="1.1796875" style="138" customWidth="1"/>
    <col min="4" max="7" width="11.08984375" style="138" customWidth="1" outlineLevel="1"/>
    <col min="8" max="8" width="11.08984375" style="138" customWidth="1" outlineLevel="1" collapsed="1"/>
    <col min="9" max="15" width="11.08984375" style="138" customWidth="1" outlineLevel="1"/>
    <col min="16" max="36" width="11.08984375" style="138" customWidth="1"/>
    <col min="37" max="37" width="5.08984375" style="138" customWidth="1"/>
    <col min="38" max="45" width="12.08984375" style="138" customWidth="1"/>
    <col min="46" max="16384" width="9.1796875" style="138"/>
  </cols>
  <sheetData>
    <row r="1" spans="2:55" s="137" customFormat="1" ht="12.75" customHeight="1" x14ac:dyDescent="0.35"/>
    <row r="2" spans="2:55" s="93" customFormat="1" ht="52" customHeight="1" x14ac:dyDescent="0.35">
      <c r="AT2" s="98"/>
      <c r="AU2" s="98"/>
      <c r="AV2" s="98"/>
      <c r="AW2" s="98"/>
      <c r="AX2" s="98"/>
      <c r="AY2" s="98"/>
      <c r="AZ2" s="98"/>
      <c r="BA2" s="98"/>
      <c r="BB2" s="98"/>
      <c r="BC2"/>
    </row>
    <row r="3" spans="2:55" s="137" customFormat="1" ht="26.5" customHeight="1" x14ac:dyDescent="0.35">
      <c r="B3" s="94" t="s">
        <v>783</v>
      </c>
    </row>
    <row r="4" spans="2:55" s="137" customFormat="1" ht="26.5" customHeight="1" x14ac:dyDescent="0.35">
      <c r="B4" s="322" t="s">
        <v>492</v>
      </c>
    </row>
    <row r="5" spans="2:55" s="137" customFormat="1" ht="26.5" customHeight="1" x14ac:dyDescent="0.35"/>
    <row r="6" spans="2:55" s="137" customFormat="1" ht="18" customHeight="1" x14ac:dyDescent="0.35">
      <c r="B6" s="48" t="s">
        <v>115</v>
      </c>
      <c r="C6" s="138"/>
      <c r="D6" s="84" t="s">
        <v>176</v>
      </c>
      <c r="E6" s="84" t="s">
        <v>177</v>
      </c>
      <c r="F6" s="84" t="s">
        <v>178</v>
      </c>
      <c r="G6" s="84" t="s">
        <v>179</v>
      </c>
      <c r="H6" s="49" t="s">
        <v>180</v>
      </c>
      <c r="I6" s="84" t="s">
        <v>181</v>
      </c>
      <c r="J6" s="84" t="s">
        <v>182</v>
      </c>
      <c r="K6" s="84" t="s">
        <v>183</v>
      </c>
      <c r="L6" s="84" t="s">
        <v>184</v>
      </c>
      <c r="M6" s="84" t="s">
        <v>404</v>
      </c>
      <c r="N6" s="84" t="s">
        <v>405</v>
      </c>
      <c r="O6" s="84" t="s">
        <v>406</v>
      </c>
      <c r="P6" s="84" t="s">
        <v>519</v>
      </c>
      <c r="Q6" s="84" t="s">
        <v>520</v>
      </c>
      <c r="R6" s="84" t="s">
        <v>521</v>
      </c>
      <c r="S6" s="84" t="s">
        <v>522</v>
      </c>
      <c r="T6" s="84" t="s">
        <v>677</v>
      </c>
      <c r="U6" s="84" t="s">
        <v>678</v>
      </c>
      <c r="V6" s="84" t="s">
        <v>679</v>
      </c>
      <c r="W6" s="84" t="s">
        <v>676</v>
      </c>
      <c r="X6" s="84" t="s">
        <v>704</v>
      </c>
      <c r="Y6" s="84" t="s">
        <v>705</v>
      </c>
      <c r="Z6" s="84" t="s">
        <v>706</v>
      </c>
      <c r="AA6" s="84" t="s">
        <v>707</v>
      </c>
      <c r="AB6" s="84" t="s">
        <v>823</v>
      </c>
      <c r="AC6" s="84" t="s">
        <v>827</v>
      </c>
      <c r="AD6" s="84" t="s">
        <v>828</v>
      </c>
      <c r="AE6" s="84" t="s">
        <v>822</v>
      </c>
      <c r="AF6" s="84" t="s">
        <v>872</v>
      </c>
      <c r="AG6" s="84" t="s">
        <v>875</v>
      </c>
      <c r="AH6" s="84" t="s">
        <v>874</v>
      </c>
      <c r="AI6" s="84" t="s">
        <v>871</v>
      </c>
      <c r="AJ6" s="84" t="s">
        <v>941</v>
      </c>
      <c r="AL6" s="84">
        <v>2018</v>
      </c>
      <c r="AM6" s="84">
        <v>2019</v>
      </c>
      <c r="AN6" s="84">
        <v>2020</v>
      </c>
      <c r="AO6" s="84">
        <v>2021</v>
      </c>
      <c r="AP6" s="84">
        <v>2022</v>
      </c>
      <c r="AQ6" s="84">
        <v>2023</v>
      </c>
      <c r="AR6" s="303">
        <v>2024</v>
      </c>
      <c r="AS6" s="303">
        <v>2025</v>
      </c>
    </row>
    <row r="7" spans="2:55" ht="10" customHeight="1" x14ac:dyDescent="0.35"/>
    <row r="8" spans="2:55" s="137" customFormat="1" ht="18" customHeight="1" thickBot="1" x14ac:dyDescent="0.4">
      <c r="B8" s="51" t="s">
        <v>664</v>
      </c>
      <c r="C8" s="138"/>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L8" s="51"/>
      <c r="AM8" s="51"/>
      <c r="AN8" s="51"/>
      <c r="AO8" s="51"/>
      <c r="AP8" s="51"/>
      <c r="AQ8" s="51"/>
      <c r="AR8" s="51"/>
      <c r="AS8" s="51"/>
    </row>
    <row r="9" spans="2:55" s="137" customFormat="1" ht="10" customHeight="1" x14ac:dyDescent="0.35">
      <c r="B9" s="88"/>
      <c r="C9" s="138"/>
      <c r="D9" s="88"/>
      <c r="E9" s="88"/>
      <c r="F9" s="88"/>
      <c r="G9" s="88"/>
      <c r="H9" s="88"/>
      <c r="I9" s="88"/>
      <c r="J9" s="88"/>
      <c r="K9" s="88"/>
      <c r="L9" s="88"/>
      <c r="M9" s="88"/>
      <c r="N9" s="88"/>
      <c r="O9" s="88"/>
      <c r="P9" s="88"/>
      <c r="Q9" s="88"/>
      <c r="R9" s="88"/>
      <c r="S9" s="88"/>
      <c r="T9" s="88"/>
      <c r="U9" s="88"/>
      <c r="V9" s="88"/>
      <c r="W9" s="88"/>
      <c r="X9" s="88"/>
      <c r="Y9" s="88"/>
      <c r="AL9" s="88"/>
      <c r="AM9" s="88"/>
      <c r="AN9" s="88"/>
      <c r="AO9" s="88"/>
      <c r="AP9" s="88"/>
      <c r="AQ9" s="88"/>
      <c r="AR9" s="88"/>
      <c r="AS9" s="88"/>
    </row>
    <row r="10" spans="2:55" s="137" customFormat="1" ht="18" customHeight="1" x14ac:dyDescent="0.35">
      <c r="B10" s="109" t="s">
        <v>231</v>
      </c>
      <c r="C10" s="138"/>
      <c r="D10" s="333">
        <v>13028.799848829998</v>
      </c>
      <c r="E10" s="333">
        <v>13786.22812066</v>
      </c>
      <c r="F10" s="333">
        <v>16348.15702033</v>
      </c>
      <c r="G10" s="333">
        <v>14836.680930460001</v>
      </c>
      <c r="H10" s="333">
        <v>12977.953142559998</v>
      </c>
      <c r="I10" s="333">
        <v>13337.302781169999</v>
      </c>
      <c r="J10" s="333">
        <v>13368.190202309999</v>
      </c>
      <c r="K10" s="333">
        <v>12640.079372799999</v>
      </c>
      <c r="L10" s="333">
        <v>12624.64461976</v>
      </c>
      <c r="M10" s="333">
        <v>11188.368460050006</v>
      </c>
      <c r="N10" s="333">
        <v>15992.108227160001</v>
      </c>
      <c r="O10" s="333">
        <v>18738.372625669999</v>
      </c>
      <c r="P10" s="333">
        <v>22692.167600249999</v>
      </c>
      <c r="Q10" s="333">
        <v>26421.464533519993</v>
      </c>
      <c r="R10" s="333">
        <v>28299.462979609998</v>
      </c>
      <c r="S10" s="333">
        <v>28212.104583070002</v>
      </c>
      <c r="T10" s="333">
        <v>26731.443861579995</v>
      </c>
      <c r="U10" s="333">
        <v>25411.299200429999</v>
      </c>
      <c r="V10" s="333">
        <v>25386.783570657604</v>
      </c>
      <c r="W10" s="333">
        <v>18989.756577783905</v>
      </c>
      <c r="X10" s="333">
        <v>19446.047667189763</v>
      </c>
      <c r="Y10" s="333">
        <v>17756.176643285373</v>
      </c>
      <c r="Z10" s="333">
        <v>16675.501474439458</v>
      </c>
      <c r="AA10" s="333">
        <v>16690.690710931751</v>
      </c>
      <c r="AB10" s="333">
        <v>17919.658290744555</v>
      </c>
      <c r="AC10" s="333">
        <v>19074.825390384285</v>
      </c>
      <c r="AD10" s="333">
        <v>21264.675011658648</v>
      </c>
      <c r="AE10" s="333">
        <v>19151.696185579509</v>
      </c>
      <c r="AF10" s="333">
        <v>19459.847586340293</v>
      </c>
      <c r="AG10" s="333">
        <v>17856.896080516311</v>
      </c>
      <c r="AH10" s="333">
        <v>17298.812714020001</v>
      </c>
      <c r="AI10" s="333">
        <v>16101.084546770002</v>
      </c>
      <c r="AJ10" s="333">
        <v>15487.659982589999</v>
      </c>
      <c r="AK10" s="193"/>
      <c r="AL10" s="333">
        <v>57999.865920279997</v>
      </c>
      <c r="AM10" s="333">
        <v>52323.525498839997</v>
      </c>
      <c r="AN10" s="333">
        <v>58543.493932640005</v>
      </c>
      <c r="AO10" s="333">
        <v>105625.19969644998</v>
      </c>
      <c r="AP10" s="333">
        <v>96519.283210451511</v>
      </c>
      <c r="AQ10" s="333">
        <v>70568.416495846352</v>
      </c>
      <c r="AR10" s="333">
        <v>77410.854878366983</v>
      </c>
      <c r="AS10" s="333">
        <v>70716.6409276466</v>
      </c>
    </row>
    <row r="11" spans="2:55" ht="18" customHeight="1" x14ac:dyDescent="0.35">
      <c r="B11" s="186" t="s">
        <v>540</v>
      </c>
      <c r="D11" s="178">
        <v>9435.171480179999</v>
      </c>
      <c r="E11" s="178">
        <v>9843.4269156699993</v>
      </c>
      <c r="F11" s="178">
        <v>12261.32999231</v>
      </c>
      <c r="G11" s="178">
        <v>10538.246419700001</v>
      </c>
      <c r="H11" s="178">
        <v>9871.3723011699985</v>
      </c>
      <c r="I11" s="178">
        <v>9952.8332697200003</v>
      </c>
      <c r="J11" s="178">
        <v>10020.910409780001</v>
      </c>
      <c r="K11" s="178">
        <v>9297.4451006700001</v>
      </c>
      <c r="L11" s="178">
        <v>9053.6477029899997</v>
      </c>
      <c r="M11" s="178">
        <v>7422.5173897000013</v>
      </c>
      <c r="N11" s="178">
        <v>11139.522497769998</v>
      </c>
      <c r="O11" s="178">
        <v>13178.699725889999</v>
      </c>
      <c r="P11" s="178">
        <v>15217.483848070004</v>
      </c>
      <c r="Q11" s="178">
        <v>16605.491102569998</v>
      </c>
      <c r="R11" s="178">
        <v>17947.16325125</v>
      </c>
      <c r="S11" s="178">
        <v>19724.784902769999</v>
      </c>
      <c r="T11" s="178">
        <v>18375.38108368</v>
      </c>
      <c r="U11" s="178">
        <v>18701.813401440002</v>
      </c>
      <c r="V11" s="178">
        <v>18063.526128040001</v>
      </c>
      <c r="W11" s="178">
        <v>13939.002904509998</v>
      </c>
      <c r="X11" s="178">
        <v>13846.525590989997</v>
      </c>
      <c r="Y11" s="178">
        <v>12433.649363819999</v>
      </c>
      <c r="Z11" s="178">
        <v>11491.911934710002</v>
      </c>
      <c r="AA11" s="178">
        <v>11740.30560589</v>
      </c>
      <c r="AB11" s="178">
        <v>12741.913773340002</v>
      </c>
      <c r="AC11" s="178">
        <v>13128.511536680002</v>
      </c>
      <c r="AD11" s="178">
        <v>14885.685183240003</v>
      </c>
      <c r="AE11" s="178">
        <v>14087.923904650001</v>
      </c>
      <c r="AF11" s="178">
        <v>13847.506153319999</v>
      </c>
      <c r="AG11" s="178">
        <v>13342.081462259999</v>
      </c>
      <c r="AH11" s="178">
        <v>12957.227735149996</v>
      </c>
      <c r="AI11" s="178">
        <v>11627.07953395</v>
      </c>
      <c r="AJ11" s="178">
        <v>11109.055379209998</v>
      </c>
      <c r="AK11" s="193"/>
      <c r="AL11" s="178">
        <v>42078.174807859999</v>
      </c>
      <c r="AM11" s="178">
        <v>39142.561081339998</v>
      </c>
      <c r="AN11" s="178">
        <v>40794.387316349996</v>
      </c>
      <c r="AO11" s="178">
        <v>69494.923104660003</v>
      </c>
      <c r="AP11" s="178">
        <v>69079.723517670005</v>
      </c>
      <c r="AQ11" s="178">
        <v>49512.392495409993</v>
      </c>
      <c r="AR11" s="178">
        <v>54844.034397910007</v>
      </c>
      <c r="AS11" s="178">
        <v>51773.89488467999</v>
      </c>
    </row>
    <row r="12" spans="2:55" ht="18" customHeight="1" x14ac:dyDescent="0.35">
      <c r="B12" s="186" t="s">
        <v>918</v>
      </c>
      <c r="D12" s="178">
        <v>2673.4042990199996</v>
      </c>
      <c r="E12" s="178">
        <v>2964.6599256996997</v>
      </c>
      <c r="F12" s="178">
        <v>3342.9077693499999</v>
      </c>
      <c r="G12" s="178">
        <v>2744.6495624300001</v>
      </c>
      <c r="H12" s="178">
        <v>2538.3429380299999</v>
      </c>
      <c r="I12" s="178">
        <v>2563.7236826799995</v>
      </c>
      <c r="J12" s="178">
        <v>2555.87636479</v>
      </c>
      <c r="K12" s="178">
        <v>2386.3199241100001</v>
      </c>
      <c r="L12" s="178">
        <v>2975.9722399699999</v>
      </c>
      <c r="M12" s="178">
        <v>3058.7435476100004</v>
      </c>
      <c r="N12" s="178">
        <v>4009.6607207699999</v>
      </c>
      <c r="O12" s="178">
        <v>4594.2837452399999</v>
      </c>
      <c r="P12" s="178">
        <v>7033.5154796800007</v>
      </c>
      <c r="Q12" s="178">
        <v>8520.6228372900005</v>
      </c>
      <c r="R12" s="178">
        <v>9432.8070917700006</v>
      </c>
      <c r="S12" s="178">
        <v>7416.68629857</v>
      </c>
      <c r="T12" s="178">
        <v>7261.7972703900004</v>
      </c>
      <c r="U12" s="178">
        <v>6590.1370527000008</v>
      </c>
      <c r="V12" s="178">
        <v>5547.3265853499997</v>
      </c>
      <c r="W12" s="178">
        <v>4021.835003799999</v>
      </c>
      <c r="X12" s="178">
        <v>4643.71474261</v>
      </c>
      <c r="Y12" s="178">
        <v>4177.7699601000004</v>
      </c>
      <c r="Z12" s="178">
        <v>4447.0563188499991</v>
      </c>
      <c r="AA12" s="178">
        <v>4238.4525805599997</v>
      </c>
      <c r="AB12" s="178">
        <v>4875.5249007399998</v>
      </c>
      <c r="AC12" s="178">
        <v>5067.6007257099991</v>
      </c>
      <c r="AD12" s="178">
        <v>5097.2601222599988</v>
      </c>
      <c r="AE12" s="178">
        <v>4403.3056009299999</v>
      </c>
      <c r="AF12" s="178">
        <v>4780.0424724899995</v>
      </c>
      <c r="AG12" s="178">
        <v>4190.3517106499994</v>
      </c>
      <c r="AH12" s="178">
        <v>3807.4268565299985</v>
      </c>
      <c r="AI12" s="178">
        <v>3621.9471572299994</v>
      </c>
      <c r="AJ12" s="178">
        <v>3968.9098587999997</v>
      </c>
      <c r="AK12" s="193"/>
      <c r="AL12" s="178">
        <v>11725.6215564997</v>
      </c>
      <c r="AM12" s="178">
        <v>10044.262909609999</v>
      </c>
      <c r="AN12" s="178">
        <v>14638.66025359</v>
      </c>
      <c r="AO12" s="178">
        <v>32403.63170731</v>
      </c>
      <c r="AP12" s="178">
        <v>23421.095912240002</v>
      </c>
      <c r="AQ12" s="178">
        <v>17506.993602119997</v>
      </c>
      <c r="AR12" s="178">
        <v>19443.691349639997</v>
      </c>
      <c r="AS12" s="178">
        <v>16399.768196899997</v>
      </c>
    </row>
    <row r="13" spans="2:55" ht="18" customHeight="1" x14ac:dyDescent="0.35">
      <c r="B13" s="186" t="s">
        <v>129</v>
      </c>
      <c r="D13" s="178">
        <v>1019.72538671</v>
      </c>
      <c r="E13" s="178">
        <v>1144.6209929899999</v>
      </c>
      <c r="F13" s="178">
        <v>1185.3587618200002</v>
      </c>
      <c r="G13" s="178">
        <v>1059.1087406500001</v>
      </c>
      <c r="H13" s="178">
        <v>806.34949228999994</v>
      </c>
      <c r="I13" s="178">
        <v>771.47268957000006</v>
      </c>
      <c r="J13" s="178">
        <v>737.72526777000007</v>
      </c>
      <c r="K13" s="178">
        <v>735.89270623999994</v>
      </c>
      <c r="L13" s="178">
        <v>819.52427417999991</v>
      </c>
      <c r="M13" s="178">
        <v>964.9526934700001</v>
      </c>
      <c r="N13" s="178">
        <v>1094.2484546400001</v>
      </c>
      <c r="O13" s="178">
        <v>1122.07972565</v>
      </c>
      <c r="P13" s="178">
        <v>1174.0932655200002</v>
      </c>
      <c r="Q13" s="178">
        <v>1701.3295249800001</v>
      </c>
      <c r="R13" s="178">
        <v>1724.4345633100002</v>
      </c>
      <c r="S13" s="178">
        <v>1906.43942302</v>
      </c>
      <c r="T13" s="178">
        <v>1768.0329909100001</v>
      </c>
      <c r="U13" s="178">
        <v>1618.62606231</v>
      </c>
      <c r="V13" s="178">
        <v>1371.8775238299997</v>
      </c>
      <c r="W13" s="178">
        <v>1075.4804556300001</v>
      </c>
      <c r="X13" s="178">
        <v>1217.31831732</v>
      </c>
      <c r="Y13" s="178">
        <v>1189.4217976699999</v>
      </c>
      <c r="Z13" s="178">
        <v>1055.6793239999997</v>
      </c>
      <c r="AA13" s="178">
        <v>986.68089769999995</v>
      </c>
      <c r="AB13" s="178">
        <v>1134.9766652799999</v>
      </c>
      <c r="AC13" s="178">
        <v>1368.2200510800001</v>
      </c>
      <c r="AD13" s="178">
        <v>1405.4168895800001</v>
      </c>
      <c r="AE13" s="178">
        <v>1239.1439193399999</v>
      </c>
      <c r="AF13" s="178">
        <v>1212.7454998200001</v>
      </c>
      <c r="AG13" s="178">
        <v>943.23739467999997</v>
      </c>
      <c r="AH13" s="178">
        <v>821.48276123999995</v>
      </c>
      <c r="AI13" s="178">
        <v>1125.3190230700002</v>
      </c>
      <c r="AJ13" s="178">
        <v>751.29513740999994</v>
      </c>
      <c r="AK13" s="193"/>
      <c r="AL13" s="178">
        <v>4408.8138821700004</v>
      </c>
      <c r="AM13" s="178">
        <v>3051.4401558700001</v>
      </c>
      <c r="AN13" s="178">
        <v>4000.8051479400001</v>
      </c>
      <c r="AO13" s="178">
        <v>6506.2967768300005</v>
      </c>
      <c r="AP13" s="178">
        <v>5834.0170326799998</v>
      </c>
      <c r="AQ13" s="178">
        <v>4449.1003366899995</v>
      </c>
      <c r="AR13" s="178">
        <v>5147.7575252800007</v>
      </c>
      <c r="AS13" s="178">
        <v>4102.7846788099996</v>
      </c>
    </row>
    <row r="14" spans="2:55" ht="18" customHeight="1" x14ac:dyDescent="0.35">
      <c r="B14" s="312" t="s">
        <v>665</v>
      </c>
      <c r="D14" s="178">
        <v>13128.301165909999</v>
      </c>
      <c r="E14" s="178">
        <v>13952.707834359699</v>
      </c>
      <c r="F14" s="178">
        <v>16789.596523480002</v>
      </c>
      <c r="G14" s="178">
        <v>14342.004722780002</v>
      </c>
      <c r="H14" s="178">
        <v>13216.064731489998</v>
      </c>
      <c r="I14" s="178">
        <v>13288.029641970001</v>
      </c>
      <c r="J14" s="178">
        <v>13314.51204234</v>
      </c>
      <c r="K14" s="178">
        <v>12419.657731020001</v>
      </c>
      <c r="L14" s="178">
        <v>12849.144217139999</v>
      </c>
      <c r="M14" s="178">
        <v>11446.213630780003</v>
      </c>
      <c r="N14" s="178">
        <v>16243.431673179999</v>
      </c>
      <c r="O14" s="178">
        <v>18895.06319678</v>
      </c>
      <c r="P14" s="178">
        <v>23425.092593270005</v>
      </c>
      <c r="Q14" s="178">
        <v>26827.443464839998</v>
      </c>
      <c r="R14" s="178">
        <v>29104.404906330004</v>
      </c>
      <c r="S14" s="178">
        <v>29047.91062436</v>
      </c>
      <c r="T14" s="178">
        <v>27405.211344980002</v>
      </c>
      <c r="U14" s="178">
        <v>26910.576516450001</v>
      </c>
      <c r="V14" s="178">
        <v>24982.730237219999</v>
      </c>
      <c r="W14" s="178">
        <v>19036.318363939998</v>
      </c>
      <c r="X14" s="178">
        <v>19707.55865092</v>
      </c>
      <c r="Y14" s="178">
        <v>17800.841121589998</v>
      </c>
      <c r="Z14" s="178">
        <v>16994.647577560001</v>
      </c>
      <c r="AA14" s="178">
        <v>16965.439084149999</v>
      </c>
      <c r="AB14" s="178">
        <v>18752.415339360003</v>
      </c>
      <c r="AC14" s="178">
        <v>19564.33231347</v>
      </c>
      <c r="AD14" s="178">
        <v>21388.362195080001</v>
      </c>
      <c r="AE14" s="178">
        <v>19730.373424919999</v>
      </c>
      <c r="AF14" s="178">
        <v>19840.29412563</v>
      </c>
      <c r="AG14" s="178">
        <v>18475.670567589998</v>
      </c>
      <c r="AH14" s="178">
        <v>17586.137352919995</v>
      </c>
      <c r="AI14" s="178">
        <v>16374.345714249999</v>
      </c>
      <c r="AJ14" s="178">
        <v>15829.260375419997</v>
      </c>
      <c r="AK14" s="193"/>
      <c r="AL14" s="178">
        <v>58212.610246529701</v>
      </c>
      <c r="AM14" s="178">
        <v>52238.264146820002</v>
      </c>
      <c r="AN14" s="178">
        <v>59433.85271788</v>
      </c>
      <c r="AO14" s="178">
        <v>108404.8515888</v>
      </c>
      <c r="AP14" s="178">
        <v>98334.836462589999</v>
      </c>
      <c r="AQ14" s="178">
        <v>71468.486434220002</v>
      </c>
      <c r="AR14" s="178">
        <v>79435.483272829995</v>
      </c>
      <c r="AS14" s="178">
        <v>72276.447760389987</v>
      </c>
    </row>
    <row r="15" spans="2:55" ht="18" customHeight="1" x14ac:dyDescent="0.35">
      <c r="B15" s="186" t="s">
        <v>666</v>
      </c>
      <c r="D15" s="178">
        <v>70.385192529999998</v>
      </c>
      <c r="E15" s="178">
        <v>74.150899380000013</v>
      </c>
      <c r="F15" s="178">
        <v>74.724357940000004</v>
      </c>
      <c r="G15" s="178">
        <v>73.174966870000006</v>
      </c>
      <c r="H15" s="178">
        <v>72.40445446999999</v>
      </c>
      <c r="I15" s="178">
        <v>75.494583580000011</v>
      </c>
      <c r="J15" s="178">
        <v>70.500817029999993</v>
      </c>
      <c r="K15" s="178">
        <v>77.885891430000001</v>
      </c>
      <c r="L15" s="178">
        <v>73.72119945</v>
      </c>
      <c r="M15" s="178">
        <v>69.747256660000005</v>
      </c>
      <c r="N15" s="178">
        <v>76.88312298000001</v>
      </c>
      <c r="O15" s="178">
        <v>82.022573500000007</v>
      </c>
      <c r="P15" s="178">
        <v>76.662795220000007</v>
      </c>
      <c r="Q15" s="178">
        <v>88.774322010000006</v>
      </c>
      <c r="R15" s="178">
        <v>90.968909149999988</v>
      </c>
      <c r="S15" s="178">
        <v>107.27782674000001</v>
      </c>
      <c r="T15" s="178">
        <v>103.96339202</v>
      </c>
      <c r="U15" s="178">
        <v>92.807357589999995</v>
      </c>
      <c r="V15" s="178">
        <v>97.781965677599985</v>
      </c>
      <c r="W15" s="178">
        <v>108.43702100390001</v>
      </c>
      <c r="X15" s="178">
        <v>175.84944355976</v>
      </c>
      <c r="Y15" s="178">
        <v>229.68947965538001</v>
      </c>
      <c r="Z15" s="178">
        <v>210.45680581946002</v>
      </c>
      <c r="AA15" s="178">
        <v>163.69935247174999</v>
      </c>
      <c r="AB15" s="178">
        <v>243.92207669000001</v>
      </c>
      <c r="AC15" s="178">
        <v>192.44631464</v>
      </c>
      <c r="AD15" s="178">
        <v>396.86248168999992</v>
      </c>
      <c r="AE15" s="178">
        <v>-96.951416039999998</v>
      </c>
      <c r="AF15" s="178">
        <v>520.08758138999997</v>
      </c>
      <c r="AG15" s="178">
        <v>-32.507209310000036</v>
      </c>
      <c r="AH15" s="178">
        <v>194.74363628999998</v>
      </c>
      <c r="AI15" s="178">
        <v>514.40376618999994</v>
      </c>
      <c r="AJ15" s="178">
        <v>56.022502629999956</v>
      </c>
      <c r="AK15" s="193"/>
      <c r="AL15" s="178">
        <v>292.43541672000003</v>
      </c>
      <c r="AM15" s="178">
        <v>296.28574651000002</v>
      </c>
      <c r="AN15" s="178">
        <v>302.37415259000005</v>
      </c>
      <c r="AO15" s="178">
        <v>363.68385312000004</v>
      </c>
      <c r="AP15" s="178">
        <v>402.98973629149998</v>
      </c>
      <c r="AQ15" s="178">
        <v>779.69508150634999</v>
      </c>
      <c r="AR15" s="178">
        <v>736.27945697999996</v>
      </c>
      <c r="AS15" s="178">
        <v>1196.7277745599999</v>
      </c>
    </row>
    <row r="16" spans="2:55" ht="18" customHeight="1" x14ac:dyDescent="0.35">
      <c r="B16" s="186" t="s">
        <v>667</v>
      </c>
      <c r="D16" s="178">
        <v>0</v>
      </c>
      <c r="E16" s="178">
        <v>0</v>
      </c>
      <c r="F16" s="178">
        <v>0</v>
      </c>
      <c r="G16" s="178">
        <v>0</v>
      </c>
      <c r="H16" s="178">
        <v>0</v>
      </c>
      <c r="I16" s="178">
        <v>0</v>
      </c>
      <c r="J16" s="178">
        <v>0</v>
      </c>
      <c r="K16" s="178">
        <v>0</v>
      </c>
      <c r="L16" s="178">
        <v>0</v>
      </c>
      <c r="M16" s="178">
        <v>0</v>
      </c>
      <c r="N16" s="178">
        <v>0</v>
      </c>
      <c r="O16" s="178">
        <v>0</v>
      </c>
      <c r="P16" s="178">
        <v>0</v>
      </c>
      <c r="Q16" s="178">
        <v>0</v>
      </c>
      <c r="R16" s="178">
        <v>0</v>
      </c>
      <c r="S16" s="178">
        <v>0</v>
      </c>
      <c r="T16" s="178">
        <v>0</v>
      </c>
      <c r="U16" s="178">
        <v>0</v>
      </c>
      <c r="V16" s="178">
        <v>0</v>
      </c>
      <c r="W16" s="178">
        <v>0</v>
      </c>
      <c r="X16" s="178">
        <v>0</v>
      </c>
      <c r="Y16" s="178">
        <v>0</v>
      </c>
      <c r="Z16" s="178">
        <v>0</v>
      </c>
      <c r="AA16" s="178">
        <v>0</v>
      </c>
      <c r="AB16" s="178">
        <v>0</v>
      </c>
      <c r="AC16" s="178">
        <v>0</v>
      </c>
      <c r="AD16" s="178">
        <v>0</v>
      </c>
      <c r="AE16" s="178">
        <v>0</v>
      </c>
      <c r="AF16" s="178">
        <v>0</v>
      </c>
      <c r="AG16" s="178">
        <v>0</v>
      </c>
      <c r="AH16" s="178">
        <v>0</v>
      </c>
      <c r="AI16" s="178">
        <v>0</v>
      </c>
      <c r="AJ16" s="178">
        <v>0</v>
      </c>
      <c r="AK16" s="193"/>
      <c r="AL16" s="178">
        <v>0</v>
      </c>
      <c r="AM16" s="178">
        <v>0</v>
      </c>
      <c r="AN16" s="178">
        <v>0</v>
      </c>
      <c r="AO16" s="178">
        <v>0</v>
      </c>
      <c r="AP16" s="178">
        <v>0</v>
      </c>
      <c r="AQ16" s="178">
        <v>0</v>
      </c>
      <c r="AR16" s="178">
        <v>0</v>
      </c>
      <c r="AS16" s="178">
        <v>0</v>
      </c>
    </row>
    <row r="17" spans="2:45" ht="18" customHeight="1" x14ac:dyDescent="0.35">
      <c r="B17" s="186" t="s">
        <v>668</v>
      </c>
      <c r="D17" s="178">
        <v>-169.88650961000099</v>
      </c>
      <c r="E17" s="178">
        <v>-240.63061307969875</v>
      </c>
      <c r="F17" s="178">
        <v>-516.16386109000075</v>
      </c>
      <c r="G17" s="178">
        <v>421.50124080999939</v>
      </c>
      <c r="H17" s="178">
        <v>-310.51604339999892</v>
      </c>
      <c r="I17" s="178">
        <v>-26.221444380002097</v>
      </c>
      <c r="J17" s="178">
        <v>-16.822657060001045</v>
      </c>
      <c r="K17" s="178">
        <v>142.53575034999847</v>
      </c>
      <c r="L17" s="178">
        <v>-298.22079682999851</v>
      </c>
      <c r="M17" s="178">
        <v>-327.59242738999797</v>
      </c>
      <c r="N17" s="178">
        <v>-328.2065689999983</v>
      </c>
      <c r="O17" s="178">
        <v>-238.71314460999892</v>
      </c>
      <c r="P17" s="178">
        <v>-809.58778824000433</v>
      </c>
      <c r="Q17" s="178">
        <v>-494.75325333000347</v>
      </c>
      <c r="R17" s="178">
        <v>-895.91083587000514</v>
      </c>
      <c r="S17" s="178">
        <v>-943.08386802999678</v>
      </c>
      <c r="T17" s="178">
        <v>-777.73087542000417</v>
      </c>
      <c r="U17" s="178">
        <v>-1592.0846736100018</v>
      </c>
      <c r="V17" s="178">
        <v>306.27136776000259</v>
      </c>
      <c r="W17" s="178">
        <v>-154.99880715999379</v>
      </c>
      <c r="X17" s="178">
        <v>-437.36042728999632</v>
      </c>
      <c r="Y17" s="178">
        <v>-274.35395796000211</v>
      </c>
      <c r="Z17" s="178">
        <v>-529.60290894000229</v>
      </c>
      <c r="AA17" s="178">
        <v>-438.44772568999974</v>
      </c>
      <c r="AB17" s="178">
        <v>-1076.6791253054478</v>
      </c>
      <c r="AC17" s="178">
        <v>-681.95323772571612</v>
      </c>
      <c r="AD17" s="178">
        <v>-520.54966511135171</v>
      </c>
      <c r="AE17" s="178">
        <v>-481.72582330049204</v>
      </c>
      <c r="AF17" s="178">
        <v>-900.53412067970635</v>
      </c>
      <c r="AG17" s="178">
        <v>-586.26727776368705</v>
      </c>
      <c r="AH17" s="178">
        <v>-482.06827518999575</v>
      </c>
      <c r="AI17" s="178">
        <v>-787.66493366999555</v>
      </c>
      <c r="AJ17" s="178">
        <v>-397.62289545999653</v>
      </c>
      <c r="AK17" s="193"/>
      <c r="AL17" s="178">
        <v>-505.17974296970107</v>
      </c>
      <c r="AM17" s="178">
        <v>-211.0243944900036</v>
      </c>
      <c r="AN17" s="178">
        <v>-1192.7329378299937</v>
      </c>
      <c r="AO17" s="178">
        <v>-3143.3357454700094</v>
      </c>
      <c r="AP17" s="178">
        <v>-2218.542988429997</v>
      </c>
      <c r="AQ17" s="178">
        <v>-1679.7650198800004</v>
      </c>
      <c r="AR17" s="178">
        <v>-2760.9078514430075</v>
      </c>
      <c r="AS17" s="178">
        <v>-2756.5346073033847</v>
      </c>
    </row>
    <row r="18" spans="2:45" ht="18" customHeight="1" x14ac:dyDescent="0.35">
      <c r="B18" s="344" t="s">
        <v>50</v>
      </c>
      <c r="D18" s="338">
        <v>13028.799848829998</v>
      </c>
      <c r="E18" s="338">
        <v>13786.22812066</v>
      </c>
      <c r="F18" s="338">
        <v>16348.15702033</v>
      </c>
      <c r="G18" s="338">
        <v>14836.680930460001</v>
      </c>
      <c r="H18" s="338">
        <v>12977.953142559998</v>
      </c>
      <c r="I18" s="338">
        <v>13337.302781169999</v>
      </c>
      <c r="J18" s="338">
        <v>13368.190202309999</v>
      </c>
      <c r="K18" s="338">
        <v>12640.079372799999</v>
      </c>
      <c r="L18" s="338">
        <v>12624.64461976</v>
      </c>
      <c r="M18" s="338">
        <v>11188.368460050006</v>
      </c>
      <c r="N18" s="338">
        <v>15992.108227160001</v>
      </c>
      <c r="O18" s="338">
        <v>18738.372625669999</v>
      </c>
      <c r="P18" s="338">
        <v>22692.167600249999</v>
      </c>
      <c r="Q18" s="338">
        <v>26421.464533519993</v>
      </c>
      <c r="R18" s="338">
        <v>28299.462979609998</v>
      </c>
      <c r="S18" s="338">
        <v>28212.104583070002</v>
      </c>
      <c r="T18" s="338">
        <v>26731.443861579995</v>
      </c>
      <c r="U18" s="338">
        <v>25411.299200429999</v>
      </c>
      <c r="V18" s="338">
        <v>25386.783570657604</v>
      </c>
      <c r="W18" s="338">
        <v>18989.756577783905</v>
      </c>
      <c r="X18" s="338">
        <v>19446.047667189763</v>
      </c>
      <c r="Y18" s="338">
        <v>17756.176643285373</v>
      </c>
      <c r="Z18" s="338">
        <v>16675.501474439458</v>
      </c>
      <c r="AA18" s="338">
        <v>16690.690710931751</v>
      </c>
      <c r="AB18" s="338">
        <v>17919.658290744555</v>
      </c>
      <c r="AC18" s="338">
        <v>19074.825390384285</v>
      </c>
      <c r="AD18" s="338">
        <v>21264.675011658648</v>
      </c>
      <c r="AE18" s="338">
        <v>19151.696185579509</v>
      </c>
      <c r="AF18" s="338">
        <v>19459.847586340293</v>
      </c>
      <c r="AG18" s="338">
        <v>17856.896080516311</v>
      </c>
      <c r="AH18" s="338">
        <v>17298.812714020001</v>
      </c>
      <c r="AI18" s="338">
        <v>16101.084546770002</v>
      </c>
      <c r="AJ18" s="338">
        <v>15487.659982589999</v>
      </c>
      <c r="AK18" s="193"/>
      <c r="AL18" s="291">
        <v>57999.865920280005</v>
      </c>
      <c r="AM18" s="291">
        <v>52323.525498839997</v>
      </c>
      <c r="AN18" s="291">
        <v>58543.493932640005</v>
      </c>
      <c r="AO18" s="291">
        <v>105625.19969645</v>
      </c>
      <c r="AP18" s="291">
        <v>96519.283210451496</v>
      </c>
      <c r="AQ18" s="291">
        <v>70568.416495846352</v>
      </c>
      <c r="AR18" s="291">
        <v>77410.854878366998</v>
      </c>
      <c r="AS18" s="291">
        <v>70716.640927646615</v>
      </c>
    </row>
    <row r="19" spans="2:45" s="137" customFormat="1" ht="18" customHeight="1" x14ac:dyDescent="0.35">
      <c r="B19" s="109" t="s">
        <v>370</v>
      </c>
      <c r="C19" s="138"/>
      <c r="D19" s="333">
        <v>-10360.502180650001</v>
      </c>
      <c r="E19" s="333">
        <v>-10547.333677000002</v>
      </c>
      <c r="F19" s="333">
        <v>-12748.43996523</v>
      </c>
      <c r="G19" s="333">
        <v>-12896.656649230001</v>
      </c>
      <c r="H19" s="333">
        <v>-11263.654459040001</v>
      </c>
      <c r="I19" s="333">
        <v>-11699.949818570001</v>
      </c>
      <c r="J19" s="333">
        <v>-11651.152046160003</v>
      </c>
      <c r="K19" s="333">
        <v>-11064.747168370002</v>
      </c>
      <c r="L19" s="333">
        <v>-11451.296864080001</v>
      </c>
      <c r="M19" s="333">
        <v>-9655.5331810900025</v>
      </c>
      <c r="N19" s="333">
        <v>-12426.535036179999</v>
      </c>
      <c r="O19" s="333">
        <v>-13798.048527560004</v>
      </c>
      <c r="P19" s="333">
        <v>-15454.198495980001</v>
      </c>
      <c r="Q19" s="333">
        <v>-16608.899815560002</v>
      </c>
      <c r="R19" s="333">
        <v>-19994.869633039998</v>
      </c>
      <c r="S19" s="333">
        <v>-21510.263169630001</v>
      </c>
      <c r="T19" s="333">
        <v>-21601.428744770001</v>
      </c>
      <c r="U19" s="333">
        <v>-21332.79809041</v>
      </c>
      <c r="V19" s="333">
        <v>-23158.255960050799</v>
      </c>
      <c r="W19" s="333">
        <v>-19068.065242001419</v>
      </c>
      <c r="X19" s="333">
        <v>-18461.216151317632</v>
      </c>
      <c r="Y19" s="333">
        <v>-17297.60064792959</v>
      </c>
      <c r="Z19" s="333">
        <v>-16106.391022051444</v>
      </c>
      <c r="AA19" s="333">
        <v>-15682.987847413589</v>
      </c>
      <c r="AB19" s="333">
        <v>-16708.852432394251</v>
      </c>
      <c r="AC19" s="333">
        <v>-17684.56730056597</v>
      </c>
      <c r="AD19" s="333">
        <v>-19015.247427735798</v>
      </c>
      <c r="AE19" s="333">
        <v>-18005.532404360529</v>
      </c>
      <c r="AF19" s="333">
        <v>-18149.709166578796</v>
      </c>
      <c r="AG19" s="333">
        <v>-17495.441669292642</v>
      </c>
      <c r="AH19" s="333">
        <v>-16863.032057349999</v>
      </c>
      <c r="AI19" s="333">
        <v>-16652.53303703</v>
      </c>
      <c r="AJ19" s="333">
        <v>-14388.02629396</v>
      </c>
      <c r="AK19" s="193"/>
      <c r="AL19" s="333">
        <v>-46552.932472110006</v>
      </c>
      <c r="AM19" s="333">
        <v>-45679.50349214</v>
      </c>
      <c r="AN19" s="333">
        <v>-47331.413608910007</v>
      </c>
      <c r="AO19" s="333">
        <v>-73568.231114210008</v>
      </c>
      <c r="AP19" s="333">
        <v>-85160.54803723222</v>
      </c>
      <c r="AQ19" s="333">
        <v>-67548.195668712258</v>
      </c>
      <c r="AR19" s="333">
        <v>-71414.199565056537</v>
      </c>
      <c r="AS19" s="333">
        <v>-69160.715930251434</v>
      </c>
    </row>
    <row r="20" spans="2:45" ht="18" customHeight="1" x14ac:dyDescent="0.35">
      <c r="B20" s="186" t="s">
        <v>540</v>
      </c>
      <c r="D20" s="178">
        <v>-7825.0654944158759</v>
      </c>
      <c r="E20" s="178">
        <v>-7829.1337340874807</v>
      </c>
      <c r="F20" s="178">
        <v>-9908.3245889334048</v>
      </c>
      <c r="G20" s="178">
        <v>-9684.954467028283</v>
      </c>
      <c r="H20" s="178">
        <v>-8818.7514730647199</v>
      </c>
      <c r="I20" s="178">
        <v>-8863.9570038551319</v>
      </c>
      <c r="J20" s="178">
        <v>-9057.3432120057951</v>
      </c>
      <c r="K20" s="178">
        <v>-8306.2740897635831</v>
      </c>
      <c r="L20" s="178">
        <v>-8230.5207758209217</v>
      </c>
      <c r="M20" s="178">
        <v>-6364.9666119854101</v>
      </c>
      <c r="N20" s="178">
        <v>-8413.0285777570043</v>
      </c>
      <c r="O20" s="178">
        <v>-9489.4874589766641</v>
      </c>
      <c r="P20" s="178">
        <v>-10048.845784100002</v>
      </c>
      <c r="Q20" s="178">
        <v>-10406.027460529998</v>
      </c>
      <c r="R20" s="178">
        <v>-13270.257305929999</v>
      </c>
      <c r="S20" s="178">
        <v>-15584.42128592</v>
      </c>
      <c r="T20" s="178">
        <v>-15834.963349989997</v>
      </c>
      <c r="U20" s="178">
        <v>-16574.5320034</v>
      </c>
      <c r="V20" s="178">
        <v>-16432.653232440003</v>
      </c>
      <c r="W20" s="178">
        <v>-14353.48070916</v>
      </c>
      <c r="X20" s="178">
        <v>-13366.711637159999</v>
      </c>
      <c r="Y20" s="178">
        <v>-12380.37488014</v>
      </c>
      <c r="Z20" s="178">
        <v>-11246.69896496</v>
      </c>
      <c r="AA20" s="178">
        <v>-11165.575002020001</v>
      </c>
      <c r="AB20" s="178">
        <v>-11850.57857485</v>
      </c>
      <c r="AC20" s="178">
        <v>-12182.991422849998</v>
      </c>
      <c r="AD20" s="178">
        <v>-13309.689830130001</v>
      </c>
      <c r="AE20" s="178">
        <v>-13256.31427157</v>
      </c>
      <c r="AF20" s="178">
        <v>-12938.375957359998</v>
      </c>
      <c r="AG20" s="178">
        <v>-12624.673433949998</v>
      </c>
      <c r="AH20" s="178">
        <v>-12342.146033480001</v>
      </c>
      <c r="AI20" s="178">
        <v>-10745.7483901</v>
      </c>
      <c r="AJ20" s="178">
        <v>-9889.5839959599998</v>
      </c>
      <c r="AK20" s="193"/>
      <c r="AL20" s="178">
        <v>-35247.478284465047</v>
      </c>
      <c r="AM20" s="178">
        <v>-35046.325778689228</v>
      </c>
      <c r="AN20" s="178">
        <v>-32498.003424540002</v>
      </c>
      <c r="AO20" s="178">
        <v>-49309.551836479994</v>
      </c>
      <c r="AP20" s="178">
        <v>-63195.629294990002</v>
      </c>
      <c r="AQ20" s="178">
        <v>-48159.360484279998</v>
      </c>
      <c r="AR20" s="178">
        <v>-50599.574099400001</v>
      </c>
      <c r="AS20" s="178">
        <v>-48650.943814890001</v>
      </c>
    </row>
    <row r="21" spans="2:45" ht="18" customHeight="1" x14ac:dyDescent="0.35">
      <c r="B21" s="186" t="s">
        <v>918</v>
      </c>
      <c r="D21" s="178">
        <v>-2032.2485537190798</v>
      </c>
      <c r="E21" s="178">
        <v>-2251.4410562720523</v>
      </c>
      <c r="F21" s="178">
        <v>-2613.0021465564628</v>
      </c>
      <c r="G21" s="178">
        <v>-2299.0531548321851</v>
      </c>
      <c r="H21" s="178">
        <v>-2121.6456014012597</v>
      </c>
      <c r="I21" s="178">
        <v>-2010.5129981943032</v>
      </c>
      <c r="J21" s="178">
        <v>-2065.0809415099252</v>
      </c>
      <c r="K21" s="178">
        <v>-2020.2755944487174</v>
      </c>
      <c r="L21" s="178">
        <v>-2636.1648225524623</v>
      </c>
      <c r="M21" s="178">
        <v>-2744.9442516038594</v>
      </c>
      <c r="N21" s="178">
        <v>-3211.9040220367665</v>
      </c>
      <c r="O21" s="178">
        <v>-3744.4731446550777</v>
      </c>
      <c r="P21" s="178">
        <v>-5225.3345080068393</v>
      </c>
      <c r="Q21" s="178">
        <v>-5810.7391404630725</v>
      </c>
      <c r="R21" s="178">
        <v>-6573.3943726715761</v>
      </c>
      <c r="S21" s="178">
        <v>-5733.7369939489599</v>
      </c>
      <c r="T21" s="178">
        <v>-5643.6781774281135</v>
      </c>
      <c r="U21" s="178">
        <v>-5363.0461809791241</v>
      </c>
      <c r="V21" s="178">
        <v>-5168.6016932443863</v>
      </c>
      <c r="W21" s="178">
        <v>-3810.8504210834635</v>
      </c>
      <c r="X21" s="178">
        <v>-4050.1722005999995</v>
      </c>
      <c r="Y21" s="178">
        <v>-4029.8427758599996</v>
      </c>
      <c r="Z21" s="178">
        <v>-4287.8495042199993</v>
      </c>
      <c r="AA21" s="178">
        <v>-3759.1444880799986</v>
      </c>
      <c r="AB21" s="178">
        <v>-4400.7871347400005</v>
      </c>
      <c r="AC21" s="178">
        <v>-4762.6970478999983</v>
      </c>
      <c r="AD21" s="178">
        <v>-4574.2843602699995</v>
      </c>
      <c r="AE21" s="178">
        <v>-4288.2902667700009</v>
      </c>
      <c r="AF21" s="178">
        <v>-4633.5199091400009</v>
      </c>
      <c r="AG21" s="178">
        <v>-4161.2139671999994</v>
      </c>
      <c r="AH21" s="178">
        <v>-3709.4889563999996</v>
      </c>
      <c r="AI21" s="178">
        <v>-3774.4268464824222</v>
      </c>
      <c r="AJ21" s="178">
        <v>-3754.1852383399996</v>
      </c>
      <c r="AK21" s="193"/>
      <c r="AL21" s="178">
        <v>-9195.7449113797793</v>
      </c>
      <c r="AM21" s="178">
        <v>-8217.5151355542057</v>
      </c>
      <c r="AN21" s="178">
        <v>-12337.486240848166</v>
      </c>
      <c r="AO21" s="178">
        <v>-23343.205015090447</v>
      </c>
      <c r="AP21" s="178">
        <v>-19986.176472735089</v>
      </c>
      <c r="AQ21" s="178">
        <v>-16127.008968759998</v>
      </c>
      <c r="AR21" s="178">
        <v>-18026.058809679998</v>
      </c>
      <c r="AS21" s="178">
        <v>-16278.649679222422</v>
      </c>
    </row>
    <row r="22" spans="2:45" ht="18" customHeight="1" x14ac:dyDescent="0.35">
      <c r="B22" s="186" t="s">
        <v>129</v>
      </c>
      <c r="D22" s="178">
        <v>-628.95500105487235</v>
      </c>
      <c r="E22" s="178">
        <v>-725.96518028098035</v>
      </c>
      <c r="F22" s="178">
        <v>-790.0150491020629</v>
      </c>
      <c r="G22" s="178">
        <v>-813.4077475945212</v>
      </c>
      <c r="H22" s="178">
        <v>-679.35654694999994</v>
      </c>
      <c r="I22" s="178">
        <v>-647.80909541000005</v>
      </c>
      <c r="J22" s="178">
        <v>-581.44245358000001</v>
      </c>
      <c r="K22" s="178">
        <v>-595.4042154</v>
      </c>
      <c r="L22" s="178">
        <v>-637.18247268000005</v>
      </c>
      <c r="M22" s="178">
        <v>-735.98425352000004</v>
      </c>
      <c r="N22" s="178">
        <v>-828.30717061000007</v>
      </c>
      <c r="O22" s="178">
        <v>-873.52677188999996</v>
      </c>
      <c r="P22" s="178">
        <v>-672.60931630999994</v>
      </c>
      <c r="Q22" s="178">
        <v>-756.88464017000001</v>
      </c>
      <c r="R22" s="178">
        <v>-916.56327437000004</v>
      </c>
      <c r="S22" s="178">
        <v>-1067.59472931</v>
      </c>
      <c r="T22" s="178">
        <v>-1147.9626385299998</v>
      </c>
      <c r="U22" s="178">
        <v>-1213.10916982</v>
      </c>
      <c r="V22" s="178">
        <v>-1376.65923217</v>
      </c>
      <c r="W22" s="178">
        <v>-1331.7994837400001</v>
      </c>
      <c r="X22" s="178">
        <v>-1201.6862233899999</v>
      </c>
      <c r="Y22" s="178">
        <v>-1082.6246243099999</v>
      </c>
      <c r="Z22" s="178">
        <v>-1136.86790013</v>
      </c>
      <c r="AA22" s="178">
        <v>-944.7104740100001</v>
      </c>
      <c r="AB22" s="178">
        <v>-1061.7469992600002</v>
      </c>
      <c r="AC22" s="178">
        <v>-1229.2324442399999</v>
      </c>
      <c r="AD22" s="178">
        <v>-1087.4907548799999</v>
      </c>
      <c r="AE22" s="178">
        <v>-1122.1856120100001</v>
      </c>
      <c r="AF22" s="178">
        <v>-1080.3793567599998</v>
      </c>
      <c r="AG22" s="178">
        <v>-1234.29493826</v>
      </c>
      <c r="AH22" s="178">
        <v>-1206.7630286699998</v>
      </c>
      <c r="AI22" s="178">
        <v>-2678.3226687300003</v>
      </c>
      <c r="AJ22" s="178">
        <v>-933.32833107999988</v>
      </c>
      <c r="AK22" s="193"/>
      <c r="AL22" s="178">
        <v>-2958.3429780324368</v>
      </c>
      <c r="AM22" s="178">
        <v>-2504.01231134</v>
      </c>
      <c r="AN22" s="178">
        <v>-3075.0006687</v>
      </c>
      <c r="AO22" s="178">
        <v>-3413.6519601600003</v>
      </c>
      <c r="AP22" s="178">
        <v>-5069.5305242599998</v>
      </c>
      <c r="AQ22" s="178">
        <v>-4365.8892218399997</v>
      </c>
      <c r="AR22" s="178">
        <v>-4500.6558103900006</v>
      </c>
      <c r="AS22" s="178">
        <v>-6199.7599924199994</v>
      </c>
    </row>
    <row r="23" spans="2:45" ht="18" customHeight="1" x14ac:dyDescent="0.35">
      <c r="B23" s="312" t="s">
        <v>665</v>
      </c>
      <c r="D23" s="178">
        <v>-10486.269049189828</v>
      </c>
      <c r="E23" s="178">
        <v>-10806.539970640513</v>
      </c>
      <c r="F23" s="178">
        <v>-13311.34178459193</v>
      </c>
      <c r="G23" s="178">
        <v>-12797.41536945499</v>
      </c>
      <c r="H23" s="178">
        <v>-11619.753621415981</v>
      </c>
      <c r="I23" s="178">
        <v>-11522.279097459435</v>
      </c>
      <c r="J23" s="178">
        <v>-11703.866607095721</v>
      </c>
      <c r="K23" s="178">
        <v>-10921.953899612301</v>
      </c>
      <c r="L23" s="178">
        <v>-11503.868071053384</v>
      </c>
      <c r="M23" s="178">
        <v>-9845.8951171092704</v>
      </c>
      <c r="N23" s="178">
        <v>-12453.23977040377</v>
      </c>
      <c r="O23" s="178">
        <v>-14107.487375521741</v>
      </c>
      <c r="P23" s="178">
        <v>-15946.789608416841</v>
      </c>
      <c r="Q23" s="178">
        <v>-16973.651241163072</v>
      </c>
      <c r="R23" s="178">
        <v>-20760.214952971575</v>
      </c>
      <c r="S23" s="178">
        <v>-22385.753009178959</v>
      </c>
      <c r="T23" s="178">
        <v>-22626.604165948112</v>
      </c>
      <c r="U23" s="178">
        <v>-23150.687354199123</v>
      </c>
      <c r="V23" s="178">
        <v>-22977.914157854389</v>
      </c>
      <c r="W23" s="178">
        <v>-19496.130613983463</v>
      </c>
      <c r="X23" s="178">
        <v>-18618.570061149996</v>
      </c>
      <c r="Y23" s="178">
        <v>-17492.84228031</v>
      </c>
      <c r="Z23" s="178">
        <v>-16671.416369309998</v>
      </c>
      <c r="AA23" s="178">
        <v>-15869.429964110001</v>
      </c>
      <c r="AB23" s="178">
        <v>-17313.112708850003</v>
      </c>
      <c r="AC23" s="178">
        <v>-18174.920914989994</v>
      </c>
      <c r="AD23" s="178">
        <v>-18971.46494528</v>
      </c>
      <c r="AE23" s="178">
        <v>-18666.790150350003</v>
      </c>
      <c r="AF23" s="178">
        <v>-18652.27522326</v>
      </c>
      <c r="AG23" s="178">
        <v>-18020.182339409999</v>
      </c>
      <c r="AH23" s="178">
        <v>-17258.39801855</v>
      </c>
      <c r="AI23" s="178">
        <v>-17198.497905312423</v>
      </c>
      <c r="AJ23" s="178">
        <v>-14577.09756538</v>
      </c>
      <c r="AK23" s="193"/>
      <c r="AL23" s="178">
        <v>-47401.566173877261</v>
      </c>
      <c r="AM23" s="178">
        <v>-45767.853225583436</v>
      </c>
      <c r="AN23" s="178">
        <v>-47910.490334088165</v>
      </c>
      <c r="AO23" s="178">
        <v>-76066.408811730449</v>
      </c>
      <c r="AP23" s="178">
        <v>-88251.336291985092</v>
      </c>
      <c r="AQ23" s="178">
        <v>-68652.258674879995</v>
      </c>
      <c r="AR23" s="178">
        <v>-73126.288719470002</v>
      </c>
      <c r="AS23" s="178">
        <v>-71129.353486532418</v>
      </c>
    </row>
    <row r="24" spans="2:45" ht="18" customHeight="1" x14ac:dyDescent="0.35">
      <c r="B24" s="186" t="s">
        <v>666</v>
      </c>
      <c r="D24" s="178">
        <v>-37.480727870000003</v>
      </c>
      <c r="E24" s="178">
        <v>-43.48486230000001</v>
      </c>
      <c r="F24" s="178">
        <v>-44.950342009999993</v>
      </c>
      <c r="G24" s="178">
        <v>-47.691637319999998</v>
      </c>
      <c r="H24" s="178">
        <v>-45.034639490000004</v>
      </c>
      <c r="I24" s="178">
        <v>-46.091249949999998</v>
      </c>
      <c r="J24" s="178">
        <v>-49.777344960000001</v>
      </c>
      <c r="K24" s="178">
        <v>-47.432022289999992</v>
      </c>
      <c r="L24" s="178">
        <v>-45.332227109999998</v>
      </c>
      <c r="M24" s="178">
        <v>-45.548354819999993</v>
      </c>
      <c r="N24" s="178">
        <v>-46.521892989999998</v>
      </c>
      <c r="O24" s="178">
        <v>-50.947611819999999</v>
      </c>
      <c r="P24" s="178">
        <v>-48.351919520000003</v>
      </c>
      <c r="Q24" s="178">
        <v>-55.69158868000001</v>
      </c>
      <c r="R24" s="178">
        <v>-58.504792159999994</v>
      </c>
      <c r="S24" s="178">
        <v>-70.535876889999997</v>
      </c>
      <c r="T24" s="178">
        <v>-64.626079070000003</v>
      </c>
      <c r="U24" s="178">
        <v>-63.032855500000004</v>
      </c>
      <c r="V24" s="178">
        <v>-61.736662050799985</v>
      </c>
      <c r="W24" s="178">
        <v>-73.00608143142</v>
      </c>
      <c r="X24" s="178">
        <v>-135.50211494762999</v>
      </c>
      <c r="Y24" s="178">
        <v>-200.42115756959001</v>
      </c>
      <c r="Z24" s="178">
        <v>-66.967622081446635</v>
      </c>
      <c r="AA24" s="178">
        <v>-98.263005943589988</v>
      </c>
      <c r="AB24" s="178">
        <v>-148.14724920999998</v>
      </c>
      <c r="AC24" s="178">
        <v>-43.554599540000019</v>
      </c>
      <c r="AD24" s="178">
        <v>-327.96774777000002</v>
      </c>
      <c r="AE24" s="178">
        <v>172.85988789000001</v>
      </c>
      <c r="AF24" s="178">
        <v>-428.83619106000009</v>
      </c>
      <c r="AG24" s="178">
        <v>159.12738745000001</v>
      </c>
      <c r="AH24" s="178">
        <v>-16.995467449999985</v>
      </c>
      <c r="AI24" s="178">
        <v>-301.14093917999998</v>
      </c>
      <c r="AJ24" s="178">
        <v>96.405761380000044</v>
      </c>
      <c r="AK24" s="193"/>
      <c r="AL24" s="178">
        <v>-173.60756950000001</v>
      </c>
      <c r="AM24" s="178">
        <v>-188.33525668999999</v>
      </c>
      <c r="AN24" s="178">
        <v>-188.35008673999997</v>
      </c>
      <c r="AO24" s="178">
        <v>-233.08417725000001</v>
      </c>
      <c r="AP24" s="178">
        <v>-262.40167805222001</v>
      </c>
      <c r="AQ24" s="178">
        <v>-501.15390054225657</v>
      </c>
      <c r="AR24" s="178">
        <v>-346.80970863000005</v>
      </c>
      <c r="AS24" s="178">
        <v>-587.84521024000003</v>
      </c>
    </row>
    <row r="25" spans="2:45" ht="18" customHeight="1" x14ac:dyDescent="0.35">
      <c r="B25" s="186" t="s">
        <v>667</v>
      </c>
      <c r="D25" s="178">
        <v>0</v>
      </c>
      <c r="E25" s="178">
        <v>0</v>
      </c>
      <c r="F25" s="178">
        <v>0</v>
      </c>
      <c r="G25" s="178">
        <v>0</v>
      </c>
      <c r="H25" s="178">
        <v>0</v>
      </c>
      <c r="I25" s="178">
        <v>0</v>
      </c>
      <c r="J25" s="178">
        <v>0</v>
      </c>
      <c r="K25" s="178">
        <v>0</v>
      </c>
      <c r="L25" s="178">
        <v>0</v>
      </c>
      <c r="M25" s="178">
        <v>0</v>
      </c>
      <c r="N25" s="178">
        <v>0</v>
      </c>
      <c r="O25" s="178">
        <v>0</v>
      </c>
      <c r="P25" s="178">
        <v>0</v>
      </c>
      <c r="Q25" s="178">
        <v>0</v>
      </c>
      <c r="R25" s="178">
        <v>0</v>
      </c>
      <c r="S25" s="178">
        <v>0</v>
      </c>
      <c r="T25" s="178">
        <v>0</v>
      </c>
      <c r="U25" s="178">
        <v>0</v>
      </c>
      <c r="V25" s="178">
        <v>0</v>
      </c>
      <c r="W25" s="178">
        <v>0</v>
      </c>
      <c r="X25" s="178">
        <v>0</v>
      </c>
      <c r="Y25" s="178">
        <v>0</v>
      </c>
      <c r="Z25" s="178">
        <v>0</v>
      </c>
      <c r="AA25" s="178">
        <v>0</v>
      </c>
      <c r="AB25" s="178">
        <v>0</v>
      </c>
      <c r="AC25" s="178">
        <v>0</v>
      </c>
      <c r="AD25" s="178">
        <v>0</v>
      </c>
      <c r="AE25" s="178">
        <v>0</v>
      </c>
      <c r="AF25" s="178">
        <v>0</v>
      </c>
      <c r="AG25" s="178">
        <v>0</v>
      </c>
      <c r="AH25" s="178">
        <v>0</v>
      </c>
      <c r="AI25" s="178">
        <v>0</v>
      </c>
      <c r="AJ25" s="178">
        <v>0</v>
      </c>
      <c r="AK25" s="193"/>
      <c r="AL25" s="178">
        <v>0</v>
      </c>
      <c r="AM25" s="178">
        <v>0</v>
      </c>
      <c r="AN25" s="178">
        <v>0</v>
      </c>
      <c r="AO25" s="178">
        <v>0</v>
      </c>
      <c r="AP25" s="178">
        <v>0</v>
      </c>
      <c r="AQ25" s="178">
        <v>0</v>
      </c>
      <c r="AR25" s="178">
        <v>0</v>
      </c>
      <c r="AS25" s="178">
        <v>0</v>
      </c>
    </row>
    <row r="26" spans="2:45" ht="18" customHeight="1" x14ac:dyDescent="0.35">
      <c r="B26" s="186" t="s">
        <v>668</v>
      </c>
      <c r="D26" s="178">
        <v>163.24759640982748</v>
      </c>
      <c r="E26" s="178">
        <v>302.69115594051033</v>
      </c>
      <c r="F26" s="178">
        <v>607.8521613719314</v>
      </c>
      <c r="G26" s="178">
        <v>-51.549642455011607</v>
      </c>
      <c r="H26" s="178">
        <v>401.13380186598005</v>
      </c>
      <c r="I26" s="178">
        <v>-131.57947116056644</v>
      </c>
      <c r="J26" s="178">
        <v>102.4919058957193</v>
      </c>
      <c r="K26" s="178">
        <v>-95.361246467700227</v>
      </c>
      <c r="L26" s="178">
        <v>97.90343408338353</v>
      </c>
      <c r="M26" s="178">
        <v>235.9102908392679</v>
      </c>
      <c r="N26" s="178">
        <v>73.226627213770527</v>
      </c>
      <c r="O26" s="178">
        <v>360.38645978173798</v>
      </c>
      <c r="P26" s="178">
        <v>540.94303195684029</v>
      </c>
      <c r="Q26" s="178">
        <v>420.44301428307034</v>
      </c>
      <c r="R26" s="178">
        <v>823.85011209157858</v>
      </c>
      <c r="S26" s="178">
        <v>946.02571643896033</v>
      </c>
      <c r="T26" s="178">
        <v>1089.8015002481118</v>
      </c>
      <c r="U26" s="178">
        <v>1880.9221192891225</v>
      </c>
      <c r="V26" s="178">
        <v>-118.60514014561102</v>
      </c>
      <c r="W26" s="178">
        <v>501.07145341346416</v>
      </c>
      <c r="X26" s="178">
        <v>292.85602477999402</v>
      </c>
      <c r="Y26" s="178">
        <v>395.66278995000198</v>
      </c>
      <c r="Z26" s="178">
        <v>631.99296934000029</v>
      </c>
      <c r="AA26" s="178">
        <v>284.70512264000251</v>
      </c>
      <c r="AB26" s="178">
        <v>752.40752566575077</v>
      </c>
      <c r="AC26" s="178">
        <v>533.90821396402271</v>
      </c>
      <c r="AD26" s="178">
        <v>284.18526531420275</v>
      </c>
      <c r="AE26" s="178">
        <v>488.39785809947176</v>
      </c>
      <c r="AF26" s="178">
        <v>931.40224774120372</v>
      </c>
      <c r="AG26" s="178">
        <v>365.61328266735745</v>
      </c>
      <c r="AH26" s="178">
        <v>412.36142865000295</v>
      </c>
      <c r="AI26" s="178">
        <v>847.10580746242408</v>
      </c>
      <c r="AJ26" s="178">
        <v>92.665510040000086</v>
      </c>
      <c r="AK26" s="193"/>
      <c r="AL26" s="178">
        <v>1022.2412712672575</v>
      </c>
      <c r="AM26" s="178">
        <v>276.68499013343262</v>
      </c>
      <c r="AN26" s="178">
        <v>767.42681191815996</v>
      </c>
      <c r="AO26" s="178">
        <v>2731.2618747704496</v>
      </c>
      <c r="AP26" s="178">
        <v>3353.1899328050872</v>
      </c>
      <c r="AQ26" s="178">
        <v>1605.216906709999</v>
      </c>
      <c r="AR26" s="178">
        <v>2058.8988630434478</v>
      </c>
      <c r="AS26" s="178">
        <v>2556.4827665209878</v>
      </c>
    </row>
    <row r="27" spans="2:45" ht="18" customHeight="1" x14ac:dyDescent="0.35">
      <c r="B27" s="344" t="s">
        <v>50</v>
      </c>
      <c r="D27" s="338">
        <v>-10360.502180650001</v>
      </c>
      <c r="E27" s="338">
        <v>-10547.333677000002</v>
      </c>
      <c r="F27" s="338">
        <v>-12748.43996523</v>
      </c>
      <c r="G27" s="338">
        <v>-12896.656649230001</v>
      </c>
      <c r="H27" s="338">
        <v>-11263.654459040001</v>
      </c>
      <c r="I27" s="338">
        <v>-11699.949818570001</v>
      </c>
      <c r="J27" s="338">
        <v>-11651.152046160003</v>
      </c>
      <c r="K27" s="338">
        <v>-11064.747168370002</v>
      </c>
      <c r="L27" s="338">
        <v>-11451.296864080001</v>
      </c>
      <c r="M27" s="338">
        <v>-9655.5331810900025</v>
      </c>
      <c r="N27" s="338">
        <v>-12426.535036179999</v>
      </c>
      <c r="O27" s="338">
        <v>-13798.048527560004</v>
      </c>
      <c r="P27" s="338">
        <v>-15454.198495980001</v>
      </c>
      <c r="Q27" s="338">
        <v>-16608.899815560002</v>
      </c>
      <c r="R27" s="338">
        <v>-19994.869633039998</v>
      </c>
      <c r="S27" s="338">
        <v>-21510.263169630001</v>
      </c>
      <c r="T27" s="338">
        <v>-21601.428744770001</v>
      </c>
      <c r="U27" s="338">
        <v>-21332.79809041</v>
      </c>
      <c r="V27" s="338">
        <v>-23158.255960050799</v>
      </c>
      <c r="W27" s="338">
        <v>-19068.065242001419</v>
      </c>
      <c r="X27" s="338">
        <v>-18461.216151317632</v>
      </c>
      <c r="Y27" s="338">
        <v>-17297.60064792959</v>
      </c>
      <c r="Z27" s="338">
        <v>-16106.391022051444</v>
      </c>
      <c r="AA27" s="338">
        <v>-15682.987847413589</v>
      </c>
      <c r="AB27" s="338">
        <v>-16708.852432394251</v>
      </c>
      <c r="AC27" s="338">
        <v>-17684.56730056597</v>
      </c>
      <c r="AD27" s="338">
        <v>-19015.247427735798</v>
      </c>
      <c r="AE27" s="338">
        <v>-18005.532404360529</v>
      </c>
      <c r="AF27" s="338">
        <v>-18149.709166578796</v>
      </c>
      <c r="AG27" s="338">
        <v>-17495.441669292642</v>
      </c>
      <c r="AH27" s="338">
        <v>-16863.032057349999</v>
      </c>
      <c r="AI27" s="338">
        <v>-16652.53303703</v>
      </c>
      <c r="AJ27" s="338">
        <v>-14388.02629396</v>
      </c>
      <c r="AK27" s="193"/>
      <c r="AL27" s="291">
        <v>-46552.932472109998</v>
      </c>
      <c r="AM27" s="291">
        <v>-45679.503492140007</v>
      </c>
      <c r="AN27" s="291">
        <v>-47331.413608910007</v>
      </c>
      <c r="AO27" s="291">
        <v>-73568.231114210008</v>
      </c>
      <c r="AP27" s="291">
        <v>-85160.54803723222</v>
      </c>
      <c r="AQ27" s="291">
        <v>-67548.195668712258</v>
      </c>
      <c r="AR27" s="291">
        <v>-71414.199565056537</v>
      </c>
      <c r="AS27" s="291">
        <v>-69160.715930251434</v>
      </c>
    </row>
    <row r="28" spans="2:45" s="137" customFormat="1" ht="18" customHeight="1" x14ac:dyDescent="0.35">
      <c r="B28" s="109" t="s">
        <v>233</v>
      </c>
      <c r="C28" s="138"/>
      <c r="D28" s="333">
        <v>2668.2976681799978</v>
      </c>
      <c r="E28" s="333">
        <v>3238.89444366</v>
      </c>
      <c r="F28" s="333">
        <v>3599.7170550999999</v>
      </c>
      <c r="G28" s="333">
        <v>1940.0242812299996</v>
      </c>
      <c r="H28" s="333">
        <v>1714.2986835199983</v>
      </c>
      <c r="I28" s="333">
        <v>1637.3529625999995</v>
      </c>
      <c r="J28" s="333">
        <v>1717.0381561500003</v>
      </c>
      <c r="K28" s="333">
        <v>1575.3322044299991</v>
      </c>
      <c r="L28" s="333">
        <v>1173.3477556800012</v>
      </c>
      <c r="M28" s="333">
        <v>1532.835278960001</v>
      </c>
      <c r="N28" s="333">
        <v>3565.5731909800006</v>
      </c>
      <c r="O28" s="333">
        <v>4940.3240981099989</v>
      </c>
      <c r="P28" s="333">
        <v>7237.9691042699997</v>
      </c>
      <c r="Q28" s="333">
        <v>9812.5647179600001</v>
      </c>
      <c r="R28" s="333">
        <v>8304.5933465699964</v>
      </c>
      <c r="S28" s="333">
        <v>6701.8414134400009</v>
      </c>
      <c r="T28" s="333">
        <v>5130.0151168099974</v>
      </c>
      <c r="U28" s="333">
        <v>4078.5011100200018</v>
      </c>
      <c r="V28" s="333">
        <v>2228.5276106067981</v>
      </c>
      <c r="W28" s="333">
        <v>-78.308664217517844</v>
      </c>
      <c r="X28" s="333">
        <v>984.83151587212956</v>
      </c>
      <c r="Y28" s="333">
        <v>458.57599535579106</v>
      </c>
      <c r="Z28" s="333">
        <v>569.11045238801285</v>
      </c>
      <c r="AA28" s="333">
        <v>1007.7028635181626</v>
      </c>
      <c r="AB28" s="333">
        <v>1210.8058583503009</v>
      </c>
      <c r="AC28" s="333">
        <v>1390.2580898183178</v>
      </c>
      <c r="AD28" s="333">
        <v>2249.4275839228512</v>
      </c>
      <c r="AE28" s="333">
        <v>1146.1637812189854</v>
      </c>
      <c r="AF28" s="333">
        <v>1310.1384197615014</v>
      </c>
      <c r="AG28" s="333">
        <v>361.45441122367089</v>
      </c>
      <c r="AH28" s="333">
        <v>435.78065667000089</v>
      </c>
      <c r="AI28" s="333">
        <v>-551.44849025999633</v>
      </c>
      <c r="AJ28" s="333">
        <v>1099.633688630001</v>
      </c>
      <c r="AK28" s="193"/>
      <c r="AL28" s="333">
        <v>11446.933448169997</v>
      </c>
      <c r="AM28" s="333">
        <v>6644.0220066999973</v>
      </c>
      <c r="AN28" s="333">
        <v>11212.080323730002</v>
      </c>
      <c r="AO28" s="333">
        <v>32056.968582239995</v>
      </c>
      <c r="AP28" s="333">
        <v>11358.735173219278</v>
      </c>
      <c r="AQ28" s="333">
        <v>3020.220827134096</v>
      </c>
      <c r="AR28" s="333">
        <v>5996.6553133104553</v>
      </c>
      <c r="AS28" s="333">
        <v>1555.9249973951767</v>
      </c>
    </row>
    <row r="29" spans="2:45" ht="18" customHeight="1" x14ac:dyDescent="0.35">
      <c r="B29" s="186" t="s">
        <v>540</v>
      </c>
      <c r="D29" s="178">
        <v>1610.1059857641244</v>
      </c>
      <c r="E29" s="178">
        <v>2014.2931815825193</v>
      </c>
      <c r="F29" s="178">
        <v>2353.005403376595</v>
      </c>
      <c r="G29" s="178">
        <v>853.29195267171974</v>
      </c>
      <c r="H29" s="178">
        <v>1052.6208281052789</v>
      </c>
      <c r="I29" s="178">
        <v>1088.8762658648704</v>
      </c>
      <c r="J29" s="178">
        <v>963.56719777420494</v>
      </c>
      <c r="K29" s="178">
        <v>991.17101090641791</v>
      </c>
      <c r="L29" s="178">
        <v>823.12692716908089</v>
      </c>
      <c r="M29" s="178">
        <v>1057.5507777145901</v>
      </c>
      <c r="N29" s="178">
        <v>2726.4939200129938</v>
      </c>
      <c r="O29" s="178">
        <v>3689.2122669133364</v>
      </c>
      <c r="P29" s="178">
        <v>5168.638063970001</v>
      </c>
      <c r="Q29" s="178">
        <v>6199.4636420399984</v>
      </c>
      <c r="R29" s="178">
        <v>4676.9059453199989</v>
      </c>
      <c r="S29" s="178">
        <v>4140.363616849997</v>
      </c>
      <c r="T29" s="178">
        <v>2540.417733690002</v>
      </c>
      <c r="U29" s="178">
        <v>2127.2813980400033</v>
      </c>
      <c r="V29" s="178">
        <v>1630.8728956</v>
      </c>
      <c r="W29" s="178">
        <v>-414.47780464999971</v>
      </c>
      <c r="X29" s="178">
        <v>479.81395382999921</v>
      </c>
      <c r="Y29" s="178">
        <v>53.274483680000749</v>
      </c>
      <c r="Z29" s="178">
        <v>245.21296975000124</v>
      </c>
      <c r="AA29" s="178">
        <v>574.73060386999862</v>
      </c>
      <c r="AB29" s="178">
        <v>891.33519849000072</v>
      </c>
      <c r="AC29" s="178">
        <v>945.52011383000126</v>
      </c>
      <c r="AD29" s="178">
        <v>1575.9953531099991</v>
      </c>
      <c r="AE29" s="178">
        <v>831.60963308000055</v>
      </c>
      <c r="AF29" s="178">
        <v>909.13019596000652</v>
      </c>
      <c r="AG29" s="178">
        <v>717.40802831000019</v>
      </c>
      <c r="AH29" s="178">
        <v>615.08170166999616</v>
      </c>
      <c r="AI29" s="178">
        <v>881.33114385000044</v>
      </c>
      <c r="AJ29" s="178">
        <v>1219.4713832499997</v>
      </c>
      <c r="AK29" s="193"/>
      <c r="AL29" s="178">
        <v>6830.6965233949577</v>
      </c>
      <c r="AM29" s="178">
        <v>4096.2353026507717</v>
      </c>
      <c r="AN29" s="178">
        <v>8296.3838918100009</v>
      </c>
      <c r="AO29" s="178">
        <v>20185.371268179995</v>
      </c>
      <c r="AP29" s="178">
        <v>5884.0942226800053</v>
      </c>
      <c r="AQ29" s="178">
        <v>1353.0320111299998</v>
      </c>
      <c r="AR29" s="178">
        <v>4244.4602985100009</v>
      </c>
      <c r="AS29" s="178">
        <v>3122.9510697900032</v>
      </c>
    </row>
    <row r="30" spans="2:45" ht="18" customHeight="1" x14ac:dyDescent="0.35">
      <c r="B30" s="186" t="s">
        <v>918</v>
      </c>
      <c r="D30" s="178">
        <v>641.15574530092022</v>
      </c>
      <c r="E30" s="178">
        <v>713.21886942764763</v>
      </c>
      <c r="F30" s="178">
        <v>729.90562279353696</v>
      </c>
      <c r="G30" s="178">
        <v>445.59640759781445</v>
      </c>
      <c r="H30" s="178">
        <v>416.69733662873995</v>
      </c>
      <c r="I30" s="178">
        <v>553.21068448569667</v>
      </c>
      <c r="J30" s="178">
        <v>490.7954232800746</v>
      </c>
      <c r="K30" s="178">
        <v>366.04432966128314</v>
      </c>
      <c r="L30" s="178">
        <v>339.80741741753798</v>
      </c>
      <c r="M30" s="178">
        <v>313.79929600614088</v>
      </c>
      <c r="N30" s="178">
        <v>797.75669873323375</v>
      </c>
      <c r="O30" s="178">
        <v>849.81060058492233</v>
      </c>
      <c r="P30" s="178">
        <v>1808.1809716731618</v>
      </c>
      <c r="Q30" s="178">
        <v>2709.8836968269279</v>
      </c>
      <c r="R30" s="178">
        <v>2859.4127190984241</v>
      </c>
      <c r="S30" s="178">
        <v>1682.9493046210398</v>
      </c>
      <c r="T30" s="178">
        <v>1618.119092961887</v>
      </c>
      <c r="U30" s="178">
        <v>1227.0908717208765</v>
      </c>
      <c r="V30" s="178">
        <v>378.72489210561258</v>
      </c>
      <c r="W30" s="178">
        <v>210.98458271653624</v>
      </c>
      <c r="X30" s="178">
        <v>593.54254201000015</v>
      </c>
      <c r="Y30" s="178">
        <v>147.92718424000083</v>
      </c>
      <c r="Z30" s="178">
        <v>159.20681463000017</v>
      </c>
      <c r="AA30" s="178">
        <v>479.30809248000025</v>
      </c>
      <c r="AB30" s="178">
        <v>474.73776600000008</v>
      </c>
      <c r="AC30" s="178">
        <v>304.90367781000072</v>
      </c>
      <c r="AD30" s="178">
        <v>522.97576198999968</v>
      </c>
      <c r="AE30" s="178">
        <v>115.01533415999931</v>
      </c>
      <c r="AF30" s="178">
        <v>146.52256334999896</v>
      </c>
      <c r="AG30" s="178">
        <v>29.137743449999885</v>
      </c>
      <c r="AH30" s="178">
        <v>97.937900129999136</v>
      </c>
      <c r="AI30" s="178">
        <v>-152.47968925242219</v>
      </c>
      <c r="AJ30" s="178">
        <v>214.7246204599999</v>
      </c>
      <c r="AK30" s="193"/>
      <c r="AL30" s="178">
        <v>2529.8766451199194</v>
      </c>
      <c r="AM30" s="178">
        <v>1826.7477740557945</v>
      </c>
      <c r="AN30" s="178">
        <v>2301.1740127418348</v>
      </c>
      <c r="AO30" s="178">
        <v>9060.4266922195529</v>
      </c>
      <c r="AP30" s="178">
        <v>3434.9194395049126</v>
      </c>
      <c r="AQ30" s="178">
        <v>1379.9846333600015</v>
      </c>
      <c r="AR30" s="178">
        <v>1417.6325399599998</v>
      </c>
      <c r="AS30" s="178">
        <v>121.11851767757577</v>
      </c>
    </row>
    <row r="31" spans="2:45" ht="18" customHeight="1" x14ac:dyDescent="0.35">
      <c r="B31" s="186" t="s">
        <v>129</v>
      </c>
      <c r="D31" s="178">
        <v>390.7703856551276</v>
      </c>
      <c r="E31" s="178">
        <v>418.65581270901964</v>
      </c>
      <c r="F31" s="178">
        <v>395.34371271793719</v>
      </c>
      <c r="G31" s="178">
        <v>245.7009930554789</v>
      </c>
      <c r="H31" s="178">
        <v>126.99294533999998</v>
      </c>
      <c r="I31" s="178">
        <v>123.66359415999997</v>
      </c>
      <c r="J31" s="178">
        <v>156.28281419000007</v>
      </c>
      <c r="K31" s="178">
        <v>140.48849084</v>
      </c>
      <c r="L31" s="178">
        <v>182.34180149999995</v>
      </c>
      <c r="M31" s="178">
        <v>228.96843995000003</v>
      </c>
      <c r="N31" s="178">
        <v>265.94128403000008</v>
      </c>
      <c r="O31" s="178">
        <v>248.55295375999995</v>
      </c>
      <c r="P31" s="178">
        <v>501.48394921000022</v>
      </c>
      <c r="Q31" s="178">
        <v>944.44488480999996</v>
      </c>
      <c r="R31" s="178">
        <v>807.87128894000011</v>
      </c>
      <c r="S31" s="178">
        <v>838.84469371</v>
      </c>
      <c r="T31" s="178">
        <v>620.07035238000026</v>
      </c>
      <c r="U31" s="178">
        <v>405.51689248999998</v>
      </c>
      <c r="V31" s="178">
        <v>-4.7817083400001286</v>
      </c>
      <c r="W31" s="178">
        <v>-256.31902811000009</v>
      </c>
      <c r="X31" s="178">
        <v>15.632093929999973</v>
      </c>
      <c r="Y31" s="178">
        <v>106.79717336000013</v>
      </c>
      <c r="Z31" s="178">
        <v>-81.188576130000172</v>
      </c>
      <c r="AA31" s="178">
        <v>41.970423689999848</v>
      </c>
      <c r="AB31" s="178">
        <v>73.229666019999655</v>
      </c>
      <c r="AC31" s="178">
        <v>138.98760684000027</v>
      </c>
      <c r="AD31" s="178">
        <v>317.92613470000026</v>
      </c>
      <c r="AE31" s="178">
        <v>116.95830732999998</v>
      </c>
      <c r="AF31" s="178">
        <v>132.36614306000016</v>
      </c>
      <c r="AG31" s="178">
        <v>-291.05754358000007</v>
      </c>
      <c r="AH31" s="178">
        <v>-385.28026742999998</v>
      </c>
      <c r="AI31" s="178">
        <v>-1553.0036456599998</v>
      </c>
      <c r="AJ31" s="178">
        <v>-182.03319366999995</v>
      </c>
      <c r="AK31" s="193"/>
      <c r="AL31" s="178">
        <v>1450.4709041375634</v>
      </c>
      <c r="AM31" s="178">
        <v>547.42784453000002</v>
      </c>
      <c r="AN31" s="178">
        <v>925.80447923999998</v>
      </c>
      <c r="AO31" s="178">
        <v>3092.6448166700002</v>
      </c>
      <c r="AP31" s="178">
        <v>764.48650841999995</v>
      </c>
      <c r="AQ31" s="178">
        <v>83.211114849999774</v>
      </c>
      <c r="AR31" s="178">
        <v>647.10171489000027</v>
      </c>
      <c r="AS31" s="178">
        <v>-2096.9753136099998</v>
      </c>
    </row>
    <row r="32" spans="2:45" ht="18" customHeight="1" x14ac:dyDescent="0.35">
      <c r="B32" s="312" t="s">
        <v>665</v>
      </c>
      <c r="D32" s="178">
        <v>2642.0321167201723</v>
      </c>
      <c r="E32" s="178">
        <v>3146.1678637191867</v>
      </c>
      <c r="F32" s="178">
        <v>3478.2547388880694</v>
      </c>
      <c r="G32" s="178">
        <v>1544.589353325013</v>
      </c>
      <c r="H32" s="178">
        <v>1596.3111100740189</v>
      </c>
      <c r="I32" s="178">
        <v>1765.7505445105671</v>
      </c>
      <c r="J32" s="178">
        <v>1610.6454352442797</v>
      </c>
      <c r="K32" s="178">
        <v>1497.703831407701</v>
      </c>
      <c r="L32" s="178">
        <v>1345.2761460866188</v>
      </c>
      <c r="M32" s="178">
        <v>1600.3185136707309</v>
      </c>
      <c r="N32" s="178">
        <v>3790.1919027762278</v>
      </c>
      <c r="O32" s="178">
        <v>4787.5758212582587</v>
      </c>
      <c r="P32" s="178">
        <v>7478.3029848531623</v>
      </c>
      <c r="Q32" s="178">
        <v>9853.7922236769264</v>
      </c>
      <c r="R32" s="178">
        <v>8344.1899533584219</v>
      </c>
      <c r="S32" s="178">
        <v>6662.1576151810368</v>
      </c>
      <c r="T32" s="178">
        <v>4778.6071790318892</v>
      </c>
      <c r="U32" s="178">
        <v>3759.88916225088</v>
      </c>
      <c r="V32" s="178">
        <v>2004.8160793656125</v>
      </c>
      <c r="W32" s="178">
        <v>-459.81225004346356</v>
      </c>
      <c r="X32" s="178">
        <v>1088.9885897699992</v>
      </c>
      <c r="Y32" s="178">
        <v>307.99884128000167</v>
      </c>
      <c r="Z32" s="178">
        <v>323.2312082500012</v>
      </c>
      <c r="AA32" s="178">
        <v>1096.0091200399988</v>
      </c>
      <c r="AB32" s="178">
        <v>1439.3026305100004</v>
      </c>
      <c r="AC32" s="178">
        <v>1389.4113984800024</v>
      </c>
      <c r="AD32" s="178">
        <v>2416.8972497999989</v>
      </c>
      <c r="AE32" s="178">
        <v>1063.5832745699997</v>
      </c>
      <c r="AF32" s="178">
        <v>1188.0189023700057</v>
      </c>
      <c r="AG32" s="178">
        <v>455.48822818000002</v>
      </c>
      <c r="AH32" s="178">
        <v>327.73933436999528</v>
      </c>
      <c r="AI32" s="178">
        <v>-824.15219106242159</v>
      </c>
      <c r="AJ32" s="178">
        <v>1252.1628100399996</v>
      </c>
      <c r="AK32" s="193"/>
      <c r="AL32" s="178">
        <v>10811.044072652441</v>
      </c>
      <c r="AM32" s="178">
        <v>6470.4109212365665</v>
      </c>
      <c r="AN32" s="178">
        <v>11523.362383791837</v>
      </c>
      <c r="AO32" s="178">
        <v>32338.442777069547</v>
      </c>
      <c r="AP32" s="178">
        <v>10083.500170604917</v>
      </c>
      <c r="AQ32" s="178">
        <v>2816.2277593400008</v>
      </c>
      <c r="AR32" s="178">
        <v>6309.1945533600019</v>
      </c>
      <c r="AS32" s="178">
        <v>1147.0942738575795</v>
      </c>
    </row>
    <row r="33" spans="2:45" ht="18" customHeight="1" x14ac:dyDescent="0.35">
      <c r="B33" s="186" t="s">
        <v>666</v>
      </c>
      <c r="D33" s="178">
        <v>32.904464659999995</v>
      </c>
      <c r="E33" s="178">
        <v>30.666037080000009</v>
      </c>
      <c r="F33" s="178">
        <v>29.774015930000008</v>
      </c>
      <c r="G33" s="178">
        <v>25.483329550000001</v>
      </c>
      <c r="H33" s="178">
        <v>27.369814979999994</v>
      </c>
      <c r="I33" s="178">
        <v>29.403333630000009</v>
      </c>
      <c r="J33" s="178">
        <v>20.723472069999989</v>
      </c>
      <c r="K33" s="178">
        <v>30.453869140000009</v>
      </c>
      <c r="L33" s="178">
        <v>28.388972339999999</v>
      </c>
      <c r="M33" s="178">
        <v>24.198901840000005</v>
      </c>
      <c r="N33" s="178">
        <v>30.361229990000016</v>
      </c>
      <c r="O33" s="178">
        <v>31.074961680000015</v>
      </c>
      <c r="P33" s="178">
        <v>28.310875699999997</v>
      </c>
      <c r="Q33" s="178">
        <v>33.082733329999996</v>
      </c>
      <c r="R33" s="178">
        <v>32.464116989999994</v>
      </c>
      <c r="S33" s="178">
        <v>36.741949850000005</v>
      </c>
      <c r="T33" s="178">
        <v>39.337312949999998</v>
      </c>
      <c r="U33" s="178">
        <v>29.774502089999995</v>
      </c>
      <c r="V33" s="178">
        <v>36.045303626800006</v>
      </c>
      <c r="W33" s="178">
        <v>35.43093957248</v>
      </c>
      <c r="X33" s="178">
        <v>40.347328612129999</v>
      </c>
      <c r="Y33" s="178">
        <v>29.268322085790011</v>
      </c>
      <c r="Z33" s="178">
        <v>143.48918373801334</v>
      </c>
      <c r="AA33" s="178">
        <v>65.436346528160001</v>
      </c>
      <c r="AB33" s="178">
        <v>95.774827480000042</v>
      </c>
      <c r="AC33" s="178">
        <v>148.89171509999997</v>
      </c>
      <c r="AD33" s="178">
        <v>68.894733919999922</v>
      </c>
      <c r="AE33" s="178">
        <v>75.908471849999998</v>
      </c>
      <c r="AF33" s="178">
        <v>91.25139032999985</v>
      </c>
      <c r="AG33" s="178">
        <v>126.62017813999996</v>
      </c>
      <c r="AH33" s="178">
        <v>177.74816884000003</v>
      </c>
      <c r="AI33" s="178">
        <v>213.26282701</v>
      </c>
      <c r="AJ33" s="178">
        <v>152.42826400999999</v>
      </c>
      <c r="AK33" s="193"/>
      <c r="AL33" s="178">
        <v>118.82784722000002</v>
      </c>
      <c r="AM33" s="178">
        <v>107.95048982</v>
      </c>
      <c r="AN33" s="178">
        <v>114.02406585000003</v>
      </c>
      <c r="AO33" s="178">
        <v>130.59967587</v>
      </c>
      <c r="AP33" s="178">
        <v>140.58805823928</v>
      </c>
      <c r="AQ33" s="178">
        <v>278.54118096409337</v>
      </c>
      <c r="AR33" s="178">
        <v>389.46974834999992</v>
      </c>
      <c r="AS33" s="178">
        <v>608.88256431999991</v>
      </c>
    </row>
    <row r="34" spans="2:45" ht="18" customHeight="1" x14ac:dyDescent="0.35">
      <c r="B34" s="186" t="s">
        <v>667</v>
      </c>
      <c r="D34" s="178">
        <v>0</v>
      </c>
      <c r="E34" s="178">
        <v>0</v>
      </c>
      <c r="F34" s="178">
        <v>0</v>
      </c>
      <c r="G34" s="178">
        <v>0</v>
      </c>
      <c r="H34" s="178">
        <v>0</v>
      </c>
      <c r="I34" s="178">
        <v>0</v>
      </c>
      <c r="J34" s="178">
        <v>0</v>
      </c>
      <c r="K34" s="178">
        <v>0</v>
      </c>
      <c r="L34" s="178">
        <v>0</v>
      </c>
      <c r="M34" s="178">
        <v>0</v>
      </c>
      <c r="N34" s="178">
        <v>0</v>
      </c>
      <c r="O34" s="178">
        <v>0</v>
      </c>
      <c r="P34" s="178">
        <v>0</v>
      </c>
      <c r="Q34" s="178">
        <v>0</v>
      </c>
      <c r="R34" s="178">
        <v>0</v>
      </c>
      <c r="S34" s="178">
        <v>0</v>
      </c>
      <c r="T34" s="178">
        <v>0</v>
      </c>
      <c r="U34" s="178">
        <v>0</v>
      </c>
      <c r="V34" s="178">
        <v>0</v>
      </c>
      <c r="W34" s="178">
        <v>0</v>
      </c>
      <c r="X34" s="178">
        <v>0</v>
      </c>
      <c r="Y34" s="178">
        <v>0</v>
      </c>
      <c r="Z34" s="178">
        <v>0</v>
      </c>
      <c r="AA34" s="178">
        <v>0</v>
      </c>
      <c r="AB34" s="178">
        <v>0</v>
      </c>
      <c r="AC34" s="178">
        <v>0</v>
      </c>
      <c r="AD34" s="178">
        <v>0</v>
      </c>
      <c r="AE34" s="178">
        <v>0</v>
      </c>
      <c r="AF34" s="178">
        <v>0</v>
      </c>
      <c r="AG34" s="178">
        <v>0</v>
      </c>
      <c r="AH34" s="178">
        <v>0</v>
      </c>
      <c r="AI34" s="178">
        <v>0</v>
      </c>
      <c r="AJ34" s="178">
        <v>0</v>
      </c>
      <c r="AK34" s="193"/>
      <c r="AL34" s="178">
        <v>0</v>
      </c>
      <c r="AM34" s="178">
        <v>0</v>
      </c>
      <c r="AN34" s="178">
        <v>0</v>
      </c>
      <c r="AO34" s="178">
        <v>0</v>
      </c>
      <c r="AP34" s="178">
        <v>0</v>
      </c>
      <c r="AQ34" s="178">
        <v>0</v>
      </c>
      <c r="AR34" s="178">
        <v>0</v>
      </c>
      <c r="AS34" s="178">
        <v>0</v>
      </c>
    </row>
    <row r="35" spans="2:45" ht="18" customHeight="1" x14ac:dyDescent="0.35">
      <c r="B35" s="186" t="s">
        <v>668</v>
      </c>
      <c r="D35" s="178">
        <v>-6.638913200174458</v>
      </c>
      <c r="E35" s="178">
        <v>62.060542860813442</v>
      </c>
      <c r="F35" s="178">
        <v>91.688300281930253</v>
      </c>
      <c r="G35" s="178">
        <v>369.95159835498663</v>
      </c>
      <c r="H35" s="178">
        <v>90.617758465979477</v>
      </c>
      <c r="I35" s="178">
        <v>-157.80091554056759</v>
      </c>
      <c r="J35" s="178">
        <v>85.669248835720595</v>
      </c>
      <c r="K35" s="178">
        <v>47.174503882298012</v>
      </c>
      <c r="L35" s="178">
        <v>-200.31736274661753</v>
      </c>
      <c r="M35" s="178">
        <v>-91.682136550729865</v>
      </c>
      <c r="N35" s="178">
        <v>-254.97994178622727</v>
      </c>
      <c r="O35" s="178">
        <v>121.67331517174001</v>
      </c>
      <c r="P35" s="178">
        <v>-268.64475628316308</v>
      </c>
      <c r="Q35" s="178">
        <v>-74.310239046927535</v>
      </c>
      <c r="R35" s="178">
        <v>-72.060723778425711</v>
      </c>
      <c r="S35" s="178">
        <v>2.9418484089635313</v>
      </c>
      <c r="T35" s="178">
        <v>312.07062482810858</v>
      </c>
      <c r="U35" s="178">
        <v>288.83744567912163</v>
      </c>
      <c r="V35" s="178">
        <v>187.66622761438578</v>
      </c>
      <c r="W35" s="178">
        <v>346.07264625346573</v>
      </c>
      <c r="X35" s="178">
        <v>-144.50440250999969</v>
      </c>
      <c r="Y35" s="178">
        <v>121.30883198999939</v>
      </c>
      <c r="Z35" s="178">
        <v>102.39006039999833</v>
      </c>
      <c r="AA35" s="178">
        <v>-153.74260304999606</v>
      </c>
      <c r="AB35" s="178">
        <v>-324.27159963969956</v>
      </c>
      <c r="AC35" s="178">
        <v>-148.04502376168455</v>
      </c>
      <c r="AD35" s="178">
        <v>-236.3643997971476</v>
      </c>
      <c r="AE35" s="178">
        <v>6.6720347989855799</v>
      </c>
      <c r="AF35" s="178">
        <v>30.868127061495791</v>
      </c>
      <c r="AG35" s="178">
        <v>-220.65399509632908</v>
      </c>
      <c r="AH35" s="178">
        <v>-69.706846539994416</v>
      </c>
      <c r="AI35" s="178">
        <v>59.440873792425265</v>
      </c>
      <c r="AJ35" s="178">
        <v>-304.95738541999856</v>
      </c>
      <c r="AK35" s="193"/>
      <c r="AL35" s="178">
        <v>517.06152829755592</v>
      </c>
      <c r="AM35" s="178">
        <v>65.660595643430497</v>
      </c>
      <c r="AN35" s="178">
        <v>-425.30612591183467</v>
      </c>
      <c r="AO35" s="178">
        <v>-412.07387069955274</v>
      </c>
      <c r="AP35" s="178">
        <v>1134.6469443750816</v>
      </c>
      <c r="AQ35" s="178">
        <v>-74.548113169998032</v>
      </c>
      <c r="AR35" s="178">
        <v>-702.00898839954607</v>
      </c>
      <c r="AS35" s="178">
        <v>-200.05184078240242</v>
      </c>
    </row>
    <row r="36" spans="2:45" ht="18" customHeight="1" x14ac:dyDescent="0.35">
      <c r="B36" s="344" t="s">
        <v>50</v>
      </c>
      <c r="D36" s="338">
        <v>2668.2976681799978</v>
      </c>
      <c r="E36" s="338">
        <v>3238.89444366</v>
      </c>
      <c r="F36" s="338">
        <v>3599.7170550999999</v>
      </c>
      <c r="G36" s="338">
        <v>1940.0242812299996</v>
      </c>
      <c r="H36" s="338">
        <v>1714.2986835199983</v>
      </c>
      <c r="I36" s="338">
        <v>1637.3529625999995</v>
      </c>
      <c r="J36" s="338">
        <v>1717.0381561500003</v>
      </c>
      <c r="K36" s="338">
        <v>1575.3322044299991</v>
      </c>
      <c r="L36" s="338">
        <v>1173.3477556800012</v>
      </c>
      <c r="M36" s="338">
        <v>1532.835278960001</v>
      </c>
      <c r="N36" s="338">
        <v>3565.5731909800006</v>
      </c>
      <c r="O36" s="338">
        <v>4940.3240981099989</v>
      </c>
      <c r="P36" s="338">
        <v>7237.9691042699997</v>
      </c>
      <c r="Q36" s="338">
        <v>9812.5647179600001</v>
      </c>
      <c r="R36" s="338">
        <v>8304.5933465699964</v>
      </c>
      <c r="S36" s="338">
        <v>6701.8414134400009</v>
      </c>
      <c r="T36" s="338">
        <v>5130.0151168099974</v>
      </c>
      <c r="U36" s="338">
        <v>4078.5011100200018</v>
      </c>
      <c r="V36" s="338">
        <v>2228.5276106067981</v>
      </c>
      <c r="W36" s="338">
        <v>-78.308664217517844</v>
      </c>
      <c r="X36" s="338">
        <v>984.83151587212956</v>
      </c>
      <c r="Y36" s="338">
        <v>458.57599535579106</v>
      </c>
      <c r="Z36" s="338">
        <v>569.11045238801285</v>
      </c>
      <c r="AA36" s="338">
        <v>1007.7028635181626</v>
      </c>
      <c r="AB36" s="338">
        <v>1210.8058583503009</v>
      </c>
      <c r="AC36" s="338">
        <v>1390.2580898183178</v>
      </c>
      <c r="AD36" s="338">
        <v>2249.4275839228512</v>
      </c>
      <c r="AE36" s="338">
        <v>1146.1637812189854</v>
      </c>
      <c r="AF36" s="338">
        <v>1310.1384197615014</v>
      </c>
      <c r="AG36" s="338">
        <v>361.45441122367089</v>
      </c>
      <c r="AH36" s="338">
        <v>435.78065667000089</v>
      </c>
      <c r="AI36" s="338">
        <v>-551.44849025999633</v>
      </c>
      <c r="AJ36" s="338">
        <v>1099.633688630001</v>
      </c>
      <c r="AK36" s="193"/>
      <c r="AL36" s="291">
        <v>11446.933448169997</v>
      </c>
      <c r="AM36" s="291">
        <v>6644.0220066999982</v>
      </c>
      <c r="AN36" s="291">
        <v>11212.080323730002</v>
      </c>
      <c r="AO36" s="291">
        <v>32056.968582239995</v>
      </c>
      <c r="AP36" s="291">
        <v>11358.735173219278</v>
      </c>
      <c r="AQ36" s="291">
        <v>3020.220827134096</v>
      </c>
      <c r="AR36" s="291">
        <v>5996.6553133104553</v>
      </c>
      <c r="AS36" s="291">
        <v>1555.9249973951767</v>
      </c>
    </row>
    <row r="37" spans="2:45" s="137" customFormat="1" ht="18" customHeight="1" x14ac:dyDescent="0.35">
      <c r="B37" s="109" t="s">
        <v>371</v>
      </c>
      <c r="C37" s="138"/>
      <c r="D37" s="333">
        <v>-769.16335546000005</v>
      </c>
      <c r="E37" s="333">
        <v>-793.72541836999983</v>
      </c>
      <c r="F37" s="333">
        <v>-968.13304814999992</v>
      </c>
      <c r="G37" s="333">
        <v>-1077.2941815499998</v>
      </c>
      <c r="H37" s="333">
        <v>-948.41412701000002</v>
      </c>
      <c r="I37" s="333">
        <v>-1009.33544383</v>
      </c>
      <c r="J37" s="333">
        <v>-1076.2417288900001</v>
      </c>
      <c r="K37" s="333">
        <v>-1223.9377448499999</v>
      </c>
      <c r="L37" s="333">
        <v>-964.26323789999981</v>
      </c>
      <c r="M37" s="333">
        <v>-927.65446667999993</v>
      </c>
      <c r="N37" s="333">
        <v>-995.94679829000245</v>
      </c>
      <c r="O37" s="333">
        <v>-1156.2604731500016</v>
      </c>
      <c r="P37" s="333">
        <v>-1047.1240066099999</v>
      </c>
      <c r="Q37" s="333">
        <v>-1099.9826480899999</v>
      </c>
      <c r="R37" s="333">
        <v>-1262.6243842899996</v>
      </c>
      <c r="S37" s="333">
        <v>-1457.6686540600001</v>
      </c>
      <c r="T37" s="333">
        <v>-1227.7716937900004</v>
      </c>
      <c r="U37" s="333">
        <v>-1264.2415122200002</v>
      </c>
      <c r="V37" s="333">
        <v>-1297.9904113892003</v>
      </c>
      <c r="W37" s="333">
        <v>-1471.8176737707499</v>
      </c>
      <c r="X37" s="333">
        <v>-1187.5489398524101</v>
      </c>
      <c r="Y37" s="333">
        <v>-1144.8883430115798</v>
      </c>
      <c r="Z37" s="333">
        <v>-1222.0733894719801</v>
      </c>
      <c r="AA37" s="333">
        <v>-1293.2593962014901</v>
      </c>
      <c r="AB37" s="333">
        <v>-1260.7102827746498</v>
      </c>
      <c r="AC37" s="333">
        <v>-1041.4692976521203</v>
      </c>
      <c r="AD37" s="333">
        <v>-1242.0141038409001</v>
      </c>
      <c r="AE37" s="333">
        <v>-1449.1541004795195</v>
      </c>
      <c r="AF37" s="333">
        <v>-1310.7930441373901</v>
      </c>
      <c r="AG37" s="333">
        <v>-1314.7226213723502</v>
      </c>
      <c r="AH37" s="333">
        <v>-1364.4039842499999</v>
      </c>
      <c r="AI37" s="333">
        <v>-1273.99649937</v>
      </c>
      <c r="AJ37" s="333">
        <v>-1315.1621944200001</v>
      </c>
      <c r="AK37" s="193"/>
      <c r="AL37" s="333">
        <v>-3608.3160035299998</v>
      </c>
      <c r="AM37" s="333">
        <v>-4257.9290445799998</v>
      </c>
      <c r="AN37" s="333">
        <v>-4044.1249760200039</v>
      </c>
      <c r="AO37" s="333">
        <v>-4867.3996930499998</v>
      </c>
      <c r="AP37" s="333">
        <v>-5261.8212911699502</v>
      </c>
      <c r="AQ37" s="333">
        <v>-4847.7700685374602</v>
      </c>
      <c r="AR37" s="333">
        <v>-4993.3477847471895</v>
      </c>
      <c r="AS37" s="333">
        <v>-5263.91614912974</v>
      </c>
    </row>
    <row r="38" spans="2:45" ht="18" customHeight="1" x14ac:dyDescent="0.35">
      <c r="B38" s="186" t="s">
        <v>540</v>
      </c>
      <c r="D38" s="178">
        <v>-219.7015690609627</v>
      </c>
      <c r="E38" s="178">
        <v>-166.33022562852841</v>
      </c>
      <c r="F38" s="178">
        <v>-288.30880900412524</v>
      </c>
      <c r="G38" s="178">
        <v>-322.41327258193371</v>
      </c>
      <c r="H38" s="178">
        <v>-402.76299810156991</v>
      </c>
      <c r="I38" s="178">
        <v>-426.25773675987733</v>
      </c>
      <c r="J38" s="178">
        <v>-494.92816247719611</v>
      </c>
      <c r="K38" s="178">
        <v>-524.47956862686897</v>
      </c>
      <c r="L38" s="178">
        <v>-360.40998845999997</v>
      </c>
      <c r="M38" s="178">
        <v>-349.17341263999998</v>
      </c>
      <c r="N38" s="178">
        <v>-376.36320760000007</v>
      </c>
      <c r="O38" s="178">
        <v>-380.98098489</v>
      </c>
      <c r="P38" s="178">
        <v>-334.97627496000007</v>
      </c>
      <c r="Q38" s="178">
        <v>-359.14484215000004</v>
      </c>
      <c r="R38" s="178">
        <v>-446.84000781000003</v>
      </c>
      <c r="S38" s="178">
        <v>-471.06654123000004</v>
      </c>
      <c r="T38" s="178">
        <v>-421.47545261000005</v>
      </c>
      <c r="U38" s="178">
        <v>-457.53774086000004</v>
      </c>
      <c r="V38" s="178">
        <v>-468.12603702000001</v>
      </c>
      <c r="W38" s="178">
        <v>-504.09502235000002</v>
      </c>
      <c r="X38" s="178">
        <v>-447.78460964999999</v>
      </c>
      <c r="Y38" s="178">
        <v>-394.58842202999995</v>
      </c>
      <c r="Z38" s="178">
        <v>-433.43403089999998</v>
      </c>
      <c r="AA38" s="178">
        <v>-507.79703710999996</v>
      </c>
      <c r="AB38" s="178">
        <v>-449.46108043000004</v>
      </c>
      <c r="AC38" s="178">
        <v>-339.44724745000002</v>
      </c>
      <c r="AD38" s="178">
        <v>-400.56276278999997</v>
      </c>
      <c r="AE38" s="178">
        <v>-439.27730967999997</v>
      </c>
      <c r="AF38" s="178">
        <v>-443.03267811999996</v>
      </c>
      <c r="AG38" s="178">
        <v>-473.99515578</v>
      </c>
      <c r="AH38" s="178">
        <v>-561.53702839000005</v>
      </c>
      <c r="AI38" s="178">
        <v>-436.24884649999996</v>
      </c>
      <c r="AJ38" s="178">
        <v>-504.38732392999998</v>
      </c>
      <c r="AK38" s="193"/>
      <c r="AL38" s="178">
        <v>-996.75387627555006</v>
      </c>
      <c r="AM38" s="178">
        <v>-1848.4284659655123</v>
      </c>
      <c r="AN38" s="178">
        <v>-1466.92759359</v>
      </c>
      <c r="AO38" s="178">
        <v>-1612.0276661500002</v>
      </c>
      <c r="AP38" s="178">
        <v>-1851.23425284</v>
      </c>
      <c r="AQ38" s="178">
        <v>-1783.6040996899999</v>
      </c>
      <c r="AR38" s="178">
        <v>-1628.7484003500001</v>
      </c>
      <c r="AS38" s="178">
        <v>-1914.8137087899997</v>
      </c>
    </row>
    <row r="39" spans="2:45" ht="18" customHeight="1" x14ac:dyDescent="0.35">
      <c r="B39" s="186" t="s">
        <v>918</v>
      </c>
      <c r="D39" s="178">
        <v>-97.3967766682009</v>
      </c>
      <c r="E39" s="178">
        <v>-110.76187355798282</v>
      </c>
      <c r="F39" s="178">
        <v>-125.85995953180931</v>
      </c>
      <c r="G39" s="178">
        <v>-130.5484869128673</v>
      </c>
      <c r="H39" s="178">
        <v>-114.94951109724734</v>
      </c>
      <c r="I39" s="178">
        <v>-119.04420455280265</v>
      </c>
      <c r="J39" s="178">
        <v>-115.21198611480831</v>
      </c>
      <c r="K39" s="178">
        <v>-176.49613061204192</v>
      </c>
      <c r="L39" s="178">
        <v>-144.24209490999999</v>
      </c>
      <c r="M39" s="178">
        <v>-179.10301256999995</v>
      </c>
      <c r="N39" s="178">
        <v>-180.15552779999999</v>
      </c>
      <c r="O39" s="178">
        <v>-219.31844600936617</v>
      </c>
      <c r="P39" s="178">
        <v>-207.96687355</v>
      </c>
      <c r="Q39" s="178">
        <v>-205.08824569999999</v>
      </c>
      <c r="R39" s="178">
        <v>-238.49736611390236</v>
      </c>
      <c r="S39" s="178">
        <v>-248.83697001000002</v>
      </c>
      <c r="T39" s="178">
        <v>-214.05695617000001</v>
      </c>
      <c r="U39" s="178">
        <v>-190.22852643000002</v>
      </c>
      <c r="V39" s="178">
        <v>-198.95836417000007</v>
      </c>
      <c r="W39" s="178">
        <v>-235.33996815999998</v>
      </c>
      <c r="X39" s="178">
        <v>-194.83779702999999</v>
      </c>
      <c r="Y39" s="178">
        <v>-184.54078469000001</v>
      </c>
      <c r="Z39" s="178">
        <v>-192.02232189</v>
      </c>
      <c r="AA39" s="178">
        <v>-230.58813954999997</v>
      </c>
      <c r="AB39" s="178">
        <v>-193.72280426000003</v>
      </c>
      <c r="AC39" s="178">
        <v>-149.18240894000002</v>
      </c>
      <c r="AD39" s="178">
        <v>-218.11240882999999</v>
      </c>
      <c r="AE39" s="178">
        <v>-267.79187249999995</v>
      </c>
      <c r="AF39" s="178">
        <v>-223.12558984</v>
      </c>
      <c r="AG39" s="178">
        <v>-269.59905035999998</v>
      </c>
      <c r="AH39" s="178">
        <v>-279.68915364000003</v>
      </c>
      <c r="AI39" s="178">
        <v>-308.57007838999999</v>
      </c>
      <c r="AJ39" s="178">
        <v>-239.50230156000006</v>
      </c>
      <c r="AK39" s="193"/>
      <c r="AL39" s="178">
        <v>-464.56709667086034</v>
      </c>
      <c r="AM39" s="178">
        <v>-525.70183237690026</v>
      </c>
      <c r="AN39" s="178">
        <v>-722.81908128936607</v>
      </c>
      <c r="AO39" s="178">
        <v>-900.38945537390236</v>
      </c>
      <c r="AP39" s="178">
        <v>-838.58381493000013</v>
      </c>
      <c r="AQ39" s="178">
        <v>-801.98904315999994</v>
      </c>
      <c r="AR39" s="178">
        <v>-828.80949452999994</v>
      </c>
      <c r="AS39" s="178">
        <v>-1080.9838722299999</v>
      </c>
    </row>
    <row r="40" spans="2:45" ht="18" customHeight="1" x14ac:dyDescent="0.35">
      <c r="B40" s="186" t="s">
        <v>129</v>
      </c>
      <c r="D40" s="178">
        <v>-73.691390921451784</v>
      </c>
      <c r="E40" s="178">
        <v>-81.261458504765272</v>
      </c>
      <c r="F40" s="178">
        <v>-93.922113940513043</v>
      </c>
      <c r="G40" s="178">
        <v>-88.518927809333434</v>
      </c>
      <c r="H40" s="178">
        <v>-85.645899585727591</v>
      </c>
      <c r="I40" s="178">
        <v>-81.582794929349546</v>
      </c>
      <c r="J40" s="178">
        <v>-83.073496513216369</v>
      </c>
      <c r="K40" s="178">
        <v>-100.89713420977891</v>
      </c>
      <c r="L40" s="178">
        <v>-103.14512017999999</v>
      </c>
      <c r="M40" s="178">
        <v>-98.189073690000001</v>
      </c>
      <c r="N40" s="178">
        <v>-111.24188472</v>
      </c>
      <c r="O40" s="178">
        <v>-124.28253131</v>
      </c>
      <c r="P40" s="178">
        <v>-113.87676400000001</v>
      </c>
      <c r="Q40" s="178">
        <v>-114.48012381000001</v>
      </c>
      <c r="R40" s="178">
        <v>-112.27155248999999</v>
      </c>
      <c r="S40" s="178">
        <v>-131.19213191999998</v>
      </c>
      <c r="T40" s="178">
        <v>-115.77953927999999</v>
      </c>
      <c r="U40" s="178">
        <v>-118.66635282000001</v>
      </c>
      <c r="V40" s="178">
        <v>-98.119817150000003</v>
      </c>
      <c r="W40" s="178">
        <v>-119.03881093999999</v>
      </c>
      <c r="X40" s="178">
        <v>-75.147855910000004</v>
      </c>
      <c r="Y40" s="178">
        <v>-122.82452731999999</v>
      </c>
      <c r="Z40" s="178">
        <v>-177.19874824000001</v>
      </c>
      <c r="AA40" s="178">
        <v>-239.57108380000003</v>
      </c>
      <c r="AB40" s="178">
        <v>-109.39161556999998</v>
      </c>
      <c r="AC40" s="178">
        <v>-125.99904695999999</v>
      </c>
      <c r="AD40" s="178">
        <v>-115.14332631999999</v>
      </c>
      <c r="AE40" s="178">
        <v>-218.06727669999998</v>
      </c>
      <c r="AF40" s="178">
        <v>-124.17524057999999</v>
      </c>
      <c r="AG40" s="178">
        <v>-161.90842545000001</v>
      </c>
      <c r="AH40" s="178">
        <v>-136.53775292999998</v>
      </c>
      <c r="AI40" s="178">
        <v>-241.44421498</v>
      </c>
      <c r="AJ40" s="178">
        <v>-178.27499236999998</v>
      </c>
      <c r="AK40" s="193"/>
      <c r="AL40" s="178">
        <v>-337.39389117606356</v>
      </c>
      <c r="AM40" s="178">
        <v>-351.19932523807245</v>
      </c>
      <c r="AN40" s="178">
        <v>-436.85860989999992</v>
      </c>
      <c r="AO40" s="178">
        <v>-471.82057222000003</v>
      </c>
      <c r="AP40" s="178">
        <v>-451.60452019000002</v>
      </c>
      <c r="AQ40" s="178">
        <v>-614.74221526999997</v>
      </c>
      <c r="AR40" s="178">
        <v>-568.60126554999988</v>
      </c>
      <c r="AS40" s="178">
        <v>-664.06563394</v>
      </c>
    </row>
    <row r="41" spans="2:45" ht="18" customHeight="1" x14ac:dyDescent="0.35">
      <c r="B41" s="312" t="s">
        <v>665</v>
      </c>
      <c r="D41" s="178">
        <v>-390.7897366506154</v>
      </c>
      <c r="E41" s="178">
        <v>-358.35355769127648</v>
      </c>
      <c r="F41" s="178">
        <v>-508.09088247644758</v>
      </c>
      <c r="G41" s="178">
        <v>-541.48068730413445</v>
      </c>
      <c r="H41" s="178">
        <v>-603.35840878454474</v>
      </c>
      <c r="I41" s="178">
        <v>-626.88473624202959</v>
      </c>
      <c r="J41" s="178">
        <v>-693.21364510522073</v>
      </c>
      <c r="K41" s="178">
        <v>-801.87283344868979</v>
      </c>
      <c r="L41" s="178">
        <v>-607.79720354999995</v>
      </c>
      <c r="M41" s="178">
        <v>-626.46549889999994</v>
      </c>
      <c r="N41" s="178">
        <v>-667.76062012000011</v>
      </c>
      <c r="O41" s="178">
        <v>-724.58196220936611</v>
      </c>
      <c r="P41" s="178">
        <v>-656.81991251000011</v>
      </c>
      <c r="Q41" s="178">
        <v>-678.71321166000007</v>
      </c>
      <c r="R41" s="178">
        <v>-797.6089264139024</v>
      </c>
      <c r="S41" s="178">
        <v>-851.09564316000001</v>
      </c>
      <c r="T41" s="178">
        <v>-751.31194806000008</v>
      </c>
      <c r="U41" s="178">
        <v>-766.43262011000013</v>
      </c>
      <c r="V41" s="178">
        <v>-765.20421834000012</v>
      </c>
      <c r="W41" s="178">
        <v>-858.47380145</v>
      </c>
      <c r="X41" s="178">
        <v>-717.77026259000002</v>
      </c>
      <c r="Y41" s="178">
        <v>-701.95373403999997</v>
      </c>
      <c r="Z41" s="178">
        <v>-802.65510102999997</v>
      </c>
      <c r="AA41" s="178">
        <v>-977.95626045999995</v>
      </c>
      <c r="AB41" s="178">
        <v>-752.57550026000001</v>
      </c>
      <c r="AC41" s="178">
        <v>-614.62870335000002</v>
      </c>
      <c r="AD41" s="178">
        <v>-733.81849793999993</v>
      </c>
      <c r="AE41" s="178">
        <v>-925.13645887999985</v>
      </c>
      <c r="AF41" s="178">
        <v>-790.33350854000003</v>
      </c>
      <c r="AG41" s="178">
        <v>-905.50263158999996</v>
      </c>
      <c r="AH41" s="178">
        <v>-977.76393496000003</v>
      </c>
      <c r="AI41" s="178">
        <v>-986.26313986999992</v>
      </c>
      <c r="AJ41" s="178">
        <v>-922.16461786000002</v>
      </c>
      <c r="AK41" s="193"/>
      <c r="AL41" s="178">
        <v>-1798.714864122474</v>
      </c>
      <c r="AM41" s="178">
        <v>-2725.3296235804846</v>
      </c>
      <c r="AN41" s="178">
        <v>-2626.6052847793662</v>
      </c>
      <c r="AO41" s="178">
        <v>-2984.2376937439021</v>
      </c>
      <c r="AP41" s="178">
        <v>-3141.4225879599999</v>
      </c>
      <c r="AQ41" s="178">
        <v>-3200.3353581199999</v>
      </c>
      <c r="AR41" s="178">
        <v>-3026.1591604299997</v>
      </c>
      <c r="AS41" s="178">
        <v>-3659.8632149599998</v>
      </c>
    </row>
    <row r="42" spans="2:45" ht="18" customHeight="1" x14ac:dyDescent="0.35">
      <c r="B42" s="186" t="s">
        <v>666</v>
      </c>
      <c r="D42" s="178">
        <v>-8.3777959599999985</v>
      </c>
      <c r="E42" s="178">
        <v>-9.3800929099999983</v>
      </c>
      <c r="F42" s="178">
        <v>-10.533731090000007</v>
      </c>
      <c r="G42" s="178">
        <v>-5.4364221299999977</v>
      </c>
      <c r="H42" s="178">
        <v>4.3516455899999897</v>
      </c>
      <c r="I42" s="178">
        <v>7.3118554299999943</v>
      </c>
      <c r="J42" s="178">
        <v>2.4906547200000091</v>
      </c>
      <c r="K42" s="178">
        <v>26.151428960000004</v>
      </c>
      <c r="L42" s="178">
        <v>15.611971410000024</v>
      </c>
      <c r="M42" s="178">
        <v>28.737988210000026</v>
      </c>
      <c r="N42" s="178">
        <v>3.1646513599999935</v>
      </c>
      <c r="O42" s="178">
        <v>16.359784900000022</v>
      </c>
      <c r="P42" s="178">
        <v>19.489266350000037</v>
      </c>
      <c r="Q42" s="178">
        <v>20.301187180000028</v>
      </c>
      <c r="R42" s="178">
        <v>19.991241669999994</v>
      </c>
      <c r="S42" s="178">
        <v>17.047494900000004</v>
      </c>
      <c r="T42" s="178">
        <v>20.49006528000001</v>
      </c>
      <c r="U42" s="178">
        <v>22.010171490000033</v>
      </c>
      <c r="V42" s="178">
        <v>26.79603896079999</v>
      </c>
      <c r="W42" s="178">
        <v>13.199163609250036</v>
      </c>
      <c r="X42" s="178">
        <v>53.652193927590048</v>
      </c>
      <c r="Y42" s="178">
        <v>48.163022848419985</v>
      </c>
      <c r="Z42" s="178">
        <v>-15.048353481979902</v>
      </c>
      <c r="AA42" s="178">
        <v>51.047514558509988</v>
      </c>
      <c r="AB42" s="178">
        <v>-43.965637940000022</v>
      </c>
      <c r="AC42" s="178">
        <v>46.578561489999998</v>
      </c>
      <c r="AD42" s="178">
        <v>7.2269093600000076</v>
      </c>
      <c r="AE42" s="178">
        <v>30.480124730000028</v>
      </c>
      <c r="AF42" s="178">
        <v>-1.4843769999998813E-2</v>
      </c>
      <c r="AG42" s="178">
        <v>5.1106356300000044</v>
      </c>
      <c r="AH42" s="178">
        <v>5.7404278600000112</v>
      </c>
      <c r="AI42" s="178">
        <v>0.1564144500000566</v>
      </c>
      <c r="AJ42" s="178">
        <v>-21.822708699999978</v>
      </c>
      <c r="AK42" s="193"/>
      <c r="AL42" s="178">
        <v>-33.728042090000002</v>
      </c>
      <c r="AM42" s="178">
        <v>40.305584699999997</v>
      </c>
      <c r="AN42" s="178">
        <v>63.874395880000066</v>
      </c>
      <c r="AO42" s="178">
        <v>76.829190100000062</v>
      </c>
      <c r="AP42" s="178">
        <v>82.495439340050069</v>
      </c>
      <c r="AQ42" s="178">
        <v>137.81437785254013</v>
      </c>
      <c r="AR42" s="178">
        <v>40.319957640000013</v>
      </c>
      <c r="AS42" s="178">
        <v>10.992634170000073</v>
      </c>
    </row>
    <row r="43" spans="2:45" ht="18" customHeight="1" x14ac:dyDescent="0.35">
      <c r="B43" s="186" t="s">
        <v>667</v>
      </c>
      <c r="D43" s="178">
        <v>-362.81657695000001</v>
      </c>
      <c r="E43" s="178">
        <v>-414.91155563999996</v>
      </c>
      <c r="F43" s="178">
        <v>-448.61537117879027</v>
      </c>
      <c r="G43" s="178">
        <v>-531.11303424999994</v>
      </c>
      <c r="H43" s="178">
        <v>-341.10185915120513</v>
      </c>
      <c r="I43" s="178">
        <v>-373.52218092680772</v>
      </c>
      <c r="J43" s="178">
        <v>-375.19906787757583</v>
      </c>
      <c r="K43" s="178">
        <v>-443.73975189802366</v>
      </c>
      <c r="L43" s="178">
        <v>-363.30122338000001</v>
      </c>
      <c r="M43" s="178">
        <v>-323.50034770000002</v>
      </c>
      <c r="N43" s="178">
        <v>-332.22034263595009</v>
      </c>
      <c r="O43" s="178">
        <v>-445.04760577999997</v>
      </c>
      <c r="P43" s="178">
        <v>-405.29535445000005</v>
      </c>
      <c r="Q43" s="178">
        <v>-435.80181461000001</v>
      </c>
      <c r="R43" s="178">
        <v>-483.90614458000005</v>
      </c>
      <c r="S43" s="178">
        <v>-619.00113388999989</v>
      </c>
      <c r="T43" s="178">
        <v>-493.71863333000005</v>
      </c>
      <c r="U43" s="178">
        <v>-521.8695649</v>
      </c>
      <c r="V43" s="178">
        <v>-555.84593644999995</v>
      </c>
      <c r="W43" s="178">
        <v>-603.28033256000003</v>
      </c>
      <c r="X43" s="178">
        <v>-523.81470192000006</v>
      </c>
      <c r="Y43" s="178">
        <v>-490.84171147000006</v>
      </c>
      <c r="Z43" s="178">
        <v>-462.73848456000007</v>
      </c>
      <c r="AA43" s="178">
        <v>-547.95385041999998</v>
      </c>
      <c r="AB43" s="178">
        <v>-495.45425401999984</v>
      </c>
      <c r="AC43" s="178">
        <v>-477.39433263000001</v>
      </c>
      <c r="AD43" s="178">
        <v>-506.01536681000005</v>
      </c>
      <c r="AE43" s="178">
        <v>-603.02228924999997</v>
      </c>
      <c r="AF43" s="178">
        <v>-506.35770617000003</v>
      </c>
      <c r="AG43" s="178">
        <v>-415.82422419</v>
      </c>
      <c r="AH43" s="178">
        <v>-391.28270289000005</v>
      </c>
      <c r="AI43" s="178">
        <v>-465.02599730999992</v>
      </c>
      <c r="AJ43" s="178">
        <v>-382.73642436</v>
      </c>
      <c r="AK43" s="193"/>
      <c r="AL43" s="178">
        <v>-1757.4565380187901</v>
      </c>
      <c r="AM43" s="178">
        <v>-1533.5628598536123</v>
      </c>
      <c r="AN43" s="178">
        <v>-1464.0695194959501</v>
      </c>
      <c r="AO43" s="178">
        <v>-1944.0044475300001</v>
      </c>
      <c r="AP43" s="178">
        <v>-2174.71446724</v>
      </c>
      <c r="AQ43" s="178">
        <v>-2025.3487483700001</v>
      </c>
      <c r="AR43" s="178">
        <v>-2081.8862427099998</v>
      </c>
      <c r="AS43" s="178">
        <v>-1778.49063056</v>
      </c>
    </row>
    <row r="44" spans="2:45" ht="18" customHeight="1" x14ac:dyDescent="0.35">
      <c r="B44" s="186" t="s">
        <v>668</v>
      </c>
      <c r="D44" s="178">
        <v>-7.1792458993845241</v>
      </c>
      <c r="E44" s="178">
        <v>-11.080212128723446</v>
      </c>
      <c r="F44" s="178">
        <v>-0.89306340476203516</v>
      </c>
      <c r="G44" s="178">
        <v>0.73596213413463829</v>
      </c>
      <c r="H44" s="178">
        <v>-8.3055046642501988</v>
      </c>
      <c r="I44" s="178">
        <v>-16.24038209116268</v>
      </c>
      <c r="J44" s="178">
        <v>-10.319670627203605</v>
      </c>
      <c r="K44" s="178">
        <v>-4.4765884632866069</v>
      </c>
      <c r="L44" s="178">
        <v>-8.7767823799998705</v>
      </c>
      <c r="M44" s="178">
        <v>-6.4266082899999724</v>
      </c>
      <c r="N44" s="178">
        <v>0.86951310594775544</v>
      </c>
      <c r="O44" s="178">
        <v>-2.9906900606355631</v>
      </c>
      <c r="P44" s="178">
        <v>-4.4980059999998439</v>
      </c>
      <c r="Q44" s="178">
        <v>-5.7688090000000081</v>
      </c>
      <c r="R44" s="178">
        <v>-1.1005549660972487</v>
      </c>
      <c r="S44" s="178">
        <v>-4.6193719100000781</v>
      </c>
      <c r="T44" s="178">
        <v>-3.2311776800001386</v>
      </c>
      <c r="U44" s="178">
        <v>2.0505013000000289</v>
      </c>
      <c r="V44" s="178">
        <v>-3.7362955600001464</v>
      </c>
      <c r="W44" s="178">
        <v>-23.262703370000015</v>
      </c>
      <c r="X44" s="178">
        <v>0.3838307300000583</v>
      </c>
      <c r="Y44" s="178">
        <v>-0.25592034999977598</v>
      </c>
      <c r="Z44" s="178">
        <v>58.368549599999938</v>
      </c>
      <c r="AA44" s="178">
        <v>181.60320011999985</v>
      </c>
      <c r="AB44" s="178">
        <v>31.285109445349896</v>
      </c>
      <c r="AC44" s="178">
        <v>3.975176837879844</v>
      </c>
      <c r="AD44" s="178">
        <v>-9.4071484509001664</v>
      </c>
      <c r="AE44" s="178">
        <v>48.524522920480152</v>
      </c>
      <c r="AF44" s="178">
        <v>-14.08698565738997</v>
      </c>
      <c r="AG44" s="178">
        <v>1.4935987776499278</v>
      </c>
      <c r="AH44" s="178">
        <v>-1.0977742599997278</v>
      </c>
      <c r="AI44" s="178">
        <v>177.13622335999992</v>
      </c>
      <c r="AJ44" s="178">
        <v>11.561556499999917</v>
      </c>
      <c r="AK44" s="193"/>
      <c r="AL44" s="178">
        <v>-18.416559298735368</v>
      </c>
      <c r="AM44" s="178">
        <v>-39.34214584590309</v>
      </c>
      <c r="AN44" s="178">
        <v>-17.324567624687653</v>
      </c>
      <c r="AO44" s="178">
        <v>-15.986741876097179</v>
      </c>
      <c r="AP44" s="178">
        <v>-28.17967531000027</v>
      </c>
      <c r="AQ44" s="178">
        <v>240.09966010000008</v>
      </c>
      <c r="AR44" s="178">
        <v>74.377660752809732</v>
      </c>
      <c r="AS44" s="178">
        <v>163.44506222026016</v>
      </c>
    </row>
    <row r="45" spans="2:45" ht="18" customHeight="1" x14ac:dyDescent="0.35">
      <c r="B45" s="344" t="s">
        <v>50</v>
      </c>
      <c r="D45" s="338">
        <v>-769.16335546000005</v>
      </c>
      <c r="E45" s="338">
        <v>-793.72541836999983</v>
      </c>
      <c r="F45" s="338">
        <v>-968.13304814999992</v>
      </c>
      <c r="G45" s="338">
        <v>-1077.2941815499998</v>
      </c>
      <c r="H45" s="338">
        <v>-948.41412701000002</v>
      </c>
      <c r="I45" s="338">
        <v>-1009.33544383</v>
      </c>
      <c r="J45" s="338">
        <v>-1076.2417288900001</v>
      </c>
      <c r="K45" s="338">
        <v>-1223.9377448499999</v>
      </c>
      <c r="L45" s="338">
        <v>-964.26323789999981</v>
      </c>
      <c r="M45" s="338">
        <v>-927.65446667999993</v>
      </c>
      <c r="N45" s="338">
        <v>-995.94679829000245</v>
      </c>
      <c r="O45" s="338">
        <v>-1156.2604731500016</v>
      </c>
      <c r="P45" s="338">
        <v>-1047.1240066099999</v>
      </c>
      <c r="Q45" s="338">
        <v>-1099.9826480899999</v>
      </c>
      <c r="R45" s="338">
        <v>-1262.6243842899996</v>
      </c>
      <c r="S45" s="338">
        <v>-1457.6686540600001</v>
      </c>
      <c r="T45" s="338">
        <v>-1227.7716937900004</v>
      </c>
      <c r="U45" s="338">
        <v>-1264.2415122200002</v>
      </c>
      <c r="V45" s="338">
        <v>-1297.9904113892003</v>
      </c>
      <c r="W45" s="338">
        <v>-1471.8176737707499</v>
      </c>
      <c r="X45" s="338">
        <v>-1187.5489398524101</v>
      </c>
      <c r="Y45" s="338">
        <v>-1144.8883430115798</v>
      </c>
      <c r="Z45" s="338">
        <v>-1222.0733894719801</v>
      </c>
      <c r="AA45" s="338">
        <v>-1293.2593962014901</v>
      </c>
      <c r="AB45" s="338">
        <v>-1260.7102827746498</v>
      </c>
      <c r="AC45" s="338">
        <v>-1041.4692976521203</v>
      </c>
      <c r="AD45" s="338">
        <v>-1242.0141038409001</v>
      </c>
      <c r="AE45" s="338">
        <v>-1449.1541004795195</v>
      </c>
      <c r="AF45" s="338">
        <v>-1310.7930441373901</v>
      </c>
      <c r="AG45" s="338">
        <v>-1314.7226213723502</v>
      </c>
      <c r="AH45" s="338">
        <v>-1364.4039842499999</v>
      </c>
      <c r="AI45" s="338">
        <v>-1273.99649937</v>
      </c>
      <c r="AJ45" s="338">
        <v>-1315.1621944200001</v>
      </c>
      <c r="AK45" s="193"/>
      <c r="AL45" s="291">
        <v>-3608.3160035299998</v>
      </c>
      <c r="AM45" s="291">
        <v>-4257.9290445799998</v>
      </c>
      <c r="AN45" s="291">
        <v>-4044.1249760200035</v>
      </c>
      <c r="AO45" s="291">
        <v>-4867.3996930499998</v>
      </c>
      <c r="AP45" s="291">
        <v>-5261.8212911699502</v>
      </c>
      <c r="AQ45" s="291">
        <v>-4847.7700685374602</v>
      </c>
      <c r="AR45" s="291">
        <v>-4993.3477847471895</v>
      </c>
      <c r="AS45" s="291">
        <v>-5263.91614912974</v>
      </c>
    </row>
    <row r="46" spans="2:45" s="137" customFormat="1" ht="18" customHeight="1" x14ac:dyDescent="0.35">
      <c r="B46" s="109" t="s">
        <v>670</v>
      </c>
      <c r="C46" s="138"/>
      <c r="D46" s="333">
        <v>4.2170199999995474E-2</v>
      </c>
      <c r="E46" s="333">
        <v>-1.5130974600000704</v>
      </c>
      <c r="F46" s="333">
        <v>1.0568440799999546</v>
      </c>
      <c r="G46" s="333">
        <v>-0.47377529999997542</v>
      </c>
      <c r="H46" s="333">
        <v>-3.3777101999991084</v>
      </c>
      <c r="I46" s="333">
        <v>2.9227017099999713</v>
      </c>
      <c r="J46" s="333">
        <v>-2.7179641500000695</v>
      </c>
      <c r="K46" s="333">
        <v>13.391446730000034</v>
      </c>
      <c r="L46" s="333">
        <v>-7.7783361199999517</v>
      </c>
      <c r="M46" s="333">
        <v>-14.42851470999994</v>
      </c>
      <c r="N46" s="333">
        <v>2.3140793300006344</v>
      </c>
      <c r="O46" s="333">
        <v>0.49501390000140155</v>
      </c>
      <c r="P46" s="333">
        <v>2.3698736700004894</v>
      </c>
      <c r="Q46" s="333">
        <v>0.62197738000018488</v>
      </c>
      <c r="R46" s="333">
        <v>-4.0890296762844809</v>
      </c>
      <c r="S46" s="333">
        <v>5.7412189828531721</v>
      </c>
      <c r="T46" s="333">
        <v>16.594193189018714</v>
      </c>
      <c r="U46" s="333">
        <v>9.9303313182249138</v>
      </c>
      <c r="V46" s="333">
        <v>-0.22262137686093897</v>
      </c>
      <c r="W46" s="333">
        <v>8.5412592877499023</v>
      </c>
      <c r="X46" s="333">
        <v>12.948750951764199</v>
      </c>
      <c r="Y46" s="333">
        <v>-1.8484017929821279</v>
      </c>
      <c r="Z46" s="333">
        <v>-3.1487151005238121</v>
      </c>
      <c r="AA46" s="333">
        <v>-0.829720840223235</v>
      </c>
      <c r="AB46" s="333">
        <v>-4.9131057059913914</v>
      </c>
      <c r="AC46" s="333">
        <v>-22.450326053014738</v>
      </c>
      <c r="AD46" s="333">
        <v>8.5583688143696452</v>
      </c>
      <c r="AE46" s="333">
        <v>-2.1600416964052793</v>
      </c>
      <c r="AF46" s="333">
        <v>-7.4187016694848502</v>
      </c>
      <c r="AG46" s="333">
        <v>14.747784324234816</v>
      </c>
      <c r="AH46" s="333">
        <v>-17.032839350000067</v>
      </c>
      <c r="AI46" s="333">
        <v>18.70750435000026</v>
      </c>
      <c r="AJ46" s="333">
        <v>-113.64176640000002</v>
      </c>
      <c r="AK46" s="193"/>
      <c r="AL46" s="333">
        <v>-0.88785848000009571</v>
      </c>
      <c r="AM46" s="333">
        <v>10.218474090000827</v>
      </c>
      <c r="AN46" s="333">
        <v>-19.397757599997853</v>
      </c>
      <c r="AO46" s="333">
        <v>4.6440403565693655</v>
      </c>
      <c r="AP46" s="333">
        <v>34.843162418132593</v>
      </c>
      <c r="AQ46" s="333">
        <v>7.1219132180350222</v>
      </c>
      <c r="AR46" s="333">
        <v>-20.965104641041762</v>
      </c>
      <c r="AS46" s="333">
        <v>9.0037476547501587</v>
      </c>
    </row>
    <row r="47" spans="2:45" ht="18" customHeight="1" x14ac:dyDescent="0.35">
      <c r="B47" s="186" t="s">
        <v>540</v>
      </c>
      <c r="D47" s="178">
        <v>0</v>
      </c>
      <c r="E47" s="178">
        <v>0</v>
      </c>
      <c r="F47" s="178">
        <v>0</v>
      </c>
      <c r="G47" s="178">
        <v>0</v>
      </c>
      <c r="H47" s="178">
        <v>0</v>
      </c>
      <c r="I47" s="178">
        <v>0</v>
      </c>
      <c r="J47" s="178">
        <v>0</v>
      </c>
      <c r="K47" s="178">
        <v>0</v>
      </c>
      <c r="L47" s="178">
        <v>0</v>
      </c>
      <c r="M47" s="178">
        <v>0</v>
      </c>
      <c r="N47" s="178">
        <v>0</v>
      </c>
      <c r="O47" s="178">
        <v>0</v>
      </c>
      <c r="P47" s="178">
        <v>0</v>
      </c>
      <c r="Q47" s="178">
        <v>0</v>
      </c>
      <c r="R47" s="178">
        <v>0</v>
      </c>
      <c r="S47" s="178">
        <v>0</v>
      </c>
      <c r="T47" s="178">
        <v>0</v>
      </c>
      <c r="U47" s="178">
        <v>0</v>
      </c>
      <c r="V47" s="178">
        <v>0</v>
      </c>
      <c r="W47" s="178">
        <v>0</v>
      </c>
      <c r="X47" s="178">
        <v>0</v>
      </c>
      <c r="Y47" s="178">
        <v>0</v>
      </c>
      <c r="Z47" s="178">
        <v>0</v>
      </c>
      <c r="AA47" s="178">
        <v>0</v>
      </c>
      <c r="AB47" s="178">
        <v>0</v>
      </c>
      <c r="AC47" s="178">
        <v>0</v>
      </c>
      <c r="AD47" s="178">
        <v>0</v>
      </c>
      <c r="AE47" s="178">
        <v>0</v>
      </c>
      <c r="AF47" s="178">
        <v>0</v>
      </c>
      <c r="AG47" s="178">
        <v>0</v>
      </c>
      <c r="AH47" s="178">
        <v>0</v>
      </c>
      <c r="AI47" s="178">
        <v>0</v>
      </c>
      <c r="AJ47" s="178">
        <v>0</v>
      </c>
      <c r="AK47" s="193"/>
      <c r="AL47" s="178">
        <v>0</v>
      </c>
      <c r="AM47" s="178">
        <v>0</v>
      </c>
      <c r="AN47" s="178">
        <v>0</v>
      </c>
      <c r="AO47" s="178">
        <v>0</v>
      </c>
      <c r="AP47" s="178">
        <v>0</v>
      </c>
      <c r="AQ47" s="178">
        <v>0</v>
      </c>
      <c r="AR47" s="178">
        <v>0</v>
      </c>
      <c r="AS47" s="178">
        <v>0</v>
      </c>
    </row>
    <row r="48" spans="2:45" ht="18" customHeight="1" x14ac:dyDescent="0.35">
      <c r="B48" s="186" t="s">
        <v>918</v>
      </c>
      <c r="D48" s="178">
        <v>0</v>
      </c>
      <c r="E48" s="178">
        <v>0</v>
      </c>
      <c r="F48" s="178">
        <v>0</v>
      </c>
      <c r="G48" s="178">
        <v>0</v>
      </c>
      <c r="H48" s="178">
        <v>0</v>
      </c>
      <c r="I48" s="178">
        <v>0</v>
      </c>
      <c r="J48" s="178">
        <v>0</v>
      </c>
      <c r="K48" s="178">
        <v>0</v>
      </c>
      <c r="L48" s="178">
        <v>0</v>
      </c>
      <c r="M48" s="178">
        <v>0</v>
      </c>
      <c r="N48" s="178">
        <v>0</v>
      </c>
      <c r="O48" s="178">
        <v>0</v>
      </c>
      <c r="P48" s="178">
        <v>0</v>
      </c>
      <c r="Q48" s="178">
        <v>0</v>
      </c>
      <c r="R48" s="178">
        <v>0</v>
      </c>
      <c r="S48" s="178">
        <v>0</v>
      </c>
      <c r="T48" s="178">
        <v>0</v>
      </c>
      <c r="U48" s="178">
        <v>0</v>
      </c>
      <c r="V48" s="178">
        <v>0</v>
      </c>
      <c r="W48" s="178">
        <v>0</v>
      </c>
      <c r="X48" s="178">
        <v>0</v>
      </c>
      <c r="Y48" s="178">
        <v>0</v>
      </c>
      <c r="Z48" s="178">
        <v>0</v>
      </c>
      <c r="AA48" s="178">
        <v>0</v>
      </c>
      <c r="AB48" s="178">
        <v>0</v>
      </c>
      <c r="AC48" s="178">
        <v>0</v>
      </c>
      <c r="AD48" s="178">
        <v>0</v>
      </c>
      <c r="AE48" s="178">
        <v>0</v>
      </c>
      <c r="AF48" s="178">
        <v>0</v>
      </c>
      <c r="AG48" s="178">
        <v>0</v>
      </c>
      <c r="AH48" s="178">
        <v>0</v>
      </c>
      <c r="AI48" s="178">
        <v>0</v>
      </c>
      <c r="AJ48" s="178">
        <v>0</v>
      </c>
      <c r="AK48" s="193"/>
      <c r="AL48" s="178">
        <v>0</v>
      </c>
      <c r="AM48" s="178">
        <v>0</v>
      </c>
      <c r="AN48" s="178">
        <v>0</v>
      </c>
      <c r="AO48" s="178">
        <v>0</v>
      </c>
      <c r="AP48" s="178">
        <v>0</v>
      </c>
      <c r="AQ48" s="178">
        <v>0</v>
      </c>
      <c r="AR48" s="178">
        <v>0</v>
      </c>
      <c r="AS48" s="178">
        <v>0</v>
      </c>
    </row>
    <row r="49" spans="2:45" ht="18" customHeight="1" x14ac:dyDescent="0.35">
      <c r="B49" s="186" t="s">
        <v>129</v>
      </c>
      <c r="D49" s="178">
        <v>0</v>
      </c>
      <c r="E49" s="178">
        <v>0</v>
      </c>
      <c r="F49" s="178">
        <v>0</v>
      </c>
      <c r="G49" s="178">
        <v>0</v>
      </c>
      <c r="H49" s="178">
        <v>0</v>
      </c>
      <c r="I49" s="178">
        <v>0</v>
      </c>
      <c r="J49" s="178">
        <v>0</v>
      </c>
      <c r="K49" s="178">
        <v>0</v>
      </c>
      <c r="L49" s="178">
        <v>0</v>
      </c>
      <c r="M49" s="178">
        <v>0</v>
      </c>
      <c r="N49" s="178">
        <v>0</v>
      </c>
      <c r="O49" s="178">
        <v>0</v>
      </c>
      <c r="P49" s="178">
        <v>0</v>
      </c>
      <c r="Q49" s="178">
        <v>0</v>
      </c>
      <c r="R49" s="178">
        <v>0</v>
      </c>
      <c r="S49" s="178">
        <v>0</v>
      </c>
      <c r="T49" s="178">
        <v>0</v>
      </c>
      <c r="U49" s="178">
        <v>0</v>
      </c>
      <c r="V49" s="178">
        <v>0</v>
      </c>
      <c r="W49" s="178">
        <v>0</v>
      </c>
      <c r="X49" s="178">
        <v>0</v>
      </c>
      <c r="Y49" s="178">
        <v>0</v>
      </c>
      <c r="Z49" s="178">
        <v>0</v>
      </c>
      <c r="AA49" s="178">
        <v>0</v>
      </c>
      <c r="AB49" s="178">
        <v>0</v>
      </c>
      <c r="AC49" s="178">
        <v>0</v>
      </c>
      <c r="AD49" s="178">
        <v>0</v>
      </c>
      <c r="AE49" s="178">
        <v>0</v>
      </c>
      <c r="AF49" s="178">
        <v>0</v>
      </c>
      <c r="AG49" s="178">
        <v>0</v>
      </c>
      <c r="AH49" s="178">
        <v>0</v>
      </c>
      <c r="AI49" s="178">
        <v>0</v>
      </c>
      <c r="AJ49" s="178">
        <v>0</v>
      </c>
      <c r="AK49" s="193"/>
      <c r="AL49" s="178">
        <v>0</v>
      </c>
      <c r="AM49" s="178">
        <v>0</v>
      </c>
      <c r="AN49" s="178">
        <v>0</v>
      </c>
      <c r="AO49" s="178">
        <v>0</v>
      </c>
      <c r="AP49" s="178">
        <v>0</v>
      </c>
      <c r="AQ49" s="178">
        <v>0</v>
      </c>
      <c r="AR49" s="178">
        <v>0</v>
      </c>
      <c r="AS49" s="178">
        <v>0</v>
      </c>
    </row>
    <row r="50" spans="2:45" ht="18" customHeight="1" x14ac:dyDescent="0.35">
      <c r="B50" s="312" t="s">
        <v>665</v>
      </c>
      <c r="D50" s="178">
        <v>0</v>
      </c>
      <c r="E50" s="178">
        <v>0</v>
      </c>
      <c r="F50" s="178">
        <v>0</v>
      </c>
      <c r="G50" s="178">
        <v>0</v>
      </c>
      <c r="H50" s="178">
        <v>0</v>
      </c>
      <c r="I50" s="178">
        <v>0</v>
      </c>
      <c r="J50" s="178">
        <v>0</v>
      </c>
      <c r="K50" s="178">
        <v>0</v>
      </c>
      <c r="L50" s="178">
        <v>0</v>
      </c>
      <c r="M50" s="178">
        <v>0</v>
      </c>
      <c r="N50" s="178">
        <v>0</v>
      </c>
      <c r="O50" s="178">
        <v>0</v>
      </c>
      <c r="P50" s="178">
        <v>0</v>
      </c>
      <c r="Q50" s="178">
        <v>0</v>
      </c>
      <c r="R50" s="178">
        <v>0</v>
      </c>
      <c r="S50" s="178">
        <v>0</v>
      </c>
      <c r="T50" s="178">
        <v>0</v>
      </c>
      <c r="U50" s="178">
        <v>0</v>
      </c>
      <c r="V50" s="178">
        <v>0</v>
      </c>
      <c r="W50" s="178">
        <v>0</v>
      </c>
      <c r="X50" s="178">
        <v>0</v>
      </c>
      <c r="Y50" s="178">
        <v>0</v>
      </c>
      <c r="Z50" s="178">
        <v>0</v>
      </c>
      <c r="AA50" s="178">
        <v>0</v>
      </c>
      <c r="AB50" s="178">
        <v>0</v>
      </c>
      <c r="AC50" s="178">
        <v>0</v>
      </c>
      <c r="AD50" s="178">
        <v>0</v>
      </c>
      <c r="AE50" s="178">
        <v>0</v>
      </c>
      <c r="AF50" s="178">
        <v>0</v>
      </c>
      <c r="AG50" s="178">
        <v>0</v>
      </c>
      <c r="AH50" s="178">
        <v>0</v>
      </c>
      <c r="AI50" s="178">
        <v>0</v>
      </c>
      <c r="AJ50" s="178">
        <v>0</v>
      </c>
      <c r="AK50" s="193"/>
      <c r="AL50" s="178">
        <v>0</v>
      </c>
      <c r="AM50" s="178">
        <v>0</v>
      </c>
      <c r="AN50" s="178">
        <v>0</v>
      </c>
      <c r="AO50" s="178">
        <v>0</v>
      </c>
      <c r="AP50" s="178">
        <v>0</v>
      </c>
      <c r="AQ50" s="178">
        <v>0</v>
      </c>
      <c r="AR50" s="178">
        <v>0</v>
      </c>
      <c r="AS50" s="178">
        <v>0</v>
      </c>
    </row>
    <row r="51" spans="2:45" ht="18" customHeight="1" x14ac:dyDescent="0.35">
      <c r="B51" s="186" t="s">
        <v>666</v>
      </c>
      <c r="D51" s="178">
        <v>4.2170199999995474E-2</v>
      </c>
      <c r="E51" s="178">
        <v>-1.5130974600000704</v>
      </c>
      <c r="F51" s="178">
        <v>1.0568440799999546</v>
      </c>
      <c r="G51" s="178">
        <v>-0.47377529999997542</v>
      </c>
      <c r="H51" s="178">
        <v>-3.3777101999991084</v>
      </c>
      <c r="I51" s="178">
        <v>2.9227017099999713</v>
      </c>
      <c r="J51" s="178">
        <v>-2.7179641500000695</v>
      </c>
      <c r="K51" s="178">
        <v>13.391446730000034</v>
      </c>
      <c r="L51" s="178">
        <v>-7.7783361199999517</v>
      </c>
      <c r="M51" s="178">
        <v>-14.42851470999994</v>
      </c>
      <c r="N51" s="178">
        <v>2.3140793300006344</v>
      </c>
      <c r="O51" s="178">
        <v>0.49501390000140155</v>
      </c>
      <c r="P51" s="178">
        <v>2.3698736700004894</v>
      </c>
      <c r="Q51" s="178">
        <v>0.62197738000018488</v>
      </c>
      <c r="R51" s="178">
        <v>-4.0890296762844809</v>
      </c>
      <c r="S51" s="178">
        <v>5.7412189828531721</v>
      </c>
      <c r="T51" s="178">
        <v>16.594193189018714</v>
      </c>
      <c r="U51" s="178">
        <v>9.9303313182249138</v>
      </c>
      <c r="V51" s="178">
        <v>-0.22262137686093897</v>
      </c>
      <c r="W51" s="178">
        <v>8.5412592877499023</v>
      </c>
      <c r="X51" s="178">
        <v>12.948750951764199</v>
      </c>
      <c r="Y51" s="178">
        <v>-1.8484017929821279</v>
      </c>
      <c r="Z51" s="178">
        <v>-3.1487151005238121</v>
      </c>
      <c r="AA51" s="178">
        <v>-0.829720840223235</v>
      </c>
      <c r="AB51" s="178">
        <v>-4.9131057059913914</v>
      </c>
      <c r="AC51" s="178">
        <v>-22.450326053014738</v>
      </c>
      <c r="AD51" s="178">
        <v>-4.6648441056303547</v>
      </c>
      <c r="AE51" s="178">
        <v>-2.1600416964052793</v>
      </c>
      <c r="AF51" s="178">
        <v>-7.4187016694848502</v>
      </c>
      <c r="AG51" s="178">
        <v>14.747784324234816</v>
      </c>
      <c r="AH51" s="178">
        <v>-17.032839350000067</v>
      </c>
      <c r="AI51" s="178">
        <v>18.70750435000026</v>
      </c>
      <c r="AJ51" s="178">
        <v>-113.64176640000002</v>
      </c>
      <c r="AK51" s="193"/>
      <c r="AL51" s="178">
        <v>-0.88785848000009571</v>
      </c>
      <c r="AM51" s="178">
        <v>10.218474090000827</v>
      </c>
      <c r="AN51" s="178">
        <v>-19.397757599997853</v>
      </c>
      <c r="AO51" s="178">
        <v>4.6440403565693655</v>
      </c>
      <c r="AP51" s="178">
        <v>34.843162418132593</v>
      </c>
      <c r="AQ51" s="178">
        <v>7.1219132180350222</v>
      </c>
      <c r="AR51" s="178">
        <v>-34.188317561041764</v>
      </c>
      <c r="AS51" s="178">
        <v>9.0037476547501587</v>
      </c>
    </row>
    <row r="52" spans="2:45" ht="18" customHeight="1" x14ac:dyDescent="0.35">
      <c r="B52" s="186" t="s">
        <v>667</v>
      </c>
      <c r="D52" s="178">
        <v>0</v>
      </c>
      <c r="E52" s="178">
        <v>0</v>
      </c>
      <c r="F52" s="178">
        <v>0</v>
      </c>
      <c r="G52" s="178">
        <v>0</v>
      </c>
      <c r="H52" s="178">
        <v>0</v>
      </c>
      <c r="I52" s="178">
        <v>0</v>
      </c>
      <c r="J52" s="178">
        <v>0</v>
      </c>
      <c r="K52" s="178">
        <v>0</v>
      </c>
      <c r="L52" s="178">
        <v>0</v>
      </c>
      <c r="M52" s="178">
        <v>0</v>
      </c>
      <c r="N52" s="178">
        <v>0</v>
      </c>
      <c r="O52" s="178">
        <v>0</v>
      </c>
      <c r="P52" s="178">
        <v>0</v>
      </c>
      <c r="Q52" s="178">
        <v>0</v>
      </c>
      <c r="R52" s="178">
        <v>0</v>
      </c>
      <c r="S52" s="178">
        <v>0</v>
      </c>
      <c r="T52" s="178">
        <v>0</v>
      </c>
      <c r="U52" s="178">
        <v>0</v>
      </c>
      <c r="V52" s="178">
        <v>0</v>
      </c>
      <c r="W52" s="178">
        <v>0</v>
      </c>
      <c r="X52" s="178">
        <v>0</v>
      </c>
      <c r="Y52" s="178">
        <v>0</v>
      </c>
      <c r="Z52" s="178">
        <v>0</v>
      </c>
      <c r="AA52" s="178">
        <v>0</v>
      </c>
      <c r="AB52" s="178">
        <v>0</v>
      </c>
      <c r="AC52" s="178">
        <v>0</v>
      </c>
      <c r="AD52" s="178">
        <v>13.223212999999999</v>
      </c>
      <c r="AE52" s="178">
        <v>0</v>
      </c>
      <c r="AF52" s="178">
        <v>0</v>
      </c>
      <c r="AG52" s="178">
        <v>0</v>
      </c>
      <c r="AH52" s="178">
        <v>0</v>
      </c>
      <c r="AI52" s="178">
        <v>0</v>
      </c>
      <c r="AJ52" s="178">
        <v>0</v>
      </c>
      <c r="AK52" s="193"/>
      <c r="AL52" s="178">
        <v>0</v>
      </c>
      <c r="AM52" s="178">
        <v>0</v>
      </c>
      <c r="AN52" s="178">
        <v>0</v>
      </c>
      <c r="AO52" s="178">
        <v>0</v>
      </c>
      <c r="AP52" s="178">
        <v>0</v>
      </c>
      <c r="AQ52" s="178">
        <v>0</v>
      </c>
      <c r="AR52" s="178">
        <v>13.223212999999999</v>
      </c>
      <c r="AS52" s="178">
        <v>0</v>
      </c>
    </row>
    <row r="53" spans="2:45" ht="18" customHeight="1" x14ac:dyDescent="0.35">
      <c r="B53" s="186" t="s">
        <v>668</v>
      </c>
      <c r="D53" s="178">
        <v>0</v>
      </c>
      <c r="E53" s="178">
        <v>0</v>
      </c>
      <c r="F53" s="178">
        <v>0</v>
      </c>
      <c r="G53" s="178">
        <v>0</v>
      </c>
      <c r="H53" s="178">
        <v>0</v>
      </c>
      <c r="I53" s="178">
        <v>0</v>
      </c>
      <c r="J53" s="178">
        <v>0</v>
      </c>
      <c r="K53" s="178">
        <v>0</v>
      </c>
      <c r="L53" s="178">
        <v>0</v>
      </c>
      <c r="M53" s="178">
        <v>0</v>
      </c>
      <c r="N53" s="178">
        <v>0</v>
      </c>
      <c r="O53" s="178">
        <v>0</v>
      </c>
      <c r="P53" s="178">
        <v>0</v>
      </c>
      <c r="Q53" s="178">
        <v>0</v>
      </c>
      <c r="R53" s="178">
        <v>0</v>
      </c>
      <c r="S53" s="178">
        <v>0</v>
      </c>
      <c r="T53" s="178">
        <v>0</v>
      </c>
      <c r="U53" s="178">
        <v>0</v>
      </c>
      <c r="V53" s="178">
        <v>0</v>
      </c>
      <c r="W53" s="178">
        <v>0</v>
      </c>
      <c r="X53" s="178">
        <v>0</v>
      </c>
      <c r="Y53" s="178">
        <v>0</v>
      </c>
      <c r="Z53" s="178">
        <v>0</v>
      </c>
      <c r="AA53" s="178">
        <v>0</v>
      </c>
      <c r="AB53" s="178">
        <v>0</v>
      </c>
      <c r="AC53" s="178">
        <v>0</v>
      </c>
      <c r="AD53" s="178">
        <v>-7.999999979801941E-8</v>
      </c>
      <c r="AE53" s="178">
        <v>0</v>
      </c>
      <c r="AF53" s="178">
        <v>0</v>
      </c>
      <c r="AG53" s="178">
        <v>0</v>
      </c>
      <c r="AH53" s="178">
        <v>0</v>
      </c>
      <c r="AI53" s="178">
        <v>0</v>
      </c>
      <c r="AJ53" s="178">
        <v>0</v>
      </c>
      <c r="AK53" s="193"/>
      <c r="AL53" s="178">
        <v>0</v>
      </c>
      <c r="AM53" s="178">
        <v>0</v>
      </c>
      <c r="AN53" s="178">
        <v>0</v>
      </c>
      <c r="AO53" s="178">
        <v>0</v>
      </c>
      <c r="AP53" s="178">
        <v>0</v>
      </c>
      <c r="AQ53" s="178">
        <v>0</v>
      </c>
      <c r="AR53" s="178">
        <v>-7.999999979801941E-8</v>
      </c>
      <c r="AS53" s="178">
        <v>0</v>
      </c>
    </row>
    <row r="54" spans="2:45" ht="18" customHeight="1" x14ac:dyDescent="0.35">
      <c r="B54" s="344" t="s">
        <v>50</v>
      </c>
      <c r="D54" s="338">
        <v>4.2170199999995474E-2</v>
      </c>
      <c r="E54" s="338">
        <v>-1.5130974600000704</v>
      </c>
      <c r="F54" s="338">
        <v>1.0568440799999546</v>
      </c>
      <c r="G54" s="338">
        <v>-0.47377529999997542</v>
      </c>
      <c r="H54" s="338">
        <v>-3.3777101999991084</v>
      </c>
      <c r="I54" s="338">
        <v>2.9227017099999713</v>
      </c>
      <c r="J54" s="338">
        <v>-2.7179641500000695</v>
      </c>
      <c r="K54" s="338">
        <v>13.391446730000034</v>
      </c>
      <c r="L54" s="338">
        <v>-7.7783361199999517</v>
      </c>
      <c r="M54" s="338">
        <v>-14.42851470999994</v>
      </c>
      <c r="N54" s="338">
        <v>2.3140793300006344</v>
      </c>
      <c r="O54" s="338">
        <v>0.49501390000140155</v>
      </c>
      <c r="P54" s="338">
        <v>2.3698736700004894</v>
      </c>
      <c r="Q54" s="338">
        <v>0.62197738000018488</v>
      </c>
      <c r="R54" s="338">
        <v>-4.0890296762844809</v>
      </c>
      <c r="S54" s="338">
        <v>5.7412189828531721</v>
      </c>
      <c r="T54" s="338">
        <v>16.594193189018714</v>
      </c>
      <c r="U54" s="338">
        <v>9.9303313182249138</v>
      </c>
      <c r="V54" s="338">
        <v>-0.22262137686093897</v>
      </c>
      <c r="W54" s="338">
        <v>8.5412592877499023</v>
      </c>
      <c r="X54" s="338">
        <v>12.948750951764199</v>
      </c>
      <c r="Y54" s="338">
        <v>-1.8484017929821279</v>
      </c>
      <c r="Z54" s="338">
        <v>-3.1487151005238121</v>
      </c>
      <c r="AA54" s="338">
        <v>-0.829720840223235</v>
      </c>
      <c r="AB54" s="338">
        <v>-4.9131057059913914</v>
      </c>
      <c r="AC54" s="338">
        <v>-22.450326053014738</v>
      </c>
      <c r="AD54" s="338">
        <v>8.5583688143696452</v>
      </c>
      <c r="AE54" s="338">
        <v>-2.1600416964052793</v>
      </c>
      <c r="AF54" s="338">
        <v>-7.4187016694848502</v>
      </c>
      <c r="AG54" s="338">
        <v>14.747784324234816</v>
      </c>
      <c r="AH54" s="338">
        <v>-17.032839350000067</v>
      </c>
      <c r="AI54" s="338">
        <v>18.70750435000026</v>
      </c>
      <c r="AJ54" s="338">
        <v>-113.64176640000002</v>
      </c>
      <c r="AK54" s="193"/>
      <c r="AL54" s="291">
        <v>-0.88785848000009571</v>
      </c>
      <c r="AM54" s="291">
        <v>10.218474090000827</v>
      </c>
      <c r="AN54" s="291">
        <v>-19.397757599997853</v>
      </c>
      <c r="AO54" s="291">
        <v>4.6440403565693655</v>
      </c>
      <c r="AP54" s="291">
        <v>34.843162418132593</v>
      </c>
      <c r="AQ54" s="291">
        <v>7.1219132180350222</v>
      </c>
      <c r="AR54" s="291">
        <v>-20.965104641041762</v>
      </c>
      <c r="AS54" s="291">
        <v>9.0037476547501587</v>
      </c>
    </row>
    <row r="55" spans="2:45" s="137" customFormat="1" ht="18" customHeight="1" x14ac:dyDescent="0.35">
      <c r="B55" s="109" t="s">
        <v>671</v>
      </c>
      <c r="C55" s="138"/>
      <c r="D55" s="333">
        <v>14.860222460000015</v>
      </c>
      <c r="E55" s="333">
        <v>-7.1069517099999633</v>
      </c>
      <c r="F55" s="333">
        <v>157.69220178999996</v>
      </c>
      <c r="G55" s="333">
        <v>300.76636506000011</v>
      </c>
      <c r="H55" s="333">
        <v>1352.5632937299997</v>
      </c>
      <c r="I55" s="333">
        <v>211.98505513999999</v>
      </c>
      <c r="J55" s="333">
        <v>-79.437659869999976</v>
      </c>
      <c r="K55" s="333">
        <v>-3938.0012310799998</v>
      </c>
      <c r="L55" s="333">
        <v>175.61593789000003</v>
      </c>
      <c r="M55" s="333">
        <v>-1586.3604030000001</v>
      </c>
      <c r="N55" s="333">
        <v>-3156.23443972</v>
      </c>
      <c r="O55" s="333">
        <v>-2653.4711053900005</v>
      </c>
      <c r="P55" s="333">
        <v>546.66483486000004</v>
      </c>
      <c r="Q55" s="333">
        <v>349.88921252000006</v>
      </c>
      <c r="R55" s="333">
        <v>-519.23203967999996</v>
      </c>
      <c r="S55" s="333">
        <v>-1527.9890698199999</v>
      </c>
      <c r="T55" s="333">
        <v>-148.55518365000003</v>
      </c>
      <c r="U55" s="333">
        <v>-1169.6073211300002</v>
      </c>
      <c r="V55" s="333">
        <v>-240.05458347999999</v>
      </c>
      <c r="W55" s="333">
        <v>-301.4751609086299</v>
      </c>
      <c r="X55" s="333">
        <v>685.8392168726898</v>
      </c>
      <c r="Y55" s="333">
        <v>-952.05192053300004</v>
      </c>
      <c r="Z55" s="333">
        <v>35.994262947999999</v>
      </c>
      <c r="AA55" s="333">
        <v>-742.59181886049987</v>
      </c>
      <c r="AB55" s="333">
        <v>14.273141496849977</v>
      </c>
      <c r="AC55" s="333">
        <v>-483.97760467398996</v>
      </c>
      <c r="AD55" s="333">
        <v>4.1053837635000718</v>
      </c>
      <c r="AE55" s="333">
        <v>-1596.32063968077</v>
      </c>
      <c r="AF55" s="333">
        <v>108.24248309681998</v>
      </c>
      <c r="AG55" s="333">
        <v>434.19622174111998</v>
      </c>
      <c r="AH55" s="333">
        <v>-740.21318884999994</v>
      </c>
      <c r="AI55" s="333">
        <v>2090.0507322200001</v>
      </c>
      <c r="AJ55" s="333">
        <v>-61.191788550000027</v>
      </c>
      <c r="AK55" s="193"/>
      <c r="AL55" s="333">
        <v>466.21183760000019</v>
      </c>
      <c r="AM55" s="333">
        <v>-2452.8905420800002</v>
      </c>
      <c r="AN55" s="333">
        <v>-7220.4500102200009</v>
      </c>
      <c r="AO55" s="333">
        <v>-1150.6670621199996</v>
      </c>
      <c r="AP55" s="333">
        <v>-1859.6922491686303</v>
      </c>
      <c r="AQ55" s="333">
        <v>-972.81025957281008</v>
      </c>
      <c r="AR55" s="333">
        <v>-2061.9197190944101</v>
      </c>
      <c r="AS55" s="333">
        <v>1892.2762482079402</v>
      </c>
    </row>
    <row r="56" spans="2:45" ht="18" customHeight="1" x14ac:dyDescent="0.35">
      <c r="B56" s="186" t="s">
        <v>540</v>
      </c>
      <c r="D56" s="178">
        <v>-20.78856902316139</v>
      </c>
      <c r="E56" s="178">
        <v>10.388217456009428</v>
      </c>
      <c r="F56" s="178">
        <v>18.250903877530192</v>
      </c>
      <c r="G56" s="178">
        <v>-86.762547619784357</v>
      </c>
      <c r="H56" s="178">
        <v>6.2074176262901517</v>
      </c>
      <c r="I56" s="178">
        <v>-0.54121667499227222</v>
      </c>
      <c r="J56" s="178">
        <v>-51.545162657008291</v>
      </c>
      <c r="K56" s="178">
        <v>-4110.5015804595478</v>
      </c>
      <c r="L56" s="178">
        <v>95.46079263</v>
      </c>
      <c r="M56" s="178">
        <v>-1703.8261890600002</v>
      </c>
      <c r="N56" s="178">
        <v>-3496.4798708899998</v>
      </c>
      <c r="O56" s="178">
        <v>-1982.55404041354</v>
      </c>
      <c r="P56" s="178">
        <v>98.331769240000014</v>
      </c>
      <c r="Q56" s="178">
        <v>-216.30964881999998</v>
      </c>
      <c r="R56" s="178">
        <v>-459.67260149999998</v>
      </c>
      <c r="S56" s="178">
        <v>-1629.1081858200002</v>
      </c>
      <c r="T56" s="178">
        <v>-172.98226948000004</v>
      </c>
      <c r="U56" s="178">
        <v>-1223.6123236999999</v>
      </c>
      <c r="V56" s="178">
        <v>-320.48575163000004</v>
      </c>
      <c r="W56" s="178">
        <v>-173.72478384999999</v>
      </c>
      <c r="X56" s="178">
        <v>577.71616963999998</v>
      </c>
      <c r="Y56" s="178">
        <v>-961.65739587999997</v>
      </c>
      <c r="Z56" s="178">
        <v>-59.906231900000002</v>
      </c>
      <c r="AA56" s="178">
        <v>-997.24050747000001</v>
      </c>
      <c r="AB56" s="178">
        <v>60.216798340000004</v>
      </c>
      <c r="AC56" s="178">
        <v>-464.00367764999999</v>
      </c>
      <c r="AD56" s="178">
        <v>-489.43329120000004</v>
      </c>
      <c r="AE56" s="178">
        <v>-1603.14231038</v>
      </c>
      <c r="AF56" s="178">
        <v>48.679091050000011</v>
      </c>
      <c r="AG56" s="178">
        <v>409.05359028999999</v>
      </c>
      <c r="AH56" s="178">
        <v>-804.93326852000007</v>
      </c>
      <c r="AI56" s="178">
        <v>1771.81905805</v>
      </c>
      <c r="AJ56" s="178">
        <v>-93.215887480000006</v>
      </c>
      <c r="AK56" s="193"/>
      <c r="AL56" s="178">
        <v>-78.911995309406123</v>
      </c>
      <c r="AM56" s="178">
        <v>-4156.3805421652578</v>
      </c>
      <c r="AN56" s="178">
        <v>-7087.3993077335399</v>
      </c>
      <c r="AO56" s="178">
        <v>-2206.7586669000002</v>
      </c>
      <c r="AP56" s="178">
        <v>-1890.80512866</v>
      </c>
      <c r="AQ56" s="178">
        <v>-1441.0879656100001</v>
      </c>
      <c r="AR56" s="178">
        <v>-2496.3624808899999</v>
      </c>
      <c r="AS56" s="178">
        <v>1424.6184708699998</v>
      </c>
    </row>
    <row r="57" spans="2:45" ht="18" customHeight="1" x14ac:dyDescent="0.35">
      <c r="B57" s="186" t="s">
        <v>918</v>
      </c>
      <c r="D57" s="178">
        <v>4.415489577280769</v>
      </c>
      <c r="E57" s="178">
        <v>-5.4637319609649522</v>
      </c>
      <c r="F57" s="178">
        <v>79.56145032827186</v>
      </c>
      <c r="G57" s="178">
        <v>-9.7796024849474961</v>
      </c>
      <c r="H57" s="178">
        <v>-17.883403927403279</v>
      </c>
      <c r="I57" s="178">
        <v>-10.040279075901369</v>
      </c>
      <c r="J57" s="178">
        <v>-6.7483829456218931</v>
      </c>
      <c r="K57" s="178">
        <v>10.8132622520369</v>
      </c>
      <c r="L57" s="178">
        <v>12.384641930000004</v>
      </c>
      <c r="M57" s="178">
        <v>6.9872972499999966</v>
      </c>
      <c r="N57" s="178">
        <v>10.820167109999987</v>
      </c>
      <c r="O57" s="178">
        <v>-111.26014670709381</v>
      </c>
      <c r="P57" s="178">
        <v>-7.7666188700000029</v>
      </c>
      <c r="Q57" s="178">
        <v>-22.235067230000002</v>
      </c>
      <c r="R57" s="178">
        <v>-5.8299276460976577</v>
      </c>
      <c r="S57" s="178">
        <v>9.7546632600000063</v>
      </c>
      <c r="T57" s="178">
        <v>21.076113500000002</v>
      </c>
      <c r="U57" s="178">
        <v>16.693310210000003</v>
      </c>
      <c r="V57" s="178">
        <v>22.389759439999999</v>
      </c>
      <c r="W57" s="178">
        <v>-3.1057558500000026</v>
      </c>
      <c r="X57" s="178">
        <v>25.772686620000002</v>
      </c>
      <c r="Y57" s="178">
        <v>51.218029579999993</v>
      </c>
      <c r="Z57" s="178">
        <v>106.69994584</v>
      </c>
      <c r="AA57" s="178">
        <v>125.59236508999996</v>
      </c>
      <c r="AB57" s="178">
        <v>-28.49304656</v>
      </c>
      <c r="AC57" s="178">
        <v>-39.809367939999994</v>
      </c>
      <c r="AD57" s="178">
        <v>-21.0182924</v>
      </c>
      <c r="AE57" s="178">
        <v>41.952806320000001</v>
      </c>
      <c r="AF57" s="178">
        <v>51.098206030287166</v>
      </c>
      <c r="AG57" s="178">
        <v>25.618371327132948</v>
      </c>
      <c r="AH57" s="178">
        <v>-13.241538378150938</v>
      </c>
      <c r="AI57" s="178">
        <v>178.64099993923753</v>
      </c>
      <c r="AJ57" s="178">
        <v>30.071550949999981</v>
      </c>
      <c r="AK57" s="193"/>
      <c r="AL57" s="178">
        <v>68.733605459640188</v>
      </c>
      <c r="AM57" s="178">
        <v>-23.858803696889638</v>
      </c>
      <c r="AN57" s="178">
        <v>-81.068040417093812</v>
      </c>
      <c r="AO57" s="178">
        <v>-26.076950486097651</v>
      </c>
      <c r="AP57" s="178">
        <v>57.053427300000003</v>
      </c>
      <c r="AQ57" s="178">
        <v>309.28302712999994</v>
      </c>
      <c r="AR57" s="178">
        <v>-47.367900580000004</v>
      </c>
      <c r="AS57" s="178">
        <v>242.11603891850672</v>
      </c>
    </row>
    <row r="58" spans="2:45" ht="18" customHeight="1" x14ac:dyDescent="0.35">
      <c r="B58" s="186" t="s">
        <v>129</v>
      </c>
      <c r="D58" s="178">
        <v>39.09070161632421</v>
      </c>
      <c r="E58" s="178">
        <v>38.633288295745608</v>
      </c>
      <c r="F58" s="178">
        <v>46.9608441425761</v>
      </c>
      <c r="G58" s="178">
        <v>197.39070223385451</v>
      </c>
      <c r="H58" s="178">
        <v>117.55043116572757</v>
      </c>
      <c r="I58" s="178">
        <v>74.618266179349561</v>
      </c>
      <c r="J58" s="178">
        <v>87.285565173216355</v>
      </c>
      <c r="K58" s="178">
        <v>45.228006249778922</v>
      </c>
      <c r="L58" s="178">
        <v>27.408638240000002</v>
      </c>
      <c r="M58" s="178">
        <v>127.39324961</v>
      </c>
      <c r="N58" s="178">
        <v>97.147648000000004</v>
      </c>
      <c r="O58" s="178">
        <v>-616.20806565999999</v>
      </c>
      <c r="P58" s="178">
        <v>-39.857494889999991</v>
      </c>
      <c r="Q58" s="178">
        <v>34.583103629999997</v>
      </c>
      <c r="R58" s="178">
        <v>-0.50813396000000011</v>
      </c>
      <c r="S58" s="178">
        <v>-9.5191211800000008</v>
      </c>
      <c r="T58" s="178">
        <v>6.274299580000001</v>
      </c>
      <c r="U58" s="178">
        <v>-1.7975687899999999</v>
      </c>
      <c r="V58" s="178">
        <v>-4.4053991999999997</v>
      </c>
      <c r="W58" s="178">
        <v>-33.441105980000003</v>
      </c>
      <c r="X58" s="178">
        <v>-1.13863202</v>
      </c>
      <c r="Y58" s="178">
        <v>-4.3964118599999988</v>
      </c>
      <c r="Z58" s="178">
        <v>69.903620919999994</v>
      </c>
      <c r="AA58" s="178">
        <v>130.58641202999999</v>
      </c>
      <c r="AB58" s="178">
        <v>-5.9116281600000011</v>
      </c>
      <c r="AC58" s="178">
        <v>-8.2637919499999892</v>
      </c>
      <c r="AD58" s="178">
        <v>2.6442880899999999</v>
      </c>
      <c r="AE58" s="178">
        <v>63.953566840000001</v>
      </c>
      <c r="AF58" s="178">
        <v>-7.3765099199999993</v>
      </c>
      <c r="AG58" s="178">
        <v>152.67465649999997</v>
      </c>
      <c r="AH58" s="178">
        <v>64.845059180000007</v>
      </c>
      <c r="AI58" s="178">
        <v>160.67511050000002</v>
      </c>
      <c r="AJ58" s="178">
        <v>6.8835977399999955</v>
      </c>
      <c r="AK58" s="193"/>
      <c r="AL58" s="178">
        <v>322.07553628850042</v>
      </c>
      <c r="AM58" s="178">
        <v>324.68226876807239</v>
      </c>
      <c r="AN58" s="178">
        <v>-364.25852980999997</v>
      </c>
      <c r="AO58" s="178">
        <v>-15.301646399999996</v>
      </c>
      <c r="AP58" s="178">
        <v>-33.369774390000003</v>
      </c>
      <c r="AQ58" s="178">
        <v>194.95498906999998</v>
      </c>
      <c r="AR58" s="178">
        <v>52.422434820000007</v>
      </c>
      <c r="AS58" s="178">
        <v>370.81831626000002</v>
      </c>
    </row>
    <row r="59" spans="2:45" ht="18" customHeight="1" x14ac:dyDescent="0.35">
      <c r="B59" s="312" t="s">
        <v>665</v>
      </c>
      <c r="D59" s="178">
        <v>22.71762217044359</v>
      </c>
      <c r="E59" s="178">
        <v>43.557773790790087</v>
      </c>
      <c r="F59" s="178">
        <v>144.77319834837814</v>
      </c>
      <c r="G59" s="178">
        <v>100.84855212912265</v>
      </c>
      <c r="H59" s="178">
        <v>105.87444486461445</v>
      </c>
      <c r="I59" s="178">
        <v>64.036770428455924</v>
      </c>
      <c r="J59" s="178">
        <v>28.992019570586173</v>
      </c>
      <c r="K59" s="178">
        <v>-4054.4603119577318</v>
      </c>
      <c r="L59" s="178">
        <v>135.25407280000002</v>
      </c>
      <c r="M59" s="178">
        <v>-1569.4456422000003</v>
      </c>
      <c r="N59" s="178">
        <v>-3388.5120557799996</v>
      </c>
      <c r="O59" s="178">
        <v>-2710.0222527806341</v>
      </c>
      <c r="P59" s="178">
        <v>50.707655480000021</v>
      </c>
      <c r="Q59" s="178">
        <v>-203.96161241999999</v>
      </c>
      <c r="R59" s="178">
        <v>-466.01066310609764</v>
      </c>
      <c r="S59" s="178">
        <v>-1628.8726437400003</v>
      </c>
      <c r="T59" s="178">
        <v>-145.63185640000006</v>
      </c>
      <c r="U59" s="178">
        <v>-1208.71658228</v>
      </c>
      <c r="V59" s="178">
        <v>-302.50139139000004</v>
      </c>
      <c r="W59" s="178">
        <v>-210.27164568000001</v>
      </c>
      <c r="X59" s="178">
        <v>602.35022423999987</v>
      </c>
      <c r="Y59" s="178">
        <v>-914.8357781599999</v>
      </c>
      <c r="Z59" s="178">
        <v>116.69733485999998</v>
      </c>
      <c r="AA59" s="178">
        <v>-741.06173035000006</v>
      </c>
      <c r="AB59" s="178">
        <v>25.812123620000001</v>
      </c>
      <c r="AC59" s="178">
        <v>-512.07683754000004</v>
      </c>
      <c r="AD59" s="178">
        <v>-507.80729551000007</v>
      </c>
      <c r="AE59" s="178">
        <v>-1497.2359372200001</v>
      </c>
      <c r="AF59" s="178">
        <v>92.40078716028718</v>
      </c>
      <c r="AG59" s="178">
        <v>587.34661811713295</v>
      </c>
      <c r="AH59" s="178">
        <v>-753.329747718151</v>
      </c>
      <c r="AI59" s="178">
        <v>2111.1351684892375</v>
      </c>
      <c r="AJ59" s="178">
        <v>-56.260738790000033</v>
      </c>
      <c r="AK59" s="193"/>
      <c r="AL59" s="178">
        <v>311.89714643873447</v>
      </c>
      <c r="AM59" s="178">
        <v>-3855.5570770940753</v>
      </c>
      <c r="AN59" s="178">
        <v>-7532.7258779606345</v>
      </c>
      <c r="AO59" s="178">
        <v>-2248.1372637860977</v>
      </c>
      <c r="AP59" s="178">
        <v>-1867.1214757500002</v>
      </c>
      <c r="AQ59" s="178">
        <v>-936.84994941000014</v>
      </c>
      <c r="AR59" s="178">
        <v>-2491.3079466500003</v>
      </c>
      <c r="AS59" s="178">
        <v>2037.5528260485066</v>
      </c>
    </row>
    <row r="60" spans="2:45" ht="18" customHeight="1" x14ac:dyDescent="0.35">
      <c r="B60" s="186" t="s">
        <v>666</v>
      </c>
      <c r="D60" s="178">
        <v>0</v>
      </c>
      <c r="E60" s="178">
        <v>0.41874943999999997</v>
      </c>
      <c r="F60" s="178">
        <v>0.14897635000000004</v>
      </c>
      <c r="G60" s="178">
        <v>-0.67117848000000002</v>
      </c>
      <c r="H60" s="178">
        <v>9.3000000000000005E-4</v>
      </c>
      <c r="I60" s="178">
        <v>0.18438420000000019</v>
      </c>
      <c r="J60" s="178">
        <v>-0.13775137000000001</v>
      </c>
      <c r="K60" s="178">
        <v>4.1273392099999997</v>
      </c>
      <c r="L60" s="178">
        <v>1.7477318099999997</v>
      </c>
      <c r="M60" s="178">
        <v>5.7507694499999999</v>
      </c>
      <c r="N60" s="178">
        <v>-0.38356238000000004</v>
      </c>
      <c r="O60" s="178">
        <v>-7.4348878700000007</v>
      </c>
      <c r="P60" s="178">
        <v>0.2084355</v>
      </c>
      <c r="Q60" s="178">
        <v>0.13976477000000001</v>
      </c>
      <c r="R60" s="178">
        <v>1.0889259</v>
      </c>
      <c r="S60" s="178">
        <v>-30.110887950000002</v>
      </c>
      <c r="T60" s="178">
        <v>1.3893511900000002</v>
      </c>
      <c r="U60" s="178">
        <v>0.40711103999999998</v>
      </c>
      <c r="V60" s="178">
        <v>0.25921991999999999</v>
      </c>
      <c r="W60" s="178">
        <v>3.5878269713699993</v>
      </c>
      <c r="X60" s="178">
        <v>5.9736634126900006</v>
      </c>
      <c r="Y60" s="178">
        <v>1.7925997169999994</v>
      </c>
      <c r="Z60" s="178">
        <v>-0.51990289200000006</v>
      </c>
      <c r="AA60" s="178">
        <v>0.79145251949999884</v>
      </c>
      <c r="AB60" s="178">
        <v>11.50204709</v>
      </c>
      <c r="AC60" s="178">
        <v>64.607049779999997</v>
      </c>
      <c r="AD60" s="178">
        <v>-99.513429599999981</v>
      </c>
      <c r="AE60" s="178">
        <v>-95.583019700000008</v>
      </c>
      <c r="AF60" s="178">
        <v>-42.539366830000006</v>
      </c>
      <c r="AG60" s="178">
        <v>-184.61538741999999</v>
      </c>
      <c r="AH60" s="178">
        <v>-55.516626740000007</v>
      </c>
      <c r="AI60" s="178">
        <v>-4.093673730000015</v>
      </c>
      <c r="AJ60" s="178">
        <v>-1.020041360000004</v>
      </c>
      <c r="AK60" s="193"/>
      <c r="AL60" s="178">
        <v>-0.10345269000000001</v>
      </c>
      <c r="AM60" s="178">
        <v>4.1749020400000001</v>
      </c>
      <c r="AN60" s="178">
        <v>-0.31994899000000121</v>
      </c>
      <c r="AO60" s="178">
        <v>-28.673761780000003</v>
      </c>
      <c r="AP60" s="178">
        <v>5.6435091213699993</v>
      </c>
      <c r="AQ60" s="178">
        <v>8.0378127571899984</v>
      </c>
      <c r="AR60" s="178">
        <v>-118.98735242999999</v>
      </c>
      <c r="AS60" s="178">
        <v>-286.76505472000002</v>
      </c>
    </row>
    <row r="61" spans="2:45" ht="18" customHeight="1" x14ac:dyDescent="0.35">
      <c r="B61" s="186" t="s">
        <v>667</v>
      </c>
      <c r="D61" s="178">
        <v>5.2025059999999942E-2</v>
      </c>
      <c r="E61" s="178">
        <v>-52.686807629999997</v>
      </c>
      <c r="F61" s="178">
        <v>15.033661000000002</v>
      </c>
      <c r="G61" s="178">
        <v>458.26508069000005</v>
      </c>
      <c r="H61" s="178">
        <v>1241.3256287112049</v>
      </c>
      <c r="I61" s="178">
        <v>127.10994540680761</v>
      </c>
      <c r="J61" s="178">
        <v>-118.64958449242418</v>
      </c>
      <c r="K61" s="178">
        <v>113.57734321802369</v>
      </c>
      <c r="L61" s="178">
        <v>40.954609490000003</v>
      </c>
      <c r="M61" s="178">
        <v>-22.05262548</v>
      </c>
      <c r="N61" s="178">
        <v>237.01471718000002</v>
      </c>
      <c r="O61" s="178">
        <v>73.745511840000006</v>
      </c>
      <c r="P61" s="178">
        <v>514.32740064000006</v>
      </c>
      <c r="Q61" s="178">
        <v>545.70961112999998</v>
      </c>
      <c r="R61" s="178">
        <v>-55.841281039999998</v>
      </c>
      <c r="S61" s="178">
        <v>138.18767359000003</v>
      </c>
      <c r="T61" s="178">
        <v>-2.9366888100000015</v>
      </c>
      <c r="U61" s="178">
        <v>47.031265950000005</v>
      </c>
      <c r="V61" s="178">
        <v>60.38463918999998</v>
      </c>
      <c r="W61" s="178">
        <v>-106.89547171</v>
      </c>
      <c r="X61" s="178">
        <v>86.551300029999993</v>
      </c>
      <c r="Y61" s="178">
        <v>-35.026345779999986</v>
      </c>
      <c r="Z61" s="178">
        <v>79.584179180000021</v>
      </c>
      <c r="AA61" s="178">
        <v>317.37209198000005</v>
      </c>
      <c r="AB61" s="178">
        <v>-20.368707629999999</v>
      </c>
      <c r="AC61" s="178">
        <v>-6.3348900200000013</v>
      </c>
      <c r="AD61" s="178">
        <v>504.59930055999996</v>
      </c>
      <c r="AE61" s="178">
        <v>176.30171930999998</v>
      </c>
      <c r="AF61" s="178">
        <v>18.822249479999982</v>
      </c>
      <c r="AG61" s="178">
        <v>-1.5540289599999997</v>
      </c>
      <c r="AH61" s="178">
        <v>-50.567787510000002</v>
      </c>
      <c r="AI61" s="178">
        <v>300.00887908999999</v>
      </c>
      <c r="AJ61" s="178">
        <v>-3.7862004799999998</v>
      </c>
      <c r="AK61" s="193"/>
      <c r="AL61" s="178">
        <v>420.66395912000007</v>
      </c>
      <c r="AM61" s="178">
        <v>1363.3633328436122</v>
      </c>
      <c r="AN61" s="178">
        <v>329.66221303000003</v>
      </c>
      <c r="AO61" s="178">
        <v>1142.38340432</v>
      </c>
      <c r="AP61" s="178">
        <v>-2.4162553800000097</v>
      </c>
      <c r="AQ61" s="178">
        <v>448.48122541000009</v>
      </c>
      <c r="AR61" s="178">
        <v>654.19742221999991</v>
      </c>
      <c r="AS61" s="178">
        <v>266.70931209999998</v>
      </c>
    </row>
    <row r="62" spans="2:45" ht="18" customHeight="1" x14ac:dyDescent="0.35">
      <c r="B62" s="186" t="s">
        <v>668</v>
      </c>
      <c r="D62" s="178">
        <v>-7.9094247704435734</v>
      </c>
      <c r="E62" s="178">
        <v>1.603332689209948</v>
      </c>
      <c r="F62" s="178">
        <v>-2.2636339083781913</v>
      </c>
      <c r="G62" s="178">
        <v>-257.67608927912261</v>
      </c>
      <c r="H62" s="178">
        <v>5.3622901541802639</v>
      </c>
      <c r="I62" s="178">
        <v>20.653955104736454</v>
      </c>
      <c r="J62" s="178">
        <v>10.357656421838033</v>
      </c>
      <c r="K62" s="178">
        <v>-1.2456015502915343</v>
      </c>
      <c r="L62" s="178">
        <v>-2.3404762099999941</v>
      </c>
      <c r="M62" s="178">
        <v>-0.61290476999983545</v>
      </c>
      <c r="N62" s="178">
        <v>-4.3535387400001735</v>
      </c>
      <c r="O62" s="178">
        <v>-9.7594765793664529</v>
      </c>
      <c r="P62" s="178">
        <v>-18.578656760000097</v>
      </c>
      <c r="Q62" s="178">
        <v>8.0014490400000824</v>
      </c>
      <c r="R62" s="178">
        <v>1.5309785660976809</v>
      </c>
      <c r="S62" s="178">
        <v>-7.1932117199996721</v>
      </c>
      <c r="T62" s="178">
        <v>-1.3759896299999983</v>
      </c>
      <c r="U62" s="178">
        <v>-8.3291158400002381</v>
      </c>
      <c r="V62" s="178">
        <v>1.8029488000000602</v>
      </c>
      <c r="W62" s="178">
        <v>12.104129510000094</v>
      </c>
      <c r="X62" s="178">
        <v>-9.0359708100001086</v>
      </c>
      <c r="Y62" s="178">
        <v>-3.982396310000142</v>
      </c>
      <c r="Z62" s="178">
        <v>-159.76734819999999</v>
      </c>
      <c r="AA62" s="178">
        <v>-319.69363300999981</v>
      </c>
      <c r="AB62" s="178">
        <v>-2.6723215831500218</v>
      </c>
      <c r="AC62" s="178">
        <v>-30.172926893989967</v>
      </c>
      <c r="AD62" s="178">
        <v>106.82680831350012</v>
      </c>
      <c r="AE62" s="178">
        <v>-179.80340207076989</v>
      </c>
      <c r="AF62" s="178">
        <v>39.558813286532825</v>
      </c>
      <c r="AG62" s="178">
        <v>33.019020003987002</v>
      </c>
      <c r="AH62" s="178">
        <v>119.20097311815103</v>
      </c>
      <c r="AI62" s="178">
        <v>-316.99964162923749</v>
      </c>
      <c r="AJ62" s="178">
        <v>-0.12480791999998742</v>
      </c>
      <c r="AK62" s="193"/>
      <c r="AL62" s="178">
        <v>-266.24581526873442</v>
      </c>
      <c r="AM62" s="178">
        <v>35.128300130463224</v>
      </c>
      <c r="AN62" s="178">
        <v>-17.066396299366456</v>
      </c>
      <c r="AO62" s="178">
        <v>-16.239440873902005</v>
      </c>
      <c r="AP62" s="178">
        <v>4.2019728399999181</v>
      </c>
      <c r="AQ62" s="178">
        <v>-492.47934833000005</v>
      </c>
      <c r="AR62" s="178">
        <v>-105.82184223440976</v>
      </c>
      <c r="AS62" s="178">
        <v>-125.22083522056664</v>
      </c>
    </row>
    <row r="63" spans="2:45" ht="18" customHeight="1" x14ac:dyDescent="0.35">
      <c r="B63" s="344" t="s">
        <v>50</v>
      </c>
      <c r="D63" s="338">
        <v>14.860222460000015</v>
      </c>
      <c r="E63" s="338">
        <v>-7.1069517099999633</v>
      </c>
      <c r="F63" s="338">
        <v>157.69220178999996</v>
      </c>
      <c r="G63" s="338">
        <v>300.76636506000011</v>
      </c>
      <c r="H63" s="338">
        <v>1352.5632937299997</v>
      </c>
      <c r="I63" s="338">
        <v>211.98505513999999</v>
      </c>
      <c r="J63" s="338">
        <v>-79.437659869999976</v>
      </c>
      <c r="K63" s="338">
        <v>-3938.0012310799998</v>
      </c>
      <c r="L63" s="338">
        <v>175.61593789000003</v>
      </c>
      <c r="M63" s="338">
        <v>-1586.3604030000001</v>
      </c>
      <c r="N63" s="338">
        <v>-3156.23443972</v>
      </c>
      <c r="O63" s="338">
        <v>-2653.4711053900005</v>
      </c>
      <c r="P63" s="338">
        <v>546.66483486000004</v>
      </c>
      <c r="Q63" s="338">
        <v>349.88921252000006</v>
      </c>
      <c r="R63" s="338">
        <v>-519.23203967999996</v>
      </c>
      <c r="S63" s="338">
        <v>-1527.9890698199999</v>
      </c>
      <c r="T63" s="338">
        <v>-148.55518365000003</v>
      </c>
      <c r="U63" s="338">
        <v>-1169.6073211300002</v>
      </c>
      <c r="V63" s="338">
        <v>-240.05458347999999</v>
      </c>
      <c r="W63" s="338">
        <v>-301.4751609086299</v>
      </c>
      <c r="X63" s="338">
        <v>685.8392168726898</v>
      </c>
      <c r="Y63" s="338">
        <v>-952.05192053300004</v>
      </c>
      <c r="Z63" s="338">
        <v>35.994262947999999</v>
      </c>
      <c r="AA63" s="338">
        <v>-742.59181886049987</v>
      </c>
      <c r="AB63" s="338">
        <v>14.273141496849977</v>
      </c>
      <c r="AC63" s="338">
        <v>-483.97760467398996</v>
      </c>
      <c r="AD63" s="338">
        <v>4.1053837635000718</v>
      </c>
      <c r="AE63" s="338">
        <v>-1596.32063968077</v>
      </c>
      <c r="AF63" s="338">
        <v>108.24248309681998</v>
      </c>
      <c r="AG63" s="338">
        <v>434.19622174111998</v>
      </c>
      <c r="AH63" s="338">
        <v>-740.21318884999994</v>
      </c>
      <c r="AI63" s="338">
        <v>2090.0507322200001</v>
      </c>
      <c r="AJ63" s="338">
        <v>-61.191788550000027</v>
      </c>
      <c r="AK63" s="193"/>
      <c r="AL63" s="291">
        <v>466.21183760000008</v>
      </c>
      <c r="AM63" s="291">
        <v>-2452.8905420800002</v>
      </c>
      <c r="AN63" s="291">
        <v>-7220.45001022</v>
      </c>
      <c r="AO63" s="291">
        <v>-1150.6670621199996</v>
      </c>
      <c r="AP63" s="291">
        <v>-1859.6922491686303</v>
      </c>
      <c r="AQ63" s="291">
        <v>-972.81025957281008</v>
      </c>
      <c r="AR63" s="291">
        <v>-2061.9197190944101</v>
      </c>
      <c r="AS63" s="291">
        <v>1892.2762482079402</v>
      </c>
    </row>
    <row r="64" spans="2:45" s="137" customFormat="1" ht="18" customHeight="1" x14ac:dyDescent="0.35">
      <c r="B64" s="109" t="s">
        <v>672</v>
      </c>
      <c r="C64" s="138"/>
      <c r="D64" s="333">
        <v>1914.0367053799978</v>
      </c>
      <c r="E64" s="333">
        <v>2436.5489761200001</v>
      </c>
      <c r="F64" s="333">
        <v>2790.333052819999</v>
      </c>
      <c r="G64" s="333">
        <v>1163.0226894399998</v>
      </c>
      <c r="H64" s="333">
        <v>2115.0701400399989</v>
      </c>
      <c r="I64" s="333">
        <v>842.92527561999907</v>
      </c>
      <c r="J64" s="333">
        <v>558.64080323999985</v>
      </c>
      <c r="K64" s="333">
        <v>-3573.2153247700003</v>
      </c>
      <c r="L64" s="333">
        <v>376.92211955000141</v>
      </c>
      <c r="M64" s="333">
        <v>-995.60810542999889</v>
      </c>
      <c r="N64" s="333">
        <v>-584.29396770000096</v>
      </c>
      <c r="O64" s="333">
        <v>1131.087533469999</v>
      </c>
      <c r="P64" s="333">
        <v>6739.8798061900006</v>
      </c>
      <c r="Q64" s="333">
        <v>9063.0932597699975</v>
      </c>
      <c r="R64" s="333">
        <v>6518.6478929237119</v>
      </c>
      <c r="S64" s="333">
        <v>3721.9249085428546</v>
      </c>
      <c r="T64" s="333">
        <v>3770.2824325590168</v>
      </c>
      <c r="U64" s="333">
        <v>1654.5826079882263</v>
      </c>
      <c r="V64" s="333">
        <v>690.25999436073721</v>
      </c>
      <c r="W64" s="333">
        <v>-1843.0602396091474</v>
      </c>
      <c r="X64" s="333">
        <v>496.07054384417336</v>
      </c>
      <c r="Y64" s="333">
        <v>-1640.2126699817709</v>
      </c>
      <c r="Z64" s="333">
        <v>-620.11738923649102</v>
      </c>
      <c r="AA64" s="333">
        <v>-1028.9780723840504</v>
      </c>
      <c r="AB64" s="333">
        <v>-40.544388633490712</v>
      </c>
      <c r="AC64" s="333">
        <v>-157.63913856080748</v>
      </c>
      <c r="AD64" s="333">
        <v>1020.0772326598212</v>
      </c>
      <c r="AE64" s="333">
        <v>-1901.4710006377095</v>
      </c>
      <c r="AF64" s="333">
        <v>100.16915705144642</v>
      </c>
      <c r="AG64" s="333">
        <v>-504.32420408332405</v>
      </c>
      <c r="AH64" s="333">
        <v>-1685.8693557799988</v>
      </c>
      <c r="AI64" s="333">
        <v>283.31324694000364</v>
      </c>
      <c r="AJ64" s="333">
        <v>-390.36206073999898</v>
      </c>
      <c r="AK64" s="193"/>
      <c r="AL64" s="333">
        <v>8303.9414237599976</v>
      </c>
      <c r="AM64" s="333">
        <v>-56.579105870002017</v>
      </c>
      <c r="AN64" s="333">
        <v>-71.892420109999648</v>
      </c>
      <c r="AO64" s="333">
        <v>26043.545867426568</v>
      </c>
      <c r="AP64" s="333">
        <v>4272.0647952988338</v>
      </c>
      <c r="AQ64" s="333">
        <v>-2793.2375877581389</v>
      </c>
      <c r="AR64" s="333">
        <v>-1079.5772951721865</v>
      </c>
      <c r="AS64" s="333">
        <v>-1806.7111558718727</v>
      </c>
    </row>
    <row r="65" spans="2:45" ht="18" customHeight="1" x14ac:dyDescent="0.35">
      <c r="B65" s="186" t="s">
        <v>540</v>
      </c>
      <c r="D65" s="178">
        <v>1369.6158476800006</v>
      </c>
      <c r="E65" s="178">
        <v>1858.3511734100007</v>
      </c>
      <c r="F65" s="178">
        <v>2082.9474982499987</v>
      </c>
      <c r="G65" s="178">
        <v>444.11613247000099</v>
      </c>
      <c r="H65" s="178">
        <v>656.0652476299997</v>
      </c>
      <c r="I65" s="178">
        <v>662.07731243000114</v>
      </c>
      <c r="J65" s="178">
        <v>417.09387264000031</v>
      </c>
      <c r="K65" s="178">
        <v>-3643.8101381799997</v>
      </c>
      <c r="L65" s="178">
        <v>558.17773133908042</v>
      </c>
      <c r="M65" s="178">
        <v>-995.44882398540938</v>
      </c>
      <c r="N65" s="178">
        <v>-1146.3491584770063</v>
      </c>
      <c r="O65" s="178">
        <v>1325.6772416097963</v>
      </c>
      <c r="P65" s="178">
        <v>4931.9935582500029</v>
      </c>
      <c r="Q65" s="178">
        <v>5624.0091510699986</v>
      </c>
      <c r="R65" s="178">
        <v>3770.3933360100018</v>
      </c>
      <c r="S65" s="178">
        <v>2040.1888897999968</v>
      </c>
      <c r="T65" s="178">
        <v>1945.9600116000008</v>
      </c>
      <c r="U65" s="178">
        <v>446.13133348000144</v>
      </c>
      <c r="V65" s="178">
        <v>842.26110694999932</v>
      </c>
      <c r="W65" s="178">
        <v>-1092.2976108499993</v>
      </c>
      <c r="X65" s="178">
        <v>609.74551381999811</v>
      </c>
      <c r="Y65" s="178">
        <v>-1302.9713342299995</v>
      </c>
      <c r="Z65" s="178">
        <v>-248.12729304999712</v>
      </c>
      <c r="AA65" s="178">
        <v>-930.30694071000198</v>
      </c>
      <c r="AB65" s="178">
        <v>502.09091640000253</v>
      </c>
      <c r="AC65" s="178">
        <v>142.06918873000413</v>
      </c>
      <c r="AD65" s="178">
        <v>685.99929911999766</v>
      </c>
      <c r="AE65" s="178">
        <v>-1210.8099869799992</v>
      </c>
      <c r="AF65" s="178">
        <v>514.77660889000515</v>
      </c>
      <c r="AG65" s="178">
        <v>652.46646281999881</v>
      </c>
      <c r="AH65" s="178">
        <v>-751.38859524000361</v>
      </c>
      <c r="AI65" s="178">
        <v>2216.9013553999994</v>
      </c>
      <c r="AJ65" s="178">
        <v>621.86817183999949</v>
      </c>
      <c r="AK65" s="193"/>
      <c r="AL65" s="178">
        <v>5755.0306518100006</v>
      </c>
      <c r="AM65" s="178">
        <v>-1908.5737054799984</v>
      </c>
      <c r="AN65" s="178">
        <v>-257.94300951353898</v>
      </c>
      <c r="AO65" s="178">
        <v>16366.584935129998</v>
      </c>
      <c r="AP65" s="178">
        <v>2142.0548411800023</v>
      </c>
      <c r="AQ65" s="178">
        <v>-1871.6600541700004</v>
      </c>
      <c r="AR65" s="178">
        <v>119.34941727000501</v>
      </c>
      <c r="AS65" s="178">
        <v>2632.7558318699998</v>
      </c>
    </row>
    <row r="66" spans="2:45" ht="18" customHeight="1" x14ac:dyDescent="0.35">
      <c r="B66" s="186" t="s">
        <v>918</v>
      </c>
      <c r="D66" s="178">
        <v>548.17445821000013</v>
      </c>
      <c r="E66" s="178">
        <v>596.9932639087001</v>
      </c>
      <c r="F66" s="178">
        <v>683.60711358999947</v>
      </c>
      <c r="G66" s="178">
        <v>305.26831819999956</v>
      </c>
      <c r="H66" s="178">
        <v>283.86442160408944</v>
      </c>
      <c r="I66" s="178">
        <v>424.12620085699268</v>
      </c>
      <c r="J66" s="178">
        <v>368.83505421964435</v>
      </c>
      <c r="K66" s="178">
        <v>200.3614613012781</v>
      </c>
      <c r="L66" s="178">
        <v>207.949964437538</v>
      </c>
      <c r="M66" s="178">
        <v>141.68358068614091</v>
      </c>
      <c r="N66" s="178">
        <v>628.42133804323385</v>
      </c>
      <c r="O66" s="178">
        <v>519.23200786846212</v>
      </c>
      <c r="P66" s="178">
        <v>1592.4474792531616</v>
      </c>
      <c r="Q66" s="178">
        <v>2482.5603838969282</v>
      </c>
      <c r="R66" s="178">
        <v>2615.0854253384241</v>
      </c>
      <c r="S66" s="178">
        <v>1443.8669978710398</v>
      </c>
      <c r="T66" s="178">
        <v>1425.1382502918871</v>
      </c>
      <c r="U66" s="178">
        <v>1053.5556555008768</v>
      </c>
      <c r="V66" s="178">
        <v>202.15628737561246</v>
      </c>
      <c r="W66" s="178">
        <v>-27.461141293463747</v>
      </c>
      <c r="X66" s="178">
        <v>424.47743159999999</v>
      </c>
      <c r="Y66" s="178">
        <v>14.60442913000084</v>
      </c>
      <c r="Z66" s="178">
        <v>73.884438580000165</v>
      </c>
      <c r="AA66" s="178">
        <v>374.3123180200003</v>
      </c>
      <c r="AB66" s="178">
        <v>252.52191518000012</v>
      </c>
      <c r="AC66" s="178">
        <v>115.91190093000073</v>
      </c>
      <c r="AD66" s="178">
        <v>283.84506075999968</v>
      </c>
      <c r="AE66" s="178">
        <v>-110.82373202000066</v>
      </c>
      <c r="AF66" s="178">
        <v>-25.504820459713844</v>
      </c>
      <c r="AG66" s="178">
        <v>-214.84293558286711</v>
      </c>
      <c r="AH66" s="178">
        <v>-194.99279188815177</v>
      </c>
      <c r="AI66" s="178">
        <v>-282.40876770318471</v>
      </c>
      <c r="AJ66" s="178">
        <v>5.2938698499998793</v>
      </c>
      <c r="AK66" s="193"/>
      <c r="AL66" s="178">
        <v>2134.043153908699</v>
      </c>
      <c r="AM66" s="178">
        <v>1277.1871379820045</v>
      </c>
      <c r="AN66" s="178">
        <v>1497.286891035375</v>
      </c>
      <c r="AO66" s="178">
        <v>8133.9602863595537</v>
      </c>
      <c r="AP66" s="178">
        <v>2653.3890518749126</v>
      </c>
      <c r="AQ66" s="178">
        <v>887.27861733000123</v>
      </c>
      <c r="AR66" s="178">
        <v>541.4551448499999</v>
      </c>
      <c r="AS66" s="178">
        <v>-717.74931563391738</v>
      </c>
    </row>
    <row r="67" spans="2:45" ht="18" customHeight="1" x14ac:dyDescent="0.35">
      <c r="B67" s="186" t="s">
        <v>129</v>
      </c>
      <c r="D67" s="178">
        <v>356.16969635000004</v>
      </c>
      <c r="E67" s="178">
        <v>376.02764250000001</v>
      </c>
      <c r="F67" s="178">
        <v>348.38244292000019</v>
      </c>
      <c r="G67" s="178">
        <v>354.57276747999992</v>
      </c>
      <c r="H67" s="178">
        <v>158.89747691999995</v>
      </c>
      <c r="I67" s="178">
        <v>116.69906540999997</v>
      </c>
      <c r="J67" s="178">
        <v>160.49488285000004</v>
      </c>
      <c r="K67" s="178">
        <v>84.819362879999986</v>
      </c>
      <c r="L67" s="178">
        <v>106.60531955999994</v>
      </c>
      <c r="M67" s="178">
        <v>258.17261587000002</v>
      </c>
      <c r="N67" s="178">
        <v>251.84704731000005</v>
      </c>
      <c r="O67" s="178">
        <v>-491.93764321000003</v>
      </c>
      <c r="P67" s="178">
        <v>347.74969032000024</v>
      </c>
      <c r="Q67" s="178">
        <v>864.54786463000005</v>
      </c>
      <c r="R67" s="178">
        <v>695.09160249000024</v>
      </c>
      <c r="S67" s="178">
        <v>698.13344061000009</v>
      </c>
      <c r="T67" s="178">
        <v>510.5651126800002</v>
      </c>
      <c r="U67" s="178">
        <v>285.05297088000003</v>
      </c>
      <c r="V67" s="178">
        <v>-107.30692469000013</v>
      </c>
      <c r="W67" s="178">
        <v>-408.79894503000008</v>
      </c>
      <c r="X67" s="178">
        <v>-60.654394000000025</v>
      </c>
      <c r="Y67" s="178">
        <v>-20.423765819999854</v>
      </c>
      <c r="Z67" s="178">
        <v>-188.48370345000021</v>
      </c>
      <c r="AA67" s="178">
        <v>-67.014248080000186</v>
      </c>
      <c r="AB67" s="178">
        <v>-42.073577710000343</v>
      </c>
      <c r="AC67" s="178">
        <v>4.7247679300002767</v>
      </c>
      <c r="AD67" s="178">
        <v>205.42709647000029</v>
      </c>
      <c r="AE67" s="178">
        <v>-37.155402530000018</v>
      </c>
      <c r="AF67" s="178">
        <v>0.81439256000015026</v>
      </c>
      <c r="AG67" s="178">
        <v>-300.29131253000003</v>
      </c>
      <c r="AH67" s="178">
        <v>-456.97296118000003</v>
      </c>
      <c r="AI67" s="178">
        <v>-1633.77275014</v>
      </c>
      <c r="AJ67" s="178">
        <v>-353.42458829999993</v>
      </c>
      <c r="AK67" s="193"/>
      <c r="AL67" s="178">
        <v>1435.15254925</v>
      </c>
      <c r="AM67" s="178">
        <v>520.91078805999996</v>
      </c>
      <c r="AN67" s="178">
        <v>124.68733952999992</v>
      </c>
      <c r="AO67" s="178">
        <v>2605.5225980500004</v>
      </c>
      <c r="AP67" s="178">
        <v>279.51221384000002</v>
      </c>
      <c r="AQ67" s="178">
        <v>-336.5761113500003</v>
      </c>
      <c r="AR67" s="178">
        <v>130.92288416000019</v>
      </c>
      <c r="AS67" s="178">
        <v>-2390.2226312899998</v>
      </c>
    </row>
    <row r="68" spans="2:45" ht="18" customHeight="1" x14ac:dyDescent="0.35">
      <c r="B68" s="312" t="s">
        <v>665</v>
      </c>
      <c r="D68" s="178">
        <v>2273.9600022400004</v>
      </c>
      <c r="E68" s="178">
        <v>2831.372079818701</v>
      </c>
      <c r="F68" s="178">
        <v>3114.9370547599983</v>
      </c>
      <c r="G68" s="178">
        <v>1103.9572181500005</v>
      </c>
      <c r="H68" s="178">
        <v>1098.8271461540892</v>
      </c>
      <c r="I68" s="178">
        <v>1202.9025786969937</v>
      </c>
      <c r="J68" s="178">
        <v>946.42380970964473</v>
      </c>
      <c r="K68" s="178">
        <v>-3358.6293139987215</v>
      </c>
      <c r="L68" s="178">
        <v>872.73301533661834</v>
      </c>
      <c r="M68" s="178">
        <v>-595.59262742926853</v>
      </c>
      <c r="N68" s="178">
        <v>-266.08077312377242</v>
      </c>
      <c r="O68" s="178">
        <v>1352.9716062682585</v>
      </c>
      <c r="P68" s="178">
        <v>6872.1907278231647</v>
      </c>
      <c r="Q68" s="178">
        <v>8971.1173995969275</v>
      </c>
      <c r="R68" s="178">
        <v>7080.5703638384257</v>
      </c>
      <c r="S68" s="178">
        <v>4182.189328281037</v>
      </c>
      <c r="T68" s="178">
        <v>3881.6633745718882</v>
      </c>
      <c r="U68" s="178">
        <v>1784.7399598608781</v>
      </c>
      <c r="V68" s="178">
        <v>937.11046963561171</v>
      </c>
      <c r="W68" s="178">
        <v>-1528.5576971734631</v>
      </c>
      <c r="X68" s="178">
        <v>973.56855141999802</v>
      </c>
      <c r="Y68" s="178">
        <v>-1308.7906709199983</v>
      </c>
      <c r="Z68" s="178">
        <v>-362.72655791999716</v>
      </c>
      <c r="AA68" s="178">
        <v>-623.00887077000198</v>
      </c>
      <c r="AB68" s="178">
        <v>712.53925387000231</v>
      </c>
      <c r="AC68" s="178">
        <v>262.70585759000511</v>
      </c>
      <c r="AD68" s="178">
        <v>1175.2714563499976</v>
      </c>
      <c r="AE68" s="178">
        <v>-1358.7891215299999</v>
      </c>
      <c r="AF68" s="178">
        <v>490.08618099029144</v>
      </c>
      <c r="AG68" s="178">
        <v>137.3322147071317</v>
      </c>
      <c r="AH68" s="178">
        <v>-1403.3543483081555</v>
      </c>
      <c r="AI68" s="178">
        <v>300.71983755681458</v>
      </c>
      <c r="AJ68" s="178">
        <v>273.73745338999942</v>
      </c>
      <c r="AK68" s="193"/>
      <c r="AL68" s="178">
        <v>9324.2263549687013</v>
      </c>
      <c r="AM68" s="178">
        <v>-110.47577943799342</v>
      </c>
      <c r="AN68" s="178">
        <v>1364.0312210518359</v>
      </c>
      <c r="AO68" s="178">
        <v>27106.067819539556</v>
      </c>
      <c r="AP68" s="178">
        <v>5074.9561068949151</v>
      </c>
      <c r="AQ68" s="178">
        <v>-1320.9575481899994</v>
      </c>
      <c r="AR68" s="178">
        <v>791.72744628000487</v>
      </c>
      <c r="AS68" s="178">
        <v>-475.21611505391775</v>
      </c>
    </row>
    <row r="69" spans="2:45" ht="18" customHeight="1" x14ac:dyDescent="0.35">
      <c r="B69" s="186" t="s">
        <v>666</v>
      </c>
      <c r="D69" s="178">
        <v>24.568838899999996</v>
      </c>
      <c r="E69" s="178">
        <v>20.191596149999938</v>
      </c>
      <c r="F69" s="178">
        <v>20.446105269999958</v>
      </c>
      <c r="G69" s="178">
        <v>18.901953640000031</v>
      </c>
      <c r="H69" s="178">
        <v>28.344680370000876</v>
      </c>
      <c r="I69" s="178">
        <v>39.822274969999981</v>
      </c>
      <c r="J69" s="178">
        <v>20.358411269999916</v>
      </c>
      <c r="K69" s="178">
        <v>74.124084040000014</v>
      </c>
      <c r="L69" s="178">
        <v>37.970339440000039</v>
      </c>
      <c r="M69" s="178">
        <v>44.259144790000093</v>
      </c>
      <c r="N69" s="178">
        <v>35.456398300000629</v>
      </c>
      <c r="O69" s="178">
        <v>40.494872610001394</v>
      </c>
      <c r="P69" s="178">
        <v>50.378451220000507</v>
      </c>
      <c r="Q69" s="178">
        <v>54.145662660000191</v>
      </c>
      <c r="R69" s="178">
        <v>49.455254883715504</v>
      </c>
      <c r="S69" s="178">
        <v>29.419775782853169</v>
      </c>
      <c r="T69" s="178">
        <v>77.810922609018732</v>
      </c>
      <c r="U69" s="178">
        <v>62.122115938224916</v>
      </c>
      <c r="V69" s="178">
        <v>62.877941130739039</v>
      </c>
      <c r="W69" s="178">
        <v>60.759189440849873</v>
      </c>
      <c r="X69" s="178">
        <v>112.92193690417423</v>
      </c>
      <c r="Y69" s="178">
        <v>77.375542858227888</v>
      </c>
      <c r="Z69" s="178">
        <v>124.77221226350964</v>
      </c>
      <c r="AA69" s="178">
        <v>116.44559276594674</v>
      </c>
      <c r="AB69" s="178">
        <v>58.39813092400864</v>
      </c>
      <c r="AC69" s="178">
        <v>237.62700031698529</v>
      </c>
      <c r="AD69" s="178">
        <v>-28.056630425630399</v>
      </c>
      <c r="AE69" s="178">
        <v>8.6455351835947365</v>
      </c>
      <c r="AF69" s="178">
        <v>41.27847806051502</v>
      </c>
      <c r="AG69" s="178">
        <v>-38.136789325765257</v>
      </c>
      <c r="AH69" s="178">
        <v>110.93913060999996</v>
      </c>
      <c r="AI69" s="178">
        <v>228.03307208000024</v>
      </c>
      <c r="AJ69" s="178">
        <v>15.943747550000015</v>
      </c>
      <c r="AK69" s="193"/>
      <c r="AL69" s="178">
        <v>84.108493959999919</v>
      </c>
      <c r="AM69" s="178">
        <v>162.6494506500008</v>
      </c>
      <c r="AN69" s="178">
        <v>158.18075514000216</v>
      </c>
      <c r="AO69" s="178">
        <v>183.39914454656937</v>
      </c>
      <c r="AP69" s="178">
        <v>263.57016911883255</v>
      </c>
      <c r="AQ69" s="178">
        <v>431.51528479185851</v>
      </c>
      <c r="AR69" s="178">
        <v>276.61403599895829</v>
      </c>
      <c r="AS69" s="178">
        <v>342.11389142474997</v>
      </c>
    </row>
    <row r="70" spans="2:45" ht="18" customHeight="1" x14ac:dyDescent="0.35">
      <c r="B70" s="186" t="s">
        <v>667</v>
      </c>
      <c r="D70" s="178">
        <v>-362.76455189000001</v>
      </c>
      <c r="E70" s="178">
        <v>-467.59836326999999</v>
      </c>
      <c r="F70" s="178">
        <v>-433.58171017879022</v>
      </c>
      <c r="G70" s="178">
        <v>-72.84795356000005</v>
      </c>
      <c r="H70" s="178">
        <v>900.22376956000005</v>
      </c>
      <c r="I70" s="178">
        <v>-246.41223552000014</v>
      </c>
      <c r="J70" s="178">
        <v>-493.84865237000002</v>
      </c>
      <c r="K70" s="178">
        <v>-330.16240867999994</v>
      </c>
      <c r="L70" s="178">
        <v>-322.34661389000001</v>
      </c>
      <c r="M70" s="178">
        <v>-345.55297317999998</v>
      </c>
      <c r="N70" s="178">
        <v>-95.205625455949971</v>
      </c>
      <c r="O70" s="178">
        <v>-371.30209393999996</v>
      </c>
      <c r="P70" s="178">
        <v>109.03204618999996</v>
      </c>
      <c r="Q70" s="178">
        <v>109.90779651999998</v>
      </c>
      <c r="R70" s="178">
        <v>-539.74742562000006</v>
      </c>
      <c r="S70" s="178">
        <v>-480.8134602999998</v>
      </c>
      <c r="T70" s="178">
        <v>-496.65532214000001</v>
      </c>
      <c r="U70" s="178">
        <v>-474.83829894999997</v>
      </c>
      <c r="V70" s="178">
        <v>-495.46129725999987</v>
      </c>
      <c r="W70" s="178">
        <v>-710.17580426999996</v>
      </c>
      <c r="X70" s="178">
        <v>-437.26340189000001</v>
      </c>
      <c r="Y70" s="178">
        <v>-525.86805725000011</v>
      </c>
      <c r="Z70" s="178">
        <v>-383.15430538000004</v>
      </c>
      <c r="AA70" s="178">
        <v>-230.58175843999999</v>
      </c>
      <c r="AB70" s="178">
        <v>-515.82296164999991</v>
      </c>
      <c r="AC70" s="178">
        <v>-483.72922265</v>
      </c>
      <c r="AD70" s="178">
        <v>11.807146749999935</v>
      </c>
      <c r="AE70" s="178">
        <v>-426.72056993999996</v>
      </c>
      <c r="AF70" s="178">
        <v>-487.53545669000016</v>
      </c>
      <c r="AG70" s="178">
        <v>-417.37825314999992</v>
      </c>
      <c r="AH70" s="178">
        <v>-441.85049039999996</v>
      </c>
      <c r="AI70" s="178">
        <v>-165.01711821999996</v>
      </c>
      <c r="AJ70" s="178">
        <v>-386.52262483999999</v>
      </c>
      <c r="AK70" s="193"/>
      <c r="AL70" s="178">
        <v>-1336.7925788987902</v>
      </c>
      <c r="AM70" s="178">
        <v>-170.19952701</v>
      </c>
      <c r="AN70" s="178">
        <v>-1134.4073064659501</v>
      </c>
      <c r="AO70" s="178">
        <v>-801.62104320999993</v>
      </c>
      <c r="AP70" s="178">
        <v>-2177.1307226199997</v>
      </c>
      <c r="AQ70" s="178">
        <v>-1576.8675229600001</v>
      </c>
      <c r="AR70" s="178">
        <v>-1414.4656074899999</v>
      </c>
      <c r="AS70" s="178">
        <v>-1511.78131846</v>
      </c>
    </row>
    <row r="71" spans="2:45" ht="18" customHeight="1" x14ac:dyDescent="0.35">
      <c r="B71" s="186" t="s">
        <v>668</v>
      </c>
      <c r="D71" s="178">
        <v>-21.727583870002999</v>
      </c>
      <c r="E71" s="178">
        <v>52.583663421299306</v>
      </c>
      <c r="F71" s="178">
        <v>88.531602968791034</v>
      </c>
      <c r="G71" s="178">
        <v>113.01147120999917</v>
      </c>
      <c r="H71" s="178">
        <v>87.67454395590886</v>
      </c>
      <c r="I71" s="178">
        <v>-153.38734252699453</v>
      </c>
      <c r="J71" s="178">
        <v>85.707234630355259</v>
      </c>
      <c r="K71" s="178">
        <v>41.452313868721014</v>
      </c>
      <c r="L71" s="178">
        <v>-211.43462133661691</v>
      </c>
      <c r="M71" s="178">
        <v>-98.721649610730466</v>
      </c>
      <c r="N71" s="178">
        <v>-258.46396742027918</v>
      </c>
      <c r="O71" s="178">
        <v>108.9231485317389</v>
      </c>
      <c r="P71" s="178">
        <v>-291.7214190431647</v>
      </c>
      <c r="Q71" s="178">
        <v>-72.077599006928509</v>
      </c>
      <c r="R71" s="178">
        <v>-71.63030017842911</v>
      </c>
      <c r="S71" s="178">
        <v>-8.8707352210357779</v>
      </c>
      <c r="T71" s="178">
        <v>307.46345751811003</v>
      </c>
      <c r="U71" s="178">
        <v>282.5588311391233</v>
      </c>
      <c r="V71" s="178">
        <v>185.73288085438631</v>
      </c>
      <c r="W71" s="178">
        <v>334.9140723934658</v>
      </c>
      <c r="X71" s="178">
        <v>-153.15654258999879</v>
      </c>
      <c r="Y71" s="178">
        <v>117.07051532999962</v>
      </c>
      <c r="Z71" s="178">
        <v>0.99126179999660236</v>
      </c>
      <c r="AA71" s="178">
        <v>-291.83303593999523</v>
      </c>
      <c r="AB71" s="178">
        <v>-295.6588117775018</v>
      </c>
      <c r="AC71" s="178">
        <v>-174.24277381779788</v>
      </c>
      <c r="AD71" s="178">
        <v>-138.94474001454586</v>
      </c>
      <c r="AE71" s="178">
        <v>-124.60684435130446</v>
      </c>
      <c r="AF71" s="178">
        <v>56.339954690640084</v>
      </c>
      <c r="AG71" s="178">
        <v>-186.14137631469052</v>
      </c>
      <c r="AH71" s="178">
        <v>48.396352318156744</v>
      </c>
      <c r="AI71" s="178">
        <v>-80.422544476811254</v>
      </c>
      <c r="AJ71" s="178">
        <v>-293.52063683999842</v>
      </c>
      <c r="AK71" s="193"/>
      <c r="AL71" s="178">
        <v>232.39915373008651</v>
      </c>
      <c r="AM71" s="178">
        <v>61.446749927990602</v>
      </c>
      <c r="AN71" s="178">
        <v>-459.69708983588771</v>
      </c>
      <c r="AO71" s="178">
        <v>-444.30005344955811</v>
      </c>
      <c r="AP71" s="178">
        <v>1110.6692419050853</v>
      </c>
      <c r="AQ71" s="178">
        <v>-326.9278013999978</v>
      </c>
      <c r="AR71" s="178">
        <v>-733.45316996115002</v>
      </c>
      <c r="AS71" s="178">
        <v>-161.82761378270493</v>
      </c>
    </row>
    <row r="72" spans="2:45" ht="18" customHeight="1" x14ac:dyDescent="0.35">
      <c r="B72" s="344" t="s">
        <v>50</v>
      </c>
      <c r="D72" s="338">
        <v>1914.0367053799978</v>
      </c>
      <c r="E72" s="338">
        <v>2436.5489761200001</v>
      </c>
      <c r="F72" s="338">
        <v>2790.333052819999</v>
      </c>
      <c r="G72" s="338">
        <v>1163.0226894399998</v>
      </c>
      <c r="H72" s="338">
        <v>2115.0701400399989</v>
      </c>
      <c r="I72" s="338">
        <v>842.92527561999907</v>
      </c>
      <c r="J72" s="338">
        <v>558.64080323999985</v>
      </c>
      <c r="K72" s="338">
        <v>-3573.2153247700003</v>
      </c>
      <c r="L72" s="338">
        <v>376.92211955000141</v>
      </c>
      <c r="M72" s="338">
        <v>-995.60810542999889</v>
      </c>
      <c r="N72" s="338">
        <v>-584.29396770000096</v>
      </c>
      <c r="O72" s="338">
        <v>1131.087533469999</v>
      </c>
      <c r="P72" s="338">
        <v>6739.8798061900006</v>
      </c>
      <c r="Q72" s="338">
        <v>9063.0932597699975</v>
      </c>
      <c r="R72" s="338">
        <v>6518.6478929237119</v>
      </c>
      <c r="S72" s="338">
        <v>3721.9249085428546</v>
      </c>
      <c r="T72" s="338">
        <v>3770.2824325590168</v>
      </c>
      <c r="U72" s="338">
        <v>1654.5826079882263</v>
      </c>
      <c r="V72" s="338">
        <v>690.25999436073721</v>
      </c>
      <c r="W72" s="338">
        <v>-1843.0602396091474</v>
      </c>
      <c r="X72" s="338">
        <v>496.07054384417336</v>
      </c>
      <c r="Y72" s="338">
        <v>-1640.2126699817709</v>
      </c>
      <c r="Z72" s="338">
        <v>-620.11738923649102</v>
      </c>
      <c r="AA72" s="338">
        <v>-1028.9780723840504</v>
      </c>
      <c r="AB72" s="338">
        <v>-40.544388633490712</v>
      </c>
      <c r="AC72" s="338">
        <v>-157.63913856080748</v>
      </c>
      <c r="AD72" s="338">
        <v>1020.0772326598212</v>
      </c>
      <c r="AE72" s="338">
        <v>-1901.4710006377095</v>
      </c>
      <c r="AF72" s="338">
        <v>100.16915705144642</v>
      </c>
      <c r="AG72" s="338">
        <v>-504.32420408332405</v>
      </c>
      <c r="AH72" s="338">
        <v>-1685.8693557799988</v>
      </c>
      <c r="AI72" s="338">
        <v>283.31324694000364</v>
      </c>
      <c r="AJ72" s="338">
        <v>-390.36206073999898</v>
      </c>
      <c r="AK72" s="193"/>
      <c r="AL72" s="291">
        <v>8303.9414237599976</v>
      </c>
      <c r="AM72" s="291">
        <v>-56.579105870002422</v>
      </c>
      <c r="AN72" s="291">
        <v>-71.892420109999421</v>
      </c>
      <c r="AO72" s="291">
        <v>26043.545867426568</v>
      </c>
      <c r="AP72" s="291">
        <v>4272.0647952988338</v>
      </c>
      <c r="AQ72" s="291">
        <v>-2793.2375877581389</v>
      </c>
      <c r="AR72" s="291">
        <v>-1079.5772951721865</v>
      </c>
      <c r="AS72" s="291">
        <v>-1806.7111558718727</v>
      </c>
    </row>
    <row r="73" spans="2:45" s="137" customFormat="1" ht="18" customHeight="1" x14ac:dyDescent="0.35">
      <c r="B73" s="109" t="s">
        <v>690</v>
      </c>
      <c r="C73" s="138"/>
      <c r="D73" s="333">
        <v>2717.1428847342272</v>
      </c>
      <c r="E73" s="333">
        <v>3244.9440350742075</v>
      </c>
      <c r="F73" s="333">
        <v>3661.4759852709772</v>
      </c>
      <c r="G73" s="333">
        <v>1455.9394508433718</v>
      </c>
      <c r="H73" s="333">
        <v>1682.5768847930831</v>
      </c>
      <c r="I73" s="333">
        <v>1616.9549266189315</v>
      </c>
      <c r="J73" s="333">
        <v>1643.4915166675187</v>
      </c>
      <c r="K73" s="333">
        <v>992.78838467729622</v>
      </c>
      <c r="L73" s="333">
        <v>1276.2677426132536</v>
      </c>
      <c r="M73" s="333">
        <v>1510.7037244894486</v>
      </c>
      <c r="N73" s="333">
        <v>3666.1645525601439</v>
      </c>
      <c r="O73" s="333">
        <v>4521.5298656293025</v>
      </c>
      <c r="P73" s="333">
        <v>6942.8481090144896</v>
      </c>
      <c r="Q73" s="333">
        <v>9400.1327570896974</v>
      </c>
      <c r="R73" s="333">
        <v>7669.7191872486383</v>
      </c>
      <c r="S73" s="333">
        <v>6316.6765033030879</v>
      </c>
      <c r="T73" s="333">
        <v>4845.0690707112162</v>
      </c>
      <c r="U73" s="333">
        <v>3927.3119824221922</v>
      </c>
      <c r="V73" s="333">
        <v>1966.5349436415345</v>
      </c>
      <c r="W73" s="333">
        <v>-168.22374849792436</v>
      </c>
      <c r="X73" s="333">
        <v>1062.9036593619476</v>
      </c>
      <c r="Y73" s="333">
        <v>703.36376177969191</v>
      </c>
      <c r="Z73" s="333">
        <v>921.48312958832878</v>
      </c>
      <c r="AA73" s="333">
        <v>1049.4724290285828</v>
      </c>
      <c r="AB73" s="333">
        <v>1140.4099117980766</v>
      </c>
      <c r="AC73" s="333">
        <v>1667.3917422191953</v>
      </c>
      <c r="AD73" s="333">
        <v>2394.2747119694091</v>
      </c>
      <c r="AE73" s="333">
        <v>556.76878389735475</v>
      </c>
      <c r="AF73" s="333">
        <v>1321.4041230251703</v>
      </c>
      <c r="AG73" s="333">
        <v>427.45417690879907</v>
      </c>
      <c r="AH73" s="333">
        <v>817.69754624561176</v>
      </c>
      <c r="AI73" s="333">
        <v>589.00874813416237</v>
      </c>
      <c r="AJ73" s="333">
        <v>1005.7956565464133</v>
      </c>
      <c r="AK73" s="193"/>
      <c r="AL73" s="333">
        <v>11079.502355922785</v>
      </c>
      <c r="AM73" s="333">
        <v>5935.8117127568294</v>
      </c>
      <c r="AN73" s="333">
        <v>10974.66588529215</v>
      </c>
      <c r="AO73" s="333">
        <v>30329.376556655916</v>
      </c>
      <c r="AP73" s="333">
        <v>10570.692248277019</v>
      </c>
      <c r="AQ73" s="333">
        <v>3737.2229797585514</v>
      </c>
      <c r="AR73" s="333">
        <v>5758.845149884035</v>
      </c>
      <c r="AS73" s="333">
        <v>3155.5645943137438</v>
      </c>
    </row>
    <row r="74" spans="2:45" ht="18" customHeight="1" x14ac:dyDescent="0.35">
      <c r="B74" s="186" t="s">
        <v>540</v>
      </c>
      <c r="D74" s="178">
        <v>1854.9840168000007</v>
      </c>
      <c r="E74" s="178">
        <v>2315.7302591600005</v>
      </c>
      <c r="F74" s="178">
        <v>2596.7966857299989</v>
      </c>
      <c r="G74" s="178">
        <v>920.41613683000071</v>
      </c>
      <c r="H74" s="178">
        <v>1149.7815237399991</v>
      </c>
      <c r="I74" s="178">
        <v>1220.8908758200009</v>
      </c>
      <c r="J74" s="178">
        <v>1004.3674908900001</v>
      </c>
      <c r="K74" s="178">
        <v>333.11783371999979</v>
      </c>
      <c r="L74" s="178">
        <v>986.64526606908089</v>
      </c>
      <c r="M74" s="178">
        <v>1137.3290809745895</v>
      </c>
      <c r="N74" s="178">
        <v>2849.7775076729945</v>
      </c>
      <c r="O74" s="178">
        <v>3684.3399558597944</v>
      </c>
      <c r="P74" s="178">
        <v>5172.6736201900021</v>
      </c>
      <c r="Q74" s="178">
        <v>5979.4026580499985</v>
      </c>
      <c r="R74" s="178">
        <v>4325.6222432100003</v>
      </c>
      <c r="S74" s="178">
        <v>4239.6181511599943</v>
      </c>
      <c r="T74" s="178">
        <v>2510.0636435400011</v>
      </c>
      <c r="U74" s="178">
        <v>2227.9805168181647</v>
      </c>
      <c r="V74" s="178">
        <v>1646.9567417880091</v>
      </c>
      <c r="W74" s="178">
        <v>-168.19226462999859</v>
      </c>
      <c r="X74" s="178">
        <v>636.27530930999797</v>
      </c>
      <c r="Y74" s="178">
        <v>407.41307334999914</v>
      </c>
      <c r="Z74" s="178">
        <v>571.93516999000212</v>
      </c>
      <c r="AA74" s="178">
        <v>619.31485527999848</v>
      </c>
      <c r="AB74" s="178">
        <v>1041.2370133800027</v>
      </c>
      <c r="AC74" s="178">
        <v>1212.4455981600054</v>
      </c>
      <c r="AD74" s="178">
        <v>1857.6394711599985</v>
      </c>
      <c r="AE74" s="178">
        <v>639.93872341999895</v>
      </c>
      <c r="AF74" s="178">
        <v>1164.6227618500061</v>
      </c>
      <c r="AG74" s="178">
        <v>864.89083536999908</v>
      </c>
      <c r="AH74" s="178">
        <v>1115.4526534599954</v>
      </c>
      <c r="AI74" s="178">
        <v>769.87454188999902</v>
      </c>
      <c r="AJ74" s="178">
        <v>1262.9884248699998</v>
      </c>
      <c r="AK74" s="193"/>
      <c r="AL74" s="178">
        <v>7687.927098520001</v>
      </c>
      <c r="AM74" s="178">
        <v>3708.1577241700002</v>
      </c>
      <c r="AN74" s="178">
        <v>8658.0918105764595</v>
      </c>
      <c r="AO74" s="178">
        <v>19717.316672609995</v>
      </c>
      <c r="AP74" s="178">
        <v>6216.8086375161765</v>
      </c>
      <c r="AQ74" s="178">
        <v>2234.938407929998</v>
      </c>
      <c r="AR74" s="178">
        <v>4751.2608061200062</v>
      </c>
      <c r="AS74" s="178">
        <v>3914.8407925699994</v>
      </c>
    </row>
    <row r="75" spans="2:45" ht="18" customHeight="1" x14ac:dyDescent="0.35">
      <c r="B75" s="186" t="s">
        <v>918</v>
      </c>
      <c r="D75" s="178">
        <v>608.07765661000008</v>
      </c>
      <c r="E75" s="178">
        <v>645.77619480890007</v>
      </c>
      <c r="F75" s="178">
        <v>733.36196663999954</v>
      </c>
      <c r="G75" s="178">
        <v>355.84318146999954</v>
      </c>
      <c r="H75" s="178">
        <v>336.088638115077</v>
      </c>
      <c r="I75" s="178">
        <v>474.02751935344628</v>
      </c>
      <c r="J75" s="178">
        <v>422.48158011284926</v>
      </c>
      <c r="K75" s="178">
        <v>256.76210513646885</v>
      </c>
      <c r="L75" s="178">
        <v>266.96050545030982</v>
      </c>
      <c r="M75" s="178">
        <v>221.19775795604198</v>
      </c>
      <c r="N75" s="178">
        <v>719.5499177804096</v>
      </c>
      <c r="O75" s="178">
        <v>626.00103991510764</v>
      </c>
      <c r="P75" s="178">
        <v>1718.1154908042038</v>
      </c>
      <c r="Q75" s="178">
        <v>2590.2338157661088</v>
      </c>
      <c r="R75" s="178">
        <v>2714.1593072500937</v>
      </c>
      <c r="S75" s="178">
        <v>1565.8056456660436</v>
      </c>
      <c r="T75" s="178">
        <v>1529.2411056360743</v>
      </c>
      <c r="U75" s="178">
        <v>1160.9909434593055</v>
      </c>
      <c r="V75" s="178">
        <v>324.4685930700827</v>
      </c>
      <c r="W75" s="178">
        <v>79.16194372520512</v>
      </c>
      <c r="X75" s="178">
        <v>511.35644872000006</v>
      </c>
      <c r="Y75" s="178">
        <v>118.77728555000087</v>
      </c>
      <c r="Z75" s="178">
        <v>295.53336959963008</v>
      </c>
      <c r="AA75" s="178">
        <v>429.6099171375987</v>
      </c>
      <c r="AB75" s="178">
        <v>343.44577167954537</v>
      </c>
      <c r="AC75" s="178">
        <v>246.5281247609287</v>
      </c>
      <c r="AD75" s="178">
        <v>394.50214201647873</v>
      </c>
      <c r="AE75" s="178">
        <v>-58.108787804460469</v>
      </c>
      <c r="AF75" s="178">
        <v>80.615122050286161</v>
      </c>
      <c r="AG75" s="178">
        <v>-111.29015003286712</v>
      </c>
      <c r="AH75" s="178">
        <v>-78.765397889504058</v>
      </c>
      <c r="AI75" s="178">
        <v>-174.50072001318472</v>
      </c>
      <c r="AJ75" s="178">
        <v>111.57420993999986</v>
      </c>
      <c r="AK75" s="193"/>
      <c r="AL75" s="178">
        <v>2343.0589995288992</v>
      </c>
      <c r="AM75" s="178">
        <v>1489.3598427178413</v>
      </c>
      <c r="AN75" s="178">
        <v>1833.7092211018692</v>
      </c>
      <c r="AO75" s="178">
        <v>8588.3142594864494</v>
      </c>
      <c r="AP75" s="178">
        <v>3093.8625858906676</v>
      </c>
      <c r="AQ75" s="178">
        <v>1355.2770210072297</v>
      </c>
      <c r="AR75" s="178">
        <v>926.36725065249232</v>
      </c>
      <c r="AS75" s="178">
        <v>-283.94114588526975</v>
      </c>
    </row>
    <row r="76" spans="2:45" ht="18" customHeight="1" x14ac:dyDescent="0.35">
      <c r="B76" s="186" t="s">
        <v>129</v>
      </c>
      <c r="D76" s="178">
        <v>532.1100221800001</v>
      </c>
      <c r="E76" s="178">
        <v>578.64257514000008</v>
      </c>
      <c r="F76" s="178">
        <v>566.67507738000018</v>
      </c>
      <c r="G76" s="178">
        <v>562.79484420999984</v>
      </c>
      <c r="H76" s="178">
        <v>381.84864076999992</v>
      </c>
      <c r="I76" s="178">
        <v>343.01611695999998</v>
      </c>
      <c r="J76" s="178">
        <v>385.31370612000006</v>
      </c>
      <c r="K76" s="178">
        <v>317.24298722999998</v>
      </c>
      <c r="L76" s="178">
        <v>317.96263750151991</v>
      </c>
      <c r="M76" s="178">
        <v>378.79717833768007</v>
      </c>
      <c r="N76" s="178">
        <v>424.93898567128008</v>
      </c>
      <c r="O76" s="178">
        <v>350.27004196880392</v>
      </c>
      <c r="P76" s="178">
        <v>521.52206453000019</v>
      </c>
      <c r="Q76" s="178">
        <v>1059.96607898</v>
      </c>
      <c r="R76" s="178">
        <v>866.24784313000021</v>
      </c>
      <c r="S76" s="178">
        <v>894.5633579900001</v>
      </c>
      <c r="T76" s="178">
        <v>707.97776310000017</v>
      </c>
      <c r="U76" s="178">
        <v>469.09694798000004</v>
      </c>
      <c r="V76" s="178">
        <v>74.610897059999871</v>
      </c>
      <c r="W76" s="178">
        <v>-173.75234182000005</v>
      </c>
      <c r="X76" s="178">
        <v>139.93527892999995</v>
      </c>
      <c r="Y76" s="178">
        <v>199.17530656000014</v>
      </c>
      <c r="Z76" s="178">
        <v>36.262749669999771</v>
      </c>
      <c r="AA76" s="178">
        <v>130.02267981452357</v>
      </c>
      <c r="AB76" s="178">
        <v>181.44287562999963</v>
      </c>
      <c r="AC76" s="178">
        <v>291.64817466000034</v>
      </c>
      <c r="AD76" s="178">
        <v>445.33431394000024</v>
      </c>
      <c r="AE76" s="178">
        <v>201.62783912999998</v>
      </c>
      <c r="AF76" s="178">
        <v>218.74021747000018</v>
      </c>
      <c r="AG76" s="178">
        <v>-46.599017540000091</v>
      </c>
      <c r="AH76" s="178">
        <v>-203.77638092000007</v>
      </c>
      <c r="AI76" s="178">
        <v>62.232883902039845</v>
      </c>
      <c r="AJ76" s="178">
        <v>-78.184503509999956</v>
      </c>
      <c r="AK76" s="193"/>
      <c r="AL76" s="178">
        <v>2240.22251891</v>
      </c>
      <c r="AM76" s="178">
        <v>1427.4214510799998</v>
      </c>
      <c r="AN76" s="178">
        <v>1471.968843479284</v>
      </c>
      <c r="AO76" s="178">
        <v>3342.2993446300002</v>
      </c>
      <c r="AP76" s="178">
        <v>1077.93326632</v>
      </c>
      <c r="AQ76" s="178">
        <v>505.39601497452338</v>
      </c>
      <c r="AR76" s="178">
        <v>1120.0532033600002</v>
      </c>
      <c r="AS76" s="178">
        <v>30.597702912039864</v>
      </c>
    </row>
    <row r="77" spans="2:45" ht="18" customHeight="1" x14ac:dyDescent="0.35">
      <c r="B77" s="312" t="s">
        <v>665</v>
      </c>
      <c r="D77" s="178">
        <v>2995.171695590001</v>
      </c>
      <c r="E77" s="178">
        <v>3540.1490291089008</v>
      </c>
      <c r="F77" s="178">
        <v>3896.8337297499984</v>
      </c>
      <c r="G77" s="178">
        <v>1839.0541625100002</v>
      </c>
      <c r="H77" s="178">
        <v>1867.718802625076</v>
      </c>
      <c r="I77" s="178">
        <v>2037.9345121334472</v>
      </c>
      <c r="J77" s="178">
        <v>1812.1627771228493</v>
      </c>
      <c r="K77" s="178">
        <v>907.12292608646862</v>
      </c>
      <c r="L77" s="178">
        <v>1571.5684090209106</v>
      </c>
      <c r="M77" s="178">
        <v>1737.3240172683118</v>
      </c>
      <c r="N77" s="178">
        <v>3994.2664111246841</v>
      </c>
      <c r="O77" s="178">
        <v>4660.6110377437053</v>
      </c>
      <c r="P77" s="178">
        <v>7412.3111755242062</v>
      </c>
      <c r="Q77" s="178">
        <v>9629.6025527961065</v>
      </c>
      <c r="R77" s="178">
        <v>7906.0293935900945</v>
      </c>
      <c r="S77" s="178">
        <v>6699.9871548160381</v>
      </c>
      <c r="T77" s="178">
        <v>4747.2825122760751</v>
      </c>
      <c r="U77" s="178">
        <v>3858.0684082574703</v>
      </c>
      <c r="V77" s="178">
        <v>2046.0362319180917</v>
      </c>
      <c r="W77" s="178">
        <v>-262.78266272479351</v>
      </c>
      <c r="X77" s="178">
        <v>1287.5670369599979</v>
      </c>
      <c r="Y77" s="178">
        <v>725.36566546000017</v>
      </c>
      <c r="Z77" s="178">
        <v>903.73128925963192</v>
      </c>
      <c r="AA77" s="178">
        <v>1178.9474522321207</v>
      </c>
      <c r="AB77" s="178">
        <v>1566.1256606895479</v>
      </c>
      <c r="AC77" s="178">
        <v>1750.6218975809343</v>
      </c>
      <c r="AD77" s="178">
        <v>2697.4759271164776</v>
      </c>
      <c r="AE77" s="178">
        <v>783.45777474553847</v>
      </c>
      <c r="AF77" s="178">
        <v>1463.9781013702923</v>
      </c>
      <c r="AG77" s="178">
        <v>707.00166779713186</v>
      </c>
      <c r="AH77" s="178">
        <v>832.91087465049122</v>
      </c>
      <c r="AI77" s="178">
        <v>657.60670577885412</v>
      </c>
      <c r="AJ77" s="178">
        <v>1296.3781312999997</v>
      </c>
      <c r="AK77" s="193"/>
      <c r="AL77" s="178">
        <v>12271.2086169589</v>
      </c>
      <c r="AM77" s="178">
        <v>6624.9390179678412</v>
      </c>
      <c r="AN77" s="178">
        <v>11963.769875157612</v>
      </c>
      <c r="AO77" s="178">
        <v>31647.930276726445</v>
      </c>
      <c r="AP77" s="178">
        <v>10388.604489726842</v>
      </c>
      <c r="AQ77" s="178">
        <v>4095.6114439117509</v>
      </c>
      <c r="AR77" s="178">
        <v>6797.6812601324982</v>
      </c>
      <c r="AS77" s="178">
        <v>3661.4973495967693</v>
      </c>
    </row>
    <row r="78" spans="2:45" ht="18" customHeight="1" x14ac:dyDescent="0.35">
      <c r="B78" s="186" t="s">
        <v>666</v>
      </c>
      <c r="D78" s="178">
        <v>28.823617989999999</v>
      </c>
      <c r="E78" s="178">
        <v>29.522003110000011</v>
      </c>
      <c r="F78" s="178">
        <v>27.200937620000005</v>
      </c>
      <c r="G78" s="178">
        <v>25.67621733</v>
      </c>
      <c r="H78" s="178">
        <v>123.25911282</v>
      </c>
      <c r="I78" s="178">
        <v>125.04654072</v>
      </c>
      <c r="J78" s="178">
        <v>114.78341480999998</v>
      </c>
      <c r="K78" s="178">
        <v>314.70817601999994</v>
      </c>
      <c r="L78" s="178">
        <v>242.36869645999997</v>
      </c>
      <c r="M78" s="178">
        <v>221.13681415000005</v>
      </c>
      <c r="N78" s="178">
        <v>228.77538039000001</v>
      </c>
      <c r="O78" s="178">
        <v>246.46058860999997</v>
      </c>
      <c r="P78" s="178">
        <v>272.96591398000004</v>
      </c>
      <c r="Q78" s="178">
        <v>283.08991505999995</v>
      </c>
      <c r="R78" s="178">
        <v>282.33232796999999</v>
      </c>
      <c r="S78" s="178">
        <v>243.44124930999999</v>
      </c>
      <c r="T78" s="178">
        <v>277.94092538000001</v>
      </c>
      <c r="U78" s="178">
        <v>241.81871322000003</v>
      </c>
      <c r="V78" s="178">
        <v>294.3076864976</v>
      </c>
      <c r="W78" s="178">
        <v>433.31103458021994</v>
      </c>
      <c r="X78" s="178">
        <v>335.83679866911001</v>
      </c>
      <c r="Y78" s="178">
        <v>374.10675023121007</v>
      </c>
      <c r="Z78" s="178">
        <v>387.97506783787014</v>
      </c>
      <c r="AA78" s="178">
        <v>647.5713766501699</v>
      </c>
      <c r="AB78" s="178">
        <v>348.99949392999997</v>
      </c>
      <c r="AC78" s="178">
        <v>545.86170593999998</v>
      </c>
      <c r="AD78" s="178">
        <v>289.46407288</v>
      </c>
      <c r="AE78" s="178">
        <v>337.40453812954252</v>
      </c>
      <c r="AF78" s="178">
        <v>291.99734191582615</v>
      </c>
      <c r="AG78" s="178">
        <v>274.0165763489544</v>
      </c>
      <c r="AH78" s="178">
        <v>347.76183646095387</v>
      </c>
      <c r="AI78" s="178">
        <v>542.85338858060413</v>
      </c>
      <c r="AJ78" s="178">
        <v>415.45145110999999</v>
      </c>
      <c r="AK78" s="193"/>
      <c r="AL78" s="178">
        <v>111.22277605000001</v>
      </c>
      <c r="AM78" s="178">
        <v>677.79724436999982</v>
      </c>
      <c r="AN78" s="178">
        <v>938.74147960999994</v>
      </c>
      <c r="AO78" s="178">
        <v>1081.8294063200001</v>
      </c>
      <c r="AP78" s="178">
        <v>1247.3783596778198</v>
      </c>
      <c r="AQ78" s="178">
        <v>1745.4899933883603</v>
      </c>
      <c r="AR78" s="178">
        <v>1521.7298108795424</v>
      </c>
      <c r="AS78" s="178">
        <v>1456.6291433063386</v>
      </c>
    </row>
    <row r="79" spans="2:45" ht="18" customHeight="1" x14ac:dyDescent="0.35">
      <c r="B79" s="186" t="s">
        <v>667</v>
      </c>
      <c r="D79" s="178">
        <v>-281.01976455000005</v>
      </c>
      <c r="E79" s="178">
        <v>-362.77395159999998</v>
      </c>
      <c r="F79" s="178">
        <v>-330.58528817879022</v>
      </c>
      <c r="G79" s="178">
        <v>-503.23800782000006</v>
      </c>
      <c r="H79" s="178">
        <v>-381.22101351999987</v>
      </c>
      <c r="I79" s="178">
        <v>-371.3422624000001</v>
      </c>
      <c r="J79" s="178">
        <v>-364.97579460999998</v>
      </c>
      <c r="K79" s="178">
        <v>-249.70249783999995</v>
      </c>
      <c r="L79" s="178">
        <v>-318.28935082000004</v>
      </c>
      <c r="M79" s="178">
        <v>-334.26978028999997</v>
      </c>
      <c r="N79" s="178">
        <v>-293.05732087594998</v>
      </c>
      <c r="O79" s="178">
        <v>-477.40681554999998</v>
      </c>
      <c r="P79" s="178">
        <v>-455.28299662999996</v>
      </c>
      <c r="Q79" s="178">
        <v>-408.61532799000014</v>
      </c>
      <c r="R79" s="178">
        <v>-449.97604331000008</v>
      </c>
      <c r="S79" s="178">
        <v>-626.7226955399999</v>
      </c>
      <c r="T79" s="178">
        <v>-476.71635295000004</v>
      </c>
      <c r="U79" s="178">
        <v>-451.07501291999995</v>
      </c>
      <c r="V79" s="178">
        <v>-533.73102226999981</v>
      </c>
      <c r="W79" s="178">
        <v>-654.4795094399999</v>
      </c>
      <c r="X79" s="178">
        <v>-417.86363090999998</v>
      </c>
      <c r="Y79" s="178">
        <v>-489.91848459000005</v>
      </c>
      <c r="Z79" s="178">
        <v>-352.33613722000001</v>
      </c>
      <c r="AA79" s="178">
        <v>-391.70419025641837</v>
      </c>
      <c r="AB79" s="178">
        <v>-490.0328376999999</v>
      </c>
      <c r="AC79" s="178">
        <v>-453.24993684000003</v>
      </c>
      <c r="AD79" s="178">
        <v>-417.85660803000007</v>
      </c>
      <c r="AE79" s="178">
        <v>-419.22336498999994</v>
      </c>
      <c r="AF79" s="178">
        <v>-471.5725741600001</v>
      </c>
      <c r="AG79" s="178">
        <v>-381.88590569999997</v>
      </c>
      <c r="AH79" s="178">
        <v>-350.47101488999999</v>
      </c>
      <c r="AI79" s="178">
        <v>-448.82300161781791</v>
      </c>
      <c r="AJ79" s="178">
        <v>-386.52262483999999</v>
      </c>
      <c r="AK79" s="193"/>
      <c r="AL79" s="178">
        <v>-1477.6170121487903</v>
      </c>
      <c r="AM79" s="178">
        <v>-1367.2415683700001</v>
      </c>
      <c r="AN79" s="178">
        <v>-1423.0232675359498</v>
      </c>
      <c r="AO79" s="178">
        <v>-1940.59706347</v>
      </c>
      <c r="AP79" s="178">
        <v>-2116.0018975799994</v>
      </c>
      <c r="AQ79" s="178">
        <v>-1651.8224429764184</v>
      </c>
      <c r="AR79" s="178">
        <v>-1780.3627475600001</v>
      </c>
      <c r="AS79" s="178">
        <v>-1652.7524963678181</v>
      </c>
    </row>
    <row r="80" spans="2:45" ht="18" customHeight="1" x14ac:dyDescent="0.35">
      <c r="B80" s="186" t="s">
        <v>668</v>
      </c>
      <c r="D80" s="178">
        <v>-25.832664295773487</v>
      </c>
      <c r="E80" s="178">
        <v>38.046954455307223</v>
      </c>
      <c r="F80" s="178">
        <v>68.026606079768854</v>
      </c>
      <c r="G80" s="178">
        <v>94.447078823371555</v>
      </c>
      <c r="H80" s="178">
        <v>72.819982868006917</v>
      </c>
      <c r="I80" s="178">
        <v>-174.68386383451568</v>
      </c>
      <c r="J80" s="178">
        <v>81.521119344669401</v>
      </c>
      <c r="K80" s="178">
        <v>20.659780410827718</v>
      </c>
      <c r="L80" s="178">
        <v>-219.38001204765703</v>
      </c>
      <c r="M80" s="178">
        <v>-113.48732663886319</v>
      </c>
      <c r="N80" s="178">
        <v>-263.81991807859066</v>
      </c>
      <c r="O80" s="178">
        <v>91.86505482559744</v>
      </c>
      <c r="P80" s="178">
        <v>-287.14598385971692</v>
      </c>
      <c r="Q80" s="178">
        <v>-103.94438277640752</v>
      </c>
      <c r="R80" s="178">
        <v>-68.666491001456038</v>
      </c>
      <c r="S80" s="178">
        <v>-2.9205282949842513E-2</v>
      </c>
      <c r="T80" s="178">
        <v>296.56198600514142</v>
      </c>
      <c r="U80" s="178">
        <v>278.49987386472242</v>
      </c>
      <c r="V80" s="178">
        <v>159.92204749584243</v>
      </c>
      <c r="W80" s="178">
        <v>315.72738908664911</v>
      </c>
      <c r="X80" s="178">
        <v>-142.63654535716051</v>
      </c>
      <c r="Y80" s="178">
        <v>93.809830678481731</v>
      </c>
      <c r="Z80" s="178">
        <v>-17.887090289173184</v>
      </c>
      <c r="AA80" s="178">
        <v>-385.34220959728935</v>
      </c>
      <c r="AB80" s="178">
        <v>-284.6824051214715</v>
      </c>
      <c r="AC80" s="178">
        <v>-175.8419244617389</v>
      </c>
      <c r="AD80" s="178">
        <v>-174.80867999706837</v>
      </c>
      <c r="AE80" s="178">
        <v>-144.87016398772633</v>
      </c>
      <c r="AF80" s="178">
        <v>37.001253899052038</v>
      </c>
      <c r="AG80" s="178">
        <v>-171.67816153728728</v>
      </c>
      <c r="AH80" s="178">
        <v>-12.504149975833366</v>
      </c>
      <c r="AI80" s="178">
        <v>-162.628344607478</v>
      </c>
      <c r="AJ80" s="178">
        <v>-319.51130102358644</v>
      </c>
      <c r="AK80" s="193"/>
      <c r="AL80" s="178">
        <v>174.68797506267413</v>
      </c>
      <c r="AM80" s="178">
        <v>0.31701878898836</v>
      </c>
      <c r="AN80" s="178">
        <v>-504.82220193951343</v>
      </c>
      <c r="AO80" s="178">
        <v>-459.7860629205303</v>
      </c>
      <c r="AP80" s="178">
        <v>1050.7112964523553</v>
      </c>
      <c r="AQ80" s="178">
        <v>-452.05601456514131</v>
      </c>
      <c r="AR80" s="178">
        <v>-780.20317356800501</v>
      </c>
      <c r="AS80" s="178">
        <v>-309.80940222154663</v>
      </c>
    </row>
    <row r="81" spans="2:45" ht="18" customHeight="1" x14ac:dyDescent="0.35">
      <c r="B81" s="344" t="s">
        <v>50</v>
      </c>
      <c r="D81" s="338">
        <v>2717.1428847342272</v>
      </c>
      <c r="E81" s="338">
        <v>3244.9440350742075</v>
      </c>
      <c r="F81" s="338">
        <v>3661.4759852709772</v>
      </c>
      <c r="G81" s="338">
        <v>1455.9394508433718</v>
      </c>
      <c r="H81" s="338">
        <v>1682.5768847930831</v>
      </c>
      <c r="I81" s="338">
        <v>1616.9549266189315</v>
      </c>
      <c r="J81" s="338">
        <v>1643.4915166675187</v>
      </c>
      <c r="K81" s="338">
        <v>992.78838467729622</v>
      </c>
      <c r="L81" s="338">
        <v>1276.2677426132536</v>
      </c>
      <c r="M81" s="338">
        <v>1510.7037244894486</v>
      </c>
      <c r="N81" s="338">
        <v>3666.1645525601439</v>
      </c>
      <c r="O81" s="338">
        <v>4521.5298656293025</v>
      </c>
      <c r="P81" s="338">
        <v>6942.8481090144896</v>
      </c>
      <c r="Q81" s="338">
        <v>9400.1327570896974</v>
      </c>
      <c r="R81" s="338">
        <v>7669.7191872486383</v>
      </c>
      <c r="S81" s="338">
        <v>6316.6765033030879</v>
      </c>
      <c r="T81" s="338">
        <v>4845.0690707112162</v>
      </c>
      <c r="U81" s="338">
        <v>3927.3119824221922</v>
      </c>
      <c r="V81" s="338">
        <v>1966.5349436415345</v>
      </c>
      <c r="W81" s="338">
        <v>-168.22374849792436</v>
      </c>
      <c r="X81" s="338">
        <v>1062.9036593619476</v>
      </c>
      <c r="Y81" s="338">
        <v>703.36376177969191</v>
      </c>
      <c r="Z81" s="338">
        <v>921.48312958832878</v>
      </c>
      <c r="AA81" s="338">
        <v>1049.4724290285828</v>
      </c>
      <c r="AB81" s="338">
        <v>1140.4099117980766</v>
      </c>
      <c r="AC81" s="338">
        <v>1667.3917422191953</v>
      </c>
      <c r="AD81" s="338">
        <v>2394.2747119694091</v>
      </c>
      <c r="AE81" s="338">
        <v>556.76878389735475</v>
      </c>
      <c r="AF81" s="338">
        <v>1321.4041230251703</v>
      </c>
      <c r="AG81" s="338">
        <v>427.45417690879907</v>
      </c>
      <c r="AH81" s="338">
        <v>817.69754624561176</v>
      </c>
      <c r="AI81" s="338">
        <v>589.00874813416237</v>
      </c>
      <c r="AJ81" s="338">
        <v>1005.7956565464133</v>
      </c>
      <c r="AK81" s="193"/>
      <c r="AL81" s="291">
        <v>11079.502355922785</v>
      </c>
      <c r="AM81" s="291">
        <v>5935.8117127568294</v>
      </c>
      <c r="AN81" s="291">
        <v>10974.66588529215</v>
      </c>
      <c r="AO81" s="291">
        <v>30329.376556655916</v>
      </c>
      <c r="AP81" s="291">
        <v>10570.692248277019</v>
      </c>
      <c r="AQ81" s="291">
        <v>3737.2229797585514</v>
      </c>
      <c r="AR81" s="291">
        <v>5758.845149884035</v>
      </c>
      <c r="AS81" s="291">
        <v>3155.5645943137438</v>
      </c>
    </row>
    <row r="82" spans="2:45" s="176" customFormat="1" ht="18" customHeight="1" x14ac:dyDescent="0.35">
      <c r="B82" s="198" t="s">
        <v>374</v>
      </c>
      <c r="D82" s="342">
        <v>0.2085489773625028</v>
      </c>
      <c r="E82" s="342">
        <v>0.23537576824304424</v>
      </c>
      <c r="F82" s="342">
        <v>0.22396873119812177</v>
      </c>
      <c r="G82" s="342">
        <v>9.8131075114940236E-2</v>
      </c>
      <c r="H82" s="342">
        <v>0.12964886421690242</v>
      </c>
      <c r="I82" s="342">
        <v>0.12123552663899904</v>
      </c>
      <c r="J82" s="342">
        <v>0.12294046477462045</v>
      </c>
      <c r="K82" s="342">
        <v>7.854289165411911E-2</v>
      </c>
      <c r="L82" s="342">
        <v>0.10109335993629863</v>
      </c>
      <c r="M82" s="342">
        <v>0.13502448814442214</v>
      </c>
      <c r="N82" s="342">
        <v>0.22924835803285512</v>
      </c>
      <c r="O82" s="342">
        <v>0.24129789475075256</v>
      </c>
      <c r="P82" s="342">
        <v>0.30595790720926991</v>
      </c>
      <c r="Q82" s="342">
        <v>0.3557763705779472</v>
      </c>
      <c r="R82" s="342">
        <v>0.27101995514101224</v>
      </c>
      <c r="S82" s="342">
        <v>0.22389951393749286</v>
      </c>
      <c r="T82" s="342">
        <v>0.18124980812109573</v>
      </c>
      <c r="U82" s="342">
        <v>0.15454983042959627</v>
      </c>
      <c r="V82" s="342">
        <v>7.7462942013437369E-2</v>
      </c>
      <c r="W82" s="342">
        <v>-8.8586574456003889E-3</v>
      </c>
      <c r="X82" s="342">
        <v>5.4659110044007857E-2</v>
      </c>
      <c r="Y82" s="342">
        <v>3.9612343124873904E-2</v>
      </c>
      <c r="Z82" s="342">
        <v>5.5259695248193678E-2</v>
      </c>
      <c r="AA82" s="342">
        <v>6.2877711126791136E-2</v>
      </c>
      <c r="AB82" s="342">
        <v>6.3640159499419396E-2</v>
      </c>
      <c r="AC82" s="342">
        <v>8.741321129260432E-2</v>
      </c>
      <c r="AD82" s="342">
        <v>0.11259399500141504</v>
      </c>
      <c r="AE82" s="342">
        <v>2.9071512961686405E-2</v>
      </c>
      <c r="AF82" s="342">
        <v>6.7904135279698741E-2</v>
      </c>
      <c r="AG82" s="342">
        <v>2.3937764714618854E-2</v>
      </c>
      <c r="AH82" s="342">
        <v>4.726899815401206E-2</v>
      </c>
      <c r="AI82" s="342">
        <v>3.6581930019883163E-2</v>
      </c>
      <c r="AJ82" s="342">
        <v>6.4941744438930679E-2</v>
      </c>
      <c r="AK82" s="193"/>
      <c r="AL82" s="342">
        <v>0.19102634428761275</v>
      </c>
      <c r="AM82" s="342">
        <v>0.11344441446110938</v>
      </c>
      <c r="AN82" s="342">
        <v>0.18746175105161253</v>
      </c>
      <c r="AO82" s="342">
        <v>0.28714148369724002</v>
      </c>
      <c r="AP82" s="342">
        <v>0.10951896757488953</v>
      </c>
      <c r="AQ82" s="342">
        <v>5.2958861277247506E-2</v>
      </c>
      <c r="AR82" s="342">
        <v>7.4393250906900729E-2</v>
      </c>
      <c r="AS82" s="342">
        <v>4.4622659573753581E-2</v>
      </c>
    </row>
    <row r="83" spans="2:45" ht="10" customHeight="1" x14ac:dyDescent="0.35">
      <c r="B83" s="97"/>
      <c r="D83" s="193"/>
      <c r="E83" s="193"/>
      <c r="F83" s="193"/>
      <c r="G83" s="193"/>
      <c r="H83" s="193"/>
      <c r="I83" s="193"/>
      <c r="J83" s="193"/>
      <c r="K83" s="193"/>
      <c r="L83" s="193"/>
      <c r="M83" s="193"/>
      <c r="N83" s="193"/>
      <c r="O83" s="193"/>
      <c r="P83" s="193"/>
      <c r="Q83" s="193"/>
      <c r="R83" s="193"/>
      <c r="S83" s="193"/>
      <c r="T83" s="193"/>
      <c r="U83" s="193"/>
      <c r="V83" s="193"/>
      <c r="W83" s="193"/>
      <c r="X83" s="193"/>
      <c r="Y83" s="193"/>
      <c r="AK83" s="193"/>
      <c r="AL83" s="193"/>
      <c r="AM83" s="193"/>
      <c r="AN83" s="193"/>
      <c r="AO83" s="193"/>
      <c r="AP83" s="193"/>
      <c r="AQ83" s="193"/>
      <c r="AR83" s="193"/>
      <c r="AS83" s="193"/>
    </row>
    <row r="84" spans="2:45" ht="26.25" customHeight="1" x14ac:dyDescent="0.35">
      <c r="B84" s="564" t="s">
        <v>669</v>
      </c>
      <c r="C84" s="564"/>
      <c r="D84" s="564"/>
      <c r="E84" s="564"/>
      <c r="F84" s="564"/>
      <c r="G84" s="564"/>
      <c r="H84" s="564"/>
      <c r="I84" s="564"/>
      <c r="J84" s="564"/>
      <c r="K84" s="564"/>
      <c r="L84" s="564"/>
      <c r="M84" s="564"/>
      <c r="N84" s="564"/>
      <c r="O84" s="564"/>
      <c r="P84" s="564"/>
      <c r="Q84" s="564"/>
      <c r="R84" s="564"/>
      <c r="S84" s="564"/>
      <c r="T84" s="564"/>
      <c r="U84" s="564"/>
      <c r="V84" s="564"/>
      <c r="W84" s="564"/>
      <c r="X84" s="564"/>
      <c r="Y84" s="564"/>
      <c r="Z84" s="564"/>
      <c r="AA84" s="564"/>
      <c r="AB84" s="564"/>
      <c r="AC84" s="564"/>
      <c r="AD84" s="564"/>
      <c r="AE84" s="564"/>
      <c r="AF84" s="564"/>
      <c r="AG84" s="564"/>
      <c r="AH84" s="564"/>
      <c r="AI84" s="564"/>
      <c r="AJ84" s="564"/>
      <c r="AK84" s="564"/>
      <c r="AL84" s="378"/>
      <c r="AM84" s="378"/>
      <c r="AN84" s="378"/>
      <c r="AO84" s="378"/>
      <c r="AP84" s="378"/>
      <c r="AQ84" s="378"/>
      <c r="AR84" s="378"/>
      <c r="AS84" s="378"/>
    </row>
    <row r="85" spans="2:45" ht="18" customHeight="1" x14ac:dyDescent="0.35">
      <c r="B85" s="565" t="s">
        <v>682</v>
      </c>
      <c r="C85" s="565"/>
      <c r="D85" s="565"/>
      <c r="E85" s="565"/>
      <c r="F85" s="565"/>
      <c r="G85" s="565"/>
      <c r="H85" s="565"/>
      <c r="I85" s="565"/>
      <c r="J85" s="565"/>
      <c r="K85" s="565"/>
      <c r="L85" s="565"/>
      <c r="M85" s="565"/>
      <c r="N85" s="565"/>
      <c r="O85" s="565"/>
      <c r="P85" s="565"/>
      <c r="Q85" s="565"/>
      <c r="R85" s="565"/>
      <c r="S85" s="565"/>
      <c r="T85" s="565"/>
      <c r="U85" s="565"/>
      <c r="V85" s="565"/>
      <c r="W85" s="565"/>
      <c r="X85" s="565"/>
      <c r="Y85" s="565"/>
      <c r="Z85" s="565"/>
      <c r="AA85" s="565"/>
      <c r="AB85" s="565"/>
      <c r="AC85" s="565"/>
      <c r="AD85" s="565"/>
      <c r="AE85" s="565"/>
      <c r="AF85" s="565"/>
      <c r="AG85" s="565"/>
      <c r="AH85" s="565"/>
      <c r="AI85" s="97"/>
      <c r="AJ85" s="97"/>
    </row>
    <row r="86" spans="2:45" ht="18" customHeight="1" x14ac:dyDescent="0.35">
      <c r="B86" s="565" t="s">
        <v>917</v>
      </c>
      <c r="C86" s="565"/>
      <c r="D86" s="565"/>
      <c r="E86" s="565"/>
      <c r="F86" s="565"/>
      <c r="G86" s="565"/>
      <c r="H86" s="565"/>
      <c r="I86" s="565"/>
      <c r="J86" s="565"/>
      <c r="K86" s="565"/>
      <c r="L86" s="565"/>
      <c r="M86" s="565"/>
      <c r="N86" s="565"/>
      <c r="O86" s="565"/>
      <c r="P86" s="565"/>
      <c r="Q86" s="565"/>
      <c r="R86" s="565"/>
      <c r="S86" s="565"/>
      <c r="T86" s="565"/>
      <c r="U86" s="565"/>
      <c r="V86" s="565"/>
      <c r="W86" s="565"/>
      <c r="X86" s="565"/>
      <c r="Y86" s="565"/>
      <c r="Z86" s="565"/>
      <c r="AA86" s="565"/>
      <c r="AB86" s="565"/>
      <c r="AC86" s="565"/>
      <c r="AD86" s="565"/>
      <c r="AE86" s="565"/>
      <c r="AF86" s="565"/>
      <c r="AG86" s="565"/>
      <c r="AH86" s="565"/>
      <c r="AI86" s="97"/>
      <c r="AJ86" s="97"/>
    </row>
    <row r="87" spans="2:45" ht="18" customHeight="1" x14ac:dyDescent="0.35"/>
    <row r="88" spans="2:45" ht="18" customHeight="1" x14ac:dyDescent="0.35"/>
    <row r="89" spans="2:45" ht="18" customHeight="1" x14ac:dyDescent="0.35"/>
    <row r="90" spans="2:45" ht="18" customHeight="1" x14ac:dyDescent="0.35"/>
    <row r="91" spans="2:45" ht="18" customHeight="1" x14ac:dyDescent="0.35"/>
    <row r="92" spans="2:45" ht="18" customHeight="1" x14ac:dyDescent="0.35"/>
    <row r="93" spans="2:45" ht="18" customHeight="1" x14ac:dyDescent="0.35"/>
    <row r="94" spans="2:45" ht="18" customHeight="1" x14ac:dyDescent="0.35"/>
    <row r="95" spans="2:45" ht="18" customHeight="1" x14ac:dyDescent="0.35"/>
  </sheetData>
  <mergeCells count="3">
    <mergeCell ref="B84:AK84"/>
    <mergeCell ref="B86:AH86"/>
    <mergeCell ref="B85:AH85"/>
  </mergeCells>
  <phoneticPr fontId="86" type="noConversion"/>
  <hyperlinks>
    <hyperlink ref="B4" location="INDEX!A1" tooltip="Return" display="Return to Home" xr:uid="{756EB585-5BD1-4E04-9850-F120E89F6B67}"/>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A35B3-2768-408D-B6B7-FB3BAAB1119F}">
  <dimension ref="B1:BC86"/>
  <sheetViews>
    <sheetView showGridLines="0" zoomScale="90" zoomScaleNormal="90" workbookViewId="0">
      <pane xSplit="2" ySplit="6" topLeftCell="AF7" activePane="bottomRight" state="frozen"/>
      <selection pane="topRight" activeCell="C1" sqref="C1"/>
      <selection pane="bottomLeft" activeCell="A10" sqref="A10"/>
      <selection pane="bottomRight"/>
    </sheetView>
  </sheetViews>
  <sheetFormatPr defaultRowHeight="14.5" outlineLevelCol="1" x14ac:dyDescent="0.35"/>
  <cols>
    <col min="2" max="2" width="52.453125" customWidth="1"/>
    <col min="3" max="3" width="1.1796875" customWidth="1"/>
    <col min="4" max="15" width="10.90625" customWidth="1" outlineLevel="1"/>
    <col min="16" max="36" width="10.90625" customWidth="1"/>
    <col min="37" max="37" width="5.1796875" customWidth="1"/>
    <col min="38" max="45" width="12" customWidth="1"/>
  </cols>
  <sheetData>
    <row r="1" spans="2:55" ht="12.75" customHeight="1" x14ac:dyDescent="0.35">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row>
    <row r="2" spans="2:55" s="93" customFormat="1" ht="52" customHeight="1" x14ac:dyDescent="0.35">
      <c r="AT2" s="98"/>
      <c r="AU2" s="98"/>
      <c r="AV2" s="98"/>
      <c r="AW2" s="98"/>
      <c r="AX2" s="98"/>
      <c r="AY2" s="98"/>
      <c r="AZ2" s="98"/>
      <c r="BA2" s="98"/>
      <c r="BB2" s="98"/>
      <c r="BC2"/>
    </row>
    <row r="3" spans="2:55" s="137" customFormat="1" ht="26.5" customHeight="1" x14ac:dyDescent="0.35">
      <c r="B3" s="94" t="s">
        <v>784</v>
      </c>
    </row>
    <row r="4" spans="2:55" ht="18.5" customHeight="1" x14ac:dyDescent="0.35">
      <c r="B4" s="322" t="s">
        <v>492</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row>
    <row r="5" spans="2:55" ht="18" customHeight="1" x14ac:dyDescent="0.35">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row>
    <row r="6" spans="2:55" ht="18" customHeight="1" x14ac:dyDescent="0.35">
      <c r="B6" s="48" t="s">
        <v>376</v>
      </c>
      <c r="C6" s="138"/>
      <c r="D6" s="84" t="s">
        <v>176</v>
      </c>
      <c r="E6" s="84" t="s">
        <v>177</v>
      </c>
      <c r="F6" s="84" t="s">
        <v>178</v>
      </c>
      <c r="G6" s="84" t="s">
        <v>179</v>
      </c>
      <c r="H6" s="49" t="s">
        <v>180</v>
      </c>
      <c r="I6" s="84" t="s">
        <v>181</v>
      </c>
      <c r="J6" s="84" t="s">
        <v>182</v>
      </c>
      <c r="K6" s="84" t="s">
        <v>183</v>
      </c>
      <c r="L6" s="84" t="s">
        <v>184</v>
      </c>
      <c r="M6" s="84" t="s">
        <v>404</v>
      </c>
      <c r="N6" s="84" t="s">
        <v>405</v>
      </c>
      <c r="O6" s="84" t="s">
        <v>406</v>
      </c>
      <c r="P6" s="84" t="s">
        <v>519</v>
      </c>
      <c r="Q6" s="84" t="s">
        <v>520</v>
      </c>
      <c r="R6" s="84" t="s">
        <v>521</v>
      </c>
      <c r="S6" s="84" t="s">
        <v>522</v>
      </c>
      <c r="T6" s="84" t="s">
        <v>677</v>
      </c>
      <c r="U6" s="84" t="s">
        <v>678</v>
      </c>
      <c r="V6" s="84" t="s">
        <v>679</v>
      </c>
      <c r="W6" s="84" t="s">
        <v>676</v>
      </c>
      <c r="X6" s="84" t="s">
        <v>704</v>
      </c>
      <c r="Y6" s="84" t="s">
        <v>705</v>
      </c>
      <c r="Z6" s="84" t="s">
        <v>706</v>
      </c>
      <c r="AA6" s="303" t="s">
        <v>707</v>
      </c>
      <c r="AB6" s="303" t="s">
        <v>823</v>
      </c>
      <c r="AC6" s="303" t="s">
        <v>827</v>
      </c>
      <c r="AD6" s="303" t="s">
        <v>828</v>
      </c>
      <c r="AE6" s="303" t="s">
        <v>822</v>
      </c>
      <c r="AF6" s="303" t="s">
        <v>872</v>
      </c>
      <c r="AG6" s="303" t="s">
        <v>875</v>
      </c>
      <c r="AH6" s="303" t="s">
        <v>874</v>
      </c>
      <c r="AI6" s="303" t="s">
        <v>871</v>
      </c>
      <c r="AJ6" s="303" t="s">
        <v>941</v>
      </c>
      <c r="AK6" s="137"/>
      <c r="AL6" s="84">
        <v>2018</v>
      </c>
      <c r="AM6" s="84">
        <v>2019</v>
      </c>
      <c r="AN6" s="84">
        <v>2020</v>
      </c>
      <c r="AO6" s="84">
        <v>2021</v>
      </c>
      <c r="AP6" s="84">
        <v>2022</v>
      </c>
      <c r="AQ6" s="84">
        <v>2023</v>
      </c>
      <c r="AR6" s="303">
        <v>2024</v>
      </c>
      <c r="AS6" s="303">
        <v>2025</v>
      </c>
    </row>
    <row r="7" spans="2:55" ht="10" customHeight="1" x14ac:dyDescent="0.35">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row>
    <row r="8" spans="2:55" ht="18" customHeight="1" thickBot="1" x14ac:dyDescent="0.4">
      <c r="B8" s="51" t="s">
        <v>664</v>
      </c>
      <c r="C8" s="138"/>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137"/>
      <c r="AL8" s="51"/>
      <c r="AM8" s="51"/>
      <c r="AN8" s="51"/>
      <c r="AO8" s="51"/>
      <c r="AP8" s="51"/>
      <c r="AQ8" s="51"/>
      <c r="AR8" s="51"/>
      <c r="AS8" s="51"/>
    </row>
    <row r="9" spans="2:55" ht="10" customHeight="1" x14ac:dyDescent="0.35">
      <c r="B9" s="88"/>
      <c r="C9" s="13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137"/>
      <c r="AL9" s="88"/>
      <c r="AM9" s="88"/>
      <c r="AN9" s="88"/>
      <c r="AO9" s="88"/>
      <c r="AP9" s="88"/>
      <c r="AQ9" s="88"/>
      <c r="AR9" s="88"/>
      <c r="AS9" s="88"/>
    </row>
    <row r="10" spans="2:55" ht="18" customHeight="1" x14ac:dyDescent="0.35">
      <c r="B10" s="109" t="s">
        <v>231</v>
      </c>
      <c r="C10" s="138"/>
      <c r="D10" s="333">
        <v>4018.3204331889228</v>
      </c>
      <c r="E10" s="333">
        <v>3817.5427208108958</v>
      </c>
      <c r="F10" s="333">
        <v>4138.0502646640089</v>
      </c>
      <c r="G10" s="333">
        <v>3899.9832719117567</v>
      </c>
      <c r="H10" s="333">
        <v>3441.8372364804227</v>
      </c>
      <c r="I10" s="333">
        <v>3401.5608118122432</v>
      </c>
      <c r="J10" s="333">
        <v>3370.4171082563466</v>
      </c>
      <c r="K10" s="333">
        <v>3071.3266664941925</v>
      </c>
      <c r="L10" s="333">
        <v>2846.0510470352046</v>
      </c>
      <c r="M10" s="333">
        <v>2081.7332676080005</v>
      </c>
      <c r="N10" s="333">
        <v>2972.0205821535274</v>
      </c>
      <c r="O10" s="333">
        <v>3481.6077482721753</v>
      </c>
      <c r="P10" s="333">
        <v>4137.3278650129996</v>
      </c>
      <c r="Q10" s="333">
        <v>4997.5950952410813</v>
      </c>
      <c r="R10" s="333">
        <v>5412.8594180691234</v>
      </c>
      <c r="S10" s="333">
        <v>5056.7044720462663</v>
      </c>
      <c r="T10" s="333">
        <v>5119.6671818144287</v>
      </c>
      <c r="U10" s="333">
        <v>5168.951320536893</v>
      </c>
      <c r="V10" s="333">
        <v>4831.58498017089</v>
      </c>
      <c r="W10" s="333">
        <v>3613.175339892055</v>
      </c>
      <c r="X10" s="333">
        <v>3742.9839775396667</v>
      </c>
      <c r="Y10" s="333">
        <v>3585.5556416560021</v>
      </c>
      <c r="Z10" s="333">
        <v>3415.6810826032897</v>
      </c>
      <c r="AA10" s="333">
        <v>3368.6109544960245</v>
      </c>
      <c r="AB10" s="333">
        <v>3617.9199929897677</v>
      </c>
      <c r="AC10" s="333">
        <v>3658.7006510585943</v>
      </c>
      <c r="AD10" s="333">
        <v>3834.6664730573689</v>
      </c>
      <c r="AE10" s="333">
        <v>3284.6041038230078</v>
      </c>
      <c r="AF10" s="333">
        <v>3331.1603648398163</v>
      </c>
      <c r="AG10" s="333">
        <v>3151.4384122291935</v>
      </c>
      <c r="AH10" s="333">
        <v>3174.862329842586</v>
      </c>
      <c r="AI10" s="333">
        <v>2984.9796384521023</v>
      </c>
      <c r="AJ10" s="333">
        <v>2946.5976618091681</v>
      </c>
      <c r="AK10" s="193"/>
      <c r="AL10" s="333">
        <v>15873.896690575584</v>
      </c>
      <c r="AM10" s="333">
        <v>13285.141823043205</v>
      </c>
      <c r="AN10" s="333">
        <v>11381.412645068907</v>
      </c>
      <c r="AO10" s="333">
        <v>19604.486850369474</v>
      </c>
      <c r="AP10" s="333">
        <v>18733.378822414263</v>
      </c>
      <c r="AQ10" s="333">
        <v>14112.83165629498</v>
      </c>
      <c r="AR10" s="333">
        <v>14395.891220928739</v>
      </c>
      <c r="AS10" s="333">
        <v>12642.4407453637</v>
      </c>
    </row>
    <row r="11" spans="2:55" ht="18" customHeight="1" x14ac:dyDescent="0.35">
      <c r="B11" s="186" t="s">
        <v>540</v>
      </c>
      <c r="C11" s="138"/>
      <c r="D11" s="178">
        <v>2908.6718827093664</v>
      </c>
      <c r="E11" s="178">
        <v>2721.8669366241747</v>
      </c>
      <c r="F11" s="178">
        <v>3100.6863120581097</v>
      </c>
      <c r="G11" s="178">
        <v>2769.3963780152535</v>
      </c>
      <c r="H11" s="178">
        <v>2615.590594390841</v>
      </c>
      <c r="I11" s="178">
        <v>2533.3312610545686</v>
      </c>
      <c r="J11" s="178">
        <v>2524.4151534595962</v>
      </c>
      <c r="K11" s="178">
        <v>2258.7817002794827</v>
      </c>
      <c r="L11" s="178">
        <v>2041.1580082559615</v>
      </c>
      <c r="M11" s="178">
        <v>1381.3220341072697</v>
      </c>
      <c r="N11" s="178">
        <v>2069.6770226063582</v>
      </c>
      <c r="O11" s="178">
        <v>2446.9426657392373</v>
      </c>
      <c r="P11" s="178">
        <v>2775.6236057603082</v>
      </c>
      <c r="Q11" s="178">
        <v>3136.5130942915016</v>
      </c>
      <c r="R11" s="178">
        <v>3432.1782618346829</v>
      </c>
      <c r="S11" s="178">
        <v>3534.5451687211325</v>
      </c>
      <c r="T11" s="178">
        <v>3523.5342939735269</v>
      </c>
      <c r="U11" s="178">
        <v>3802.6241366122899</v>
      </c>
      <c r="V11" s="178">
        <v>3439.4450950564965</v>
      </c>
      <c r="W11" s="178">
        <v>2652.0210952255989</v>
      </c>
      <c r="X11" s="178">
        <v>2665.192577789152</v>
      </c>
      <c r="Y11" s="178">
        <v>2510.3820762582041</v>
      </c>
      <c r="Z11" s="178">
        <v>2353.9320134815098</v>
      </c>
      <c r="AA11" s="178">
        <v>2368.9202477402478</v>
      </c>
      <c r="AB11" s="178">
        <v>2572.1195290335077</v>
      </c>
      <c r="AC11" s="178">
        <v>2515.2134282801994</v>
      </c>
      <c r="AD11" s="178">
        <v>2684.3257312099222</v>
      </c>
      <c r="AE11" s="178">
        <v>2417.6612400125964</v>
      </c>
      <c r="AF11" s="178">
        <v>2369.5617937446091</v>
      </c>
      <c r="AG11" s="178">
        <v>2355.1477664988952</v>
      </c>
      <c r="AH11" s="178">
        <v>2378.227754907919</v>
      </c>
      <c r="AI11" s="178">
        <v>2156.0380812095937</v>
      </c>
      <c r="AJ11" s="178">
        <v>2114.5032116275497</v>
      </c>
      <c r="AK11" s="193"/>
      <c r="AL11" s="178">
        <v>11500.621509406905</v>
      </c>
      <c r="AM11" s="178">
        <v>9932.1187091844877</v>
      </c>
      <c r="AN11" s="178">
        <v>7939.0997307088273</v>
      </c>
      <c r="AO11" s="178">
        <v>12878.860130607623</v>
      </c>
      <c r="AP11" s="178">
        <v>13417.624620867911</v>
      </c>
      <c r="AQ11" s="178">
        <v>9898.4269152691122</v>
      </c>
      <c r="AR11" s="178">
        <v>10189.319928536226</v>
      </c>
      <c r="AS11" s="178">
        <v>9258.9753963610165</v>
      </c>
    </row>
    <row r="12" spans="2:55" ht="18" customHeight="1" x14ac:dyDescent="0.35">
      <c r="B12" s="186" t="s">
        <v>918</v>
      </c>
      <c r="C12" s="138"/>
      <c r="D12" s="178">
        <v>824.32796115096698</v>
      </c>
      <c r="E12" s="178">
        <v>820.83471797376478</v>
      </c>
      <c r="F12" s="178">
        <v>844.60534379276771</v>
      </c>
      <c r="G12" s="178">
        <v>721.6015364268726</v>
      </c>
      <c r="H12" s="178">
        <v>673.45463044573512</v>
      </c>
      <c r="I12" s="178">
        <v>653.88860526462872</v>
      </c>
      <c r="J12" s="178">
        <v>643.98235108505219</v>
      </c>
      <c r="K12" s="178">
        <v>579.83274231705434</v>
      </c>
      <c r="L12" s="178">
        <v>671.1115133540942</v>
      </c>
      <c r="M12" s="178">
        <v>568.29420550723489</v>
      </c>
      <c r="N12" s="178">
        <v>745.07614401691956</v>
      </c>
      <c r="O12" s="178">
        <v>852.99443011276594</v>
      </c>
      <c r="P12" s="178">
        <v>1282.0070657899837</v>
      </c>
      <c r="Q12" s="178">
        <v>1615.991197118547</v>
      </c>
      <c r="R12" s="178">
        <v>1805.0834492589099</v>
      </c>
      <c r="S12" s="178">
        <v>1329.8100518636379</v>
      </c>
      <c r="T12" s="178">
        <v>1389.0435078814733</v>
      </c>
      <c r="U12" s="178">
        <v>1340.1129426245977</v>
      </c>
      <c r="V12" s="178">
        <v>1055.7311283450676</v>
      </c>
      <c r="W12" s="178">
        <v>765.11678255060576</v>
      </c>
      <c r="X12" s="178">
        <v>893.92630073674627</v>
      </c>
      <c r="Y12" s="178">
        <v>843.50105170456652</v>
      </c>
      <c r="Z12" s="178">
        <v>910.62801340375563</v>
      </c>
      <c r="AA12" s="178">
        <v>856.02780803437088</v>
      </c>
      <c r="AB12" s="178">
        <v>984.58010164856069</v>
      </c>
      <c r="AC12" s="178">
        <v>971.43710656341921</v>
      </c>
      <c r="AD12" s="178">
        <v>919.17572807461283</v>
      </c>
      <c r="AE12" s="178">
        <v>754.67961827504757</v>
      </c>
      <c r="AF12" s="178">
        <v>817.71226220306596</v>
      </c>
      <c r="AG12" s="178">
        <v>738.84508596161311</v>
      </c>
      <c r="AH12" s="178">
        <v>698.60667491041477</v>
      </c>
      <c r="AI12" s="178">
        <v>671.53867116723347</v>
      </c>
      <c r="AJ12" s="178">
        <v>754.18496779249233</v>
      </c>
      <c r="AK12" s="193"/>
      <c r="AL12" s="178">
        <v>3211.3695593443717</v>
      </c>
      <c r="AM12" s="178">
        <v>2551.1583291124703</v>
      </c>
      <c r="AN12" s="178">
        <v>2837.4762929910148</v>
      </c>
      <c r="AO12" s="178">
        <v>6032.8917640310792</v>
      </c>
      <c r="AP12" s="178">
        <v>4550.0043614017441</v>
      </c>
      <c r="AQ12" s="178">
        <v>3504.0831738794395</v>
      </c>
      <c r="AR12" s="178">
        <v>3629.8725545616403</v>
      </c>
      <c r="AS12" s="178">
        <v>2926.7026942423272</v>
      </c>
    </row>
    <row r="13" spans="2:55" ht="18" customHeight="1" x14ac:dyDescent="0.35">
      <c r="B13" s="186" t="s">
        <v>129</v>
      </c>
      <c r="C13" s="138"/>
      <c r="D13" s="178">
        <v>314.26851325056452</v>
      </c>
      <c r="E13" s="178">
        <v>317.66639499421467</v>
      </c>
      <c r="F13" s="178">
        <v>299.76062806846318</v>
      </c>
      <c r="G13" s="178">
        <v>278.45179594557993</v>
      </c>
      <c r="H13" s="178">
        <v>213.66565234647379</v>
      </c>
      <c r="I13" s="178">
        <v>196.88167242377025</v>
      </c>
      <c r="J13" s="178">
        <v>185.28958288979547</v>
      </c>
      <c r="K13" s="178">
        <v>178.79581949666783</v>
      </c>
      <c r="L13" s="178">
        <v>184.01864162281282</v>
      </c>
      <c r="M13" s="178">
        <v>179.16121670627462</v>
      </c>
      <c r="N13" s="178">
        <v>203.53469999464338</v>
      </c>
      <c r="O13" s="178">
        <v>206.59158172320568</v>
      </c>
      <c r="P13" s="178">
        <v>212.76022790036563</v>
      </c>
      <c r="Q13" s="178">
        <v>321.56338659831596</v>
      </c>
      <c r="R13" s="178">
        <v>329.89207333095396</v>
      </c>
      <c r="S13" s="178">
        <v>341.28148049006438</v>
      </c>
      <c r="T13" s="178">
        <v>338.94134238187655</v>
      </c>
      <c r="U13" s="178">
        <v>329.41220202971112</v>
      </c>
      <c r="V13" s="178">
        <v>260.98655241989673</v>
      </c>
      <c r="W13" s="178">
        <v>204.6723508551961</v>
      </c>
      <c r="X13" s="178">
        <v>234.26598391971388</v>
      </c>
      <c r="Y13" s="178">
        <v>240.29975366490649</v>
      </c>
      <c r="Z13" s="178">
        <v>216.51368612146786</v>
      </c>
      <c r="AA13" s="178">
        <v>199.29371387711186</v>
      </c>
      <c r="AB13" s="178">
        <v>229.11899527590359</v>
      </c>
      <c r="AC13" s="178">
        <v>262.49166629204132</v>
      </c>
      <c r="AD13" s="178">
        <v>253.43965599714096</v>
      </c>
      <c r="AE13" s="178">
        <v>212.35488594371569</v>
      </c>
      <c r="AF13" s="178">
        <v>207.41778515877493</v>
      </c>
      <c r="AG13" s="178">
        <v>166.03967225435227</v>
      </c>
      <c r="AH13" s="178">
        <v>150.99012483899628</v>
      </c>
      <c r="AI13" s="178">
        <v>208.61549063555057</v>
      </c>
      <c r="AJ13" s="178">
        <v>142.80142344311133</v>
      </c>
      <c r="AK13" s="193"/>
      <c r="AL13" s="178">
        <v>1210.1473322588224</v>
      </c>
      <c r="AM13" s="178">
        <v>774.63272715670735</v>
      </c>
      <c r="AN13" s="178">
        <v>773.30614004693643</v>
      </c>
      <c r="AO13" s="178">
        <v>1205.4971683197</v>
      </c>
      <c r="AP13" s="178">
        <v>1134.0124476866804</v>
      </c>
      <c r="AQ13" s="178">
        <v>890.37313758319999</v>
      </c>
      <c r="AR13" s="178">
        <v>957.40520350880149</v>
      </c>
      <c r="AS13" s="178">
        <v>733.06307288767414</v>
      </c>
    </row>
    <row r="14" spans="2:55" ht="18" customHeight="1" x14ac:dyDescent="0.35">
      <c r="B14" s="312" t="s">
        <v>665</v>
      </c>
      <c r="C14" s="138"/>
      <c r="D14" s="178">
        <v>4047.2683571108978</v>
      </c>
      <c r="E14" s="178">
        <v>3860.3680495921544</v>
      </c>
      <c r="F14" s="178">
        <v>4245.0522839193409</v>
      </c>
      <c r="G14" s="178">
        <v>3769.4497103877056</v>
      </c>
      <c r="H14" s="178">
        <v>3502.7108771830503</v>
      </c>
      <c r="I14" s="178">
        <v>3384.1015387429679</v>
      </c>
      <c r="J14" s="178">
        <v>3353.687087434444</v>
      </c>
      <c r="K14" s="178">
        <v>3017.4102620932049</v>
      </c>
      <c r="L14" s="178">
        <v>2896.2881632328686</v>
      </c>
      <c r="M14" s="178">
        <v>2128.777456320779</v>
      </c>
      <c r="N14" s="178">
        <v>3018.2878666179208</v>
      </c>
      <c r="O14" s="178">
        <v>3506.5286775752088</v>
      </c>
      <c r="P14" s="178">
        <v>4270.3908994506573</v>
      </c>
      <c r="Q14" s="178">
        <v>5074.067678008365</v>
      </c>
      <c r="R14" s="178">
        <v>5567.1537844245468</v>
      </c>
      <c r="S14" s="178">
        <v>5205.6367010748345</v>
      </c>
      <c r="T14" s="178">
        <v>5251.5191442368769</v>
      </c>
      <c r="U14" s="178">
        <v>5472.1492812665983</v>
      </c>
      <c r="V14" s="178">
        <v>4756.1627758214609</v>
      </c>
      <c r="W14" s="178">
        <v>3621.8102286314006</v>
      </c>
      <c r="X14" s="178">
        <v>3793.3848624456123</v>
      </c>
      <c r="Y14" s="178">
        <v>3594.182881627677</v>
      </c>
      <c r="Z14" s="178">
        <v>3481.0737130067332</v>
      </c>
      <c r="AA14" s="178">
        <v>3424.2417696517305</v>
      </c>
      <c r="AB14" s="178">
        <v>3785.818625957972</v>
      </c>
      <c r="AC14" s="178">
        <v>3749.1422011356599</v>
      </c>
      <c r="AD14" s="178">
        <v>3856.941115281676</v>
      </c>
      <c r="AE14" s="178">
        <v>3384.6957442313596</v>
      </c>
      <c r="AF14" s="178">
        <v>3394.6918411064503</v>
      </c>
      <c r="AG14" s="178">
        <v>3260.0325247148608</v>
      </c>
      <c r="AH14" s="178">
        <v>3227.8245546573298</v>
      </c>
      <c r="AI14" s="178">
        <v>3036.1922430123777</v>
      </c>
      <c r="AJ14" s="178">
        <v>3011.4896028631533</v>
      </c>
      <c r="AK14" s="193"/>
      <c r="AL14" s="178">
        <v>15922.138401010097</v>
      </c>
      <c r="AM14" s="178">
        <v>13257.909765453667</v>
      </c>
      <c r="AN14" s="178">
        <v>11549.882163746777</v>
      </c>
      <c r="AO14" s="178">
        <v>20117.249062958406</v>
      </c>
      <c r="AP14" s="178">
        <v>19101.641429956333</v>
      </c>
      <c r="AQ14" s="178">
        <v>14292.883226731752</v>
      </c>
      <c r="AR14" s="178">
        <v>14776.597686606667</v>
      </c>
      <c r="AS14" s="178">
        <v>12918.741163491019</v>
      </c>
    </row>
    <row r="15" spans="2:55" ht="18" customHeight="1" x14ac:dyDescent="0.35">
      <c r="B15" s="186" t="s">
        <v>666</v>
      </c>
      <c r="C15" s="138"/>
      <c r="D15" s="178">
        <v>21.702152105703721</v>
      </c>
      <c r="E15" s="178">
        <v>20.614282325549876</v>
      </c>
      <c r="F15" s="178">
        <v>18.883684136579539</v>
      </c>
      <c r="G15" s="178">
        <v>19.214152443974861</v>
      </c>
      <c r="H15" s="178">
        <v>19.213502989737382</v>
      </c>
      <c r="I15" s="178">
        <v>19.258811993544946</v>
      </c>
      <c r="J15" s="178">
        <v>17.782003743336478</v>
      </c>
      <c r="K15" s="178">
        <v>18.923405873166718</v>
      </c>
      <c r="L15" s="178">
        <v>16.637071165171236</v>
      </c>
      <c r="M15" s="178">
        <v>12.951167363723878</v>
      </c>
      <c r="N15" s="178">
        <v>14.286960744329164</v>
      </c>
      <c r="O15" s="178">
        <v>15.279941216892944</v>
      </c>
      <c r="P15" s="178">
        <v>14.008023880712262</v>
      </c>
      <c r="Q15" s="178">
        <v>16.851866689388771</v>
      </c>
      <c r="R15" s="178">
        <v>17.395441716910899</v>
      </c>
      <c r="S15" s="178">
        <v>19.208203699165075</v>
      </c>
      <c r="T15" s="178">
        <v>19.882844613344435</v>
      </c>
      <c r="U15" s="178">
        <v>18.860744452587998</v>
      </c>
      <c r="V15" s="178">
        <v>18.659228068866209</v>
      </c>
      <c r="W15" s="178">
        <v>20.635125591000506</v>
      </c>
      <c r="X15" s="178">
        <v>33.844740664413159</v>
      </c>
      <c r="Y15" s="178">
        <v>46.614725630424232</v>
      </c>
      <c r="Z15" s="178">
        <v>43.31570278501863</v>
      </c>
      <c r="AA15" s="178">
        <v>33.13316768526974</v>
      </c>
      <c r="AB15" s="178">
        <v>49.239703864314187</v>
      </c>
      <c r="AC15" s="178">
        <v>36.510088034033949</v>
      </c>
      <c r="AD15" s="178">
        <v>71.554486857485557</v>
      </c>
      <c r="AE15" s="178">
        <v>-18.275835176872476</v>
      </c>
      <c r="AF15" s="178">
        <v>89.774661102319968</v>
      </c>
      <c r="AG15" s="178">
        <v>-5.9098776436337417</v>
      </c>
      <c r="AH15" s="178">
        <v>35.84072216832238</v>
      </c>
      <c r="AI15" s="178">
        <v>95.36995450796698</v>
      </c>
      <c r="AJ15" s="178">
        <v>9.827365009632036</v>
      </c>
      <c r="AK15" s="193"/>
      <c r="AL15" s="178">
        <v>80.414271011807998</v>
      </c>
      <c r="AM15" s="178">
        <v>75.17772459978552</v>
      </c>
      <c r="AN15" s="178">
        <v>59.155140490117219</v>
      </c>
      <c r="AO15" s="178">
        <v>67.463535986177007</v>
      </c>
      <c r="AP15" s="178">
        <v>78.037942725799141</v>
      </c>
      <c r="AQ15" s="178">
        <v>156.90833676512577</v>
      </c>
      <c r="AR15" s="178">
        <v>139.02844357896123</v>
      </c>
      <c r="AS15" s="178">
        <v>215.07546013497557</v>
      </c>
    </row>
    <row r="16" spans="2:55" ht="18" customHeight="1" x14ac:dyDescent="0.35">
      <c r="B16" s="186" t="s">
        <v>667</v>
      </c>
      <c r="C16" s="138"/>
      <c r="D16" s="178">
        <v>0</v>
      </c>
      <c r="E16" s="178">
        <v>0</v>
      </c>
      <c r="F16" s="178">
        <v>0</v>
      </c>
      <c r="G16" s="178">
        <v>0</v>
      </c>
      <c r="H16" s="178">
        <v>0</v>
      </c>
      <c r="I16" s="178">
        <v>0</v>
      </c>
      <c r="J16" s="178">
        <v>0</v>
      </c>
      <c r="K16" s="178">
        <v>0</v>
      </c>
      <c r="L16" s="178">
        <v>0</v>
      </c>
      <c r="M16" s="178">
        <v>0</v>
      </c>
      <c r="N16" s="178">
        <v>0</v>
      </c>
      <c r="O16" s="178">
        <v>0</v>
      </c>
      <c r="P16" s="178">
        <v>0</v>
      </c>
      <c r="Q16" s="178">
        <v>0</v>
      </c>
      <c r="R16" s="178">
        <v>0</v>
      </c>
      <c r="S16" s="178">
        <v>0</v>
      </c>
      <c r="T16" s="178">
        <v>0</v>
      </c>
      <c r="U16" s="178">
        <v>0</v>
      </c>
      <c r="V16" s="178">
        <v>0</v>
      </c>
      <c r="W16" s="178">
        <v>0</v>
      </c>
      <c r="X16" s="178">
        <v>0</v>
      </c>
      <c r="Y16" s="178">
        <v>0</v>
      </c>
      <c r="Z16" s="178">
        <v>0</v>
      </c>
      <c r="AA16" s="178">
        <v>0</v>
      </c>
      <c r="AB16" s="178">
        <v>0</v>
      </c>
      <c r="AC16" s="178">
        <v>0</v>
      </c>
      <c r="AD16" s="178">
        <v>0</v>
      </c>
      <c r="AE16" s="178">
        <v>0</v>
      </c>
      <c r="AF16" s="178">
        <v>0</v>
      </c>
      <c r="AG16" s="178">
        <v>0</v>
      </c>
      <c r="AH16" s="178">
        <v>0</v>
      </c>
      <c r="AI16" s="178">
        <v>0</v>
      </c>
      <c r="AJ16" s="178">
        <v>0</v>
      </c>
      <c r="AK16" s="193"/>
      <c r="AL16" s="178">
        <v>0</v>
      </c>
      <c r="AM16" s="178">
        <v>0</v>
      </c>
      <c r="AN16" s="178">
        <v>0</v>
      </c>
      <c r="AO16" s="178">
        <v>0</v>
      </c>
      <c r="AP16" s="178">
        <v>0</v>
      </c>
      <c r="AQ16" s="178">
        <v>0</v>
      </c>
      <c r="AR16" s="178">
        <v>0</v>
      </c>
      <c r="AS16" s="178">
        <v>0</v>
      </c>
    </row>
    <row r="17" spans="2:45" ht="18" customHeight="1" x14ac:dyDescent="0.35">
      <c r="B17" s="186" t="s">
        <v>668</v>
      </c>
      <c r="C17" s="138"/>
      <c r="D17" s="178">
        <v>-50.650076027678324</v>
      </c>
      <c r="E17" s="178">
        <v>-63.439611106808762</v>
      </c>
      <c r="F17" s="178">
        <v>-125.88570339191146</v>
      </c>
      <c r="G17" s="178">
        <v>111.31940908007603</v>
      </c>
      <c r="H17" s="178">
        <v>-80.087143692364918</v>
      </c>
      <c r="I17" s="178">
        <v>-1.7995389242698439</v>
      </c>
      <c r="J17" s="178">
        <v>-1.0519829214341008</v>
      </c>
      <c r="K17" s="178">
        <v>34.992998527820689</v>
      </c>
      <c r="L17" s="178">
        <v>-66.874187362835272</v>
      </c>
      <c r="M17" s="178">
        <v>-59.995356076502709</v>
      </c>
      <c r="N17" s="178">
        <v>-60.554245208722541</v>
      </c>
      <c r="O17" s="178">
        <v>-40.200870519926305</v>
      </c>
      <c r="P17" s="178">
        <v>-147.07105831836955</v>
      </c>
      <c r="Q17" s="178">
        <v>-93.324449456672184</v>
      </c>
      <c r="R17" s="178">
        <v>-171.68980807233416</v>
      </c>
      <c r="S17" s="178">
        <v>-168.14043272773364</v>
      </c>
      <c r="T17" s="178">
        <v>-151.73480703579261</v>
      </c>
      <c r="U17" s="178">
        <v>-322.05870518229341</v>
      </c>
      <c r="V17" s="178">
        <v>56.762976280562583</v>
      </c>
      <c r="W17" s="178">
        <v>-29.270014330346136</v>
      </c>
      <c r="X17" s="178">
        <v>-84.245625570358712</v>
      </c>
      <c r="Y17" s="178">
        <v>-55.241965602099427</v>
      </c>
      <c r="Z17" s="178">
        <v>-108.70833318846253</v>
      </c>
      <c r="AA17" s="178">
        <v>-88.763982840975743</v>
      </c>
      <c r="AB17" s="178">
        <v>-217.13833683251869</v>
      </c>
      <c r="AC17" s="178">
        <v>-126.95163811109913</v>
      </c>
      <c r="AD17" s="178">
        <v>-93.829129081792658</v>
      </c>
      <c r="AE17" s="178">
        <v>-81.815805231479459</v>
      </c>
      <c r="AF17" s="178">
        <v>-153.30613736895378</v>
      </c>
      <c r="AG17" s="178">
        <v>-102.68423484203359</v>
      </c>
      <c r="AH17" s="178">
        <v>-88.802946983066391</v>
      </c>
      <c r="AI17" s="178">
        <v>-146.58255906824255</v>
      </c>
      <c r="AJ17" s="178">
        <v>-74.719306063617111</v>
      </c>
      <c r="AK17" s="193"/>
      <c r="AL17" s="178">
        <v>-128.65598144632253</v>
      </c>
      <c r="AM17" s="178">
        <v>-47.945667010248172</v>
      </c>
      <c r="AN17" s="178">
        <v>-227.62465916798681</v>
      </c>
      <c r="AO17" s="178">
        <v>-580.22574857510949</v>
      </c>
      <c r="AP17" s="178">
        <v>-446.30055026786954</v>
      </c>
      <c r="AQ17" s="178">
        <v>-336.95990720189644</v>
      </c>
      <c r="AR17" s="178">
        <v>-519.73490925688986</v>
      </c>
      <c r="AS17" s="178">
        <v>-491.37587826229628</v>
      </c>
    </row>
    <row r="18" spans="2:45" ht="18" customHeight="1" x14ac:dyDescent="0.35">
      <c r="B18" s="344" t="s">
        <v>50</v>
      </c>
      <c r="C18" s="138"/>
      <c r="D18" s="338">
        <v>4018.3204331889228</v>
      </c>
      <c r="E18" s="338">
        <v>3817.5427208108958</v>
      </c>
      <c r="F18" s="338">
        <v>4138.0502646640089</v>
      </c>
      <c r="G18" s="338">
        <v>3899.9832719117567</v>
      </c>
      <c r="H18" s="338">
        <v>3441.8372364804227</v>
      </c>
      <c r="I18" s="338">
        <v>3401.5608118122432</v>
      </c>
      <c r="J18" s="338">
        <v>3370.4171082563466</v>
      </c>
      <c r="K18" s="338">
        <v>3071.3266664941925</v>
      </c>
      <c r="L18" s="338">
        <v>2846.0510470352046</v>
      </c>
      <c r="M18" s="338">
        <v>2081.7332676080005</v>
      </c>
      <c r="N18" s="338">
        <v>2972.0205821535274</v>
      </c>
      <c r="O18" s="338">
        <v>3481.6077482721753</v>
      </c>
      <c r="P18" s="338">
        <v>4137.3278650129996</v>
      </c>
      <c r="Q18" s="338">
        <v>4997.5950952410813</v>
      </c>
      <c r="R18" s="338">
        <v>5412.8594180691234</v>
      </c>
      <c r="S18" s="338">
        <v>5056.7044720462663</v>
      </c>
      <c r="T18" s="338">
        <v>5119.6671818144287</v>
      </c>
      <c r="U18" s="338">
        <v>5168.951320536893</v>
      </c>
      <c r="V18" s="338">
        <v>4831.58498017089</v>
      </c>
      <c r="W18" s="338">
        <v>3613.175339892055</v>
      </c>
      <c r="X18" s="338">
        <v>3742.9839775396667</v>
      </c>
      <c r="Y18" s="338">
        <v>3585.5556416560021</v>
      </c>
      <c r="Z18" s="338">
        <v>3415.6810826032897</v>
      </c>
      <c r="AA18" s="338">
        <v>3368.6109544960245</v>
      </c>
      <c r="AB18" s="338">
        <v>3617.9199929897677</v>
      </c>
      <c r="AC18" s="338">
        <v>3658.7006510585943</v>
      </c>
      <c r="AD18" s="338">
        <v>3834.6664730573689</v>
      </c>
      <c r="AE18" s="338">
        <v>3284.6041038230078</v>
      </c>
      <c r="AF18" s="338">
        <v>3331.1603648398163</v>
      </c>
      <c r="AG18" s="338">
        <v>3151.4384122291935</v>
      </c>
      <c r="AH18" s="338">
        <v>3174.862329842586</v>
      </c>
      <c r="AI18" s="338">
        <v>2984.9796384521023</v>
      </c>
      <c r="AJ18" s="338">
        <v>2946.5976618091681</v>
      </c>
      <c r="AK18" s="193"/>
      <c r="AL18" s="291">
        <v>15873.896690575584</v>
      </c>
      <c r="AM18" s="291">
        <v>13285.141823043205</v>
      </c>
      <c r="AN18" s="291">
        <v>11381.412645068907</v>
      </c>
      <c r="AO18" s="291">
        <v>19604.486850369471</v>
      </c>
      <c r="AP18" s="291">
        <v>18733.378822414266</v>
      </c>
      <c r="AQ18" s="291">
        <v>14112.831656294984</v>
      </c>
      <c r="AR18" s="291">
        <v>14395.891220928737</v>
      </c>
      <c r="AS18" s="291">
        <v>12642.4407453637</v>
      </c>
    </row>
    <row r="19" spans="2:45" ht="18" customHeight="1" x14ac:dyDescent="0.35">
      <c r="B19" s="109" t="s">
        <v>370</v>
      </c>
      <c r="C19" s="138"/>
      <c r="D19" s="333">
        <v>-3194.9048883298706</v>
      </c>
      <c r="E19" s="333">
        <v>-2921.3627799616311</v>
      </c>
      <c r="F19" s="333">
        <v>-3224.516630698372</v>
      </c>
      <c r="G19" s="333">
        <v>-3388.778750318208</v>
      </c>
      <c r="H19" s="333">
        <v>-2987.2499449344505</v>
      </c>
      <c r="I19" s="333">
        <v>-2983.8809786520278</v>
      </c>
      <c r="J19" s="333">
        <v>-2938.4081605901661</v>
      </c>
      <c r="K19" s="333">
        <v>-2688.5674987352199</v>
      </c>
      <c r="L19" s="333">
        <v>-2580.7986346472185</v>
      </c>
      <c r="M19" s="333">
        <v>-1795.5518333833522</v>
      </c>
      <c r="N19" s="333">
        <v>-2310.0315990853924</v>
      </c>
      <c r="O19" s="333">
        <v>-2567.7666018782847</v>
      </c>
      <c r="P19" s="333">
        <v>-2818.1673746701535</v>
      </c>
      <c r="Q19" s="333">
        <v>-3143.8128191550632</v>
      </c>
      <c r="R19" s="333">
        <v>-3823.2587533484093</v>
      </c>
      <c r="S19" s="333">
        <v>-3853.0211331379728</v>
      </c>
      <c r="T19" s="333">
        <v>-4145.3188165386973</v>
      </c>
      <c r="U19" s="333">
        <v>-4335.3376936890782</v>
      </c>
      <c r="V19" s="333">
        <v>-4410.204221668153</v>
      </c>
      <c r="W19" s="333">
        <v>-3628.3412612761886</v>
      </c>
      <c r="X19" s="333">
        <v>-3553.2683432883086</v>
      </c>
      <c r="Y19" s="333">
        <v>-3495.7230234941699</v>
      </c>
      <c r="Z19" s="333">
        <v>-3300.0022294358623</v>
      </c>
      <c r="AA19" s="333">
        <v>-3166.7116190546249</v>
      </c>
      <c r="AB19" s="333">
        <v>-3373.8810732494017</v>
      </c>
      <c r="AC19" s="333">
        <v>-3389.9504529893911</v>
      </c>
      <c r="AD19" s="333">
        <v>-3428.9800674933786</v>
      </c>
      <c r="AE19" s="333">
        <v>-3084.6295376207977</v>
      </c>
      <c r="AF19" s="333">
        <v>-3109.4756169170778</v>
      </c>
      <c r="AG19" s="333">
        <v>-3090.7827960497898</v>
      </c>
      <c r="AH19" s="333">
        <v>-3096.051940565646</v>
      </c>
      <c r="AI19" s="333">
        <v>-3084.7476171826211</v>
      </c>
      <c r="AJ19" s="333">
        <v>-2736.6375708533201</v>
      </c>
      <c r="AK19" s="193"/>
      <c r="AL19" s="333">
        <v>-12729.563049308083</v>
      </c>
      <c r="AM19" s="333">
        <v>-11598.106582911865</v>
      </c>
      <c r="AN19" s="333">
        <v>-9254.1486689942485</v>
      </c>
      <c r="AO19" s="333">
        <v>-13638.260080311597</v>
      </c>
      <c r="AP19" s="333">
        <v>-16519.201993172115</v>
      </c>
      <c r="AQ19" s="333">
        <v>-13515.705215272967</v>
      </c>
      <c r="AR19" s="333">
        <v>-13277.441131352971</v>
      </c>
      <c r="AS19" s="333">
        <v>-12381.057970715136</v>
      </c>
    </row>
    <row r="20" spans="2:45" ht="18" customHeight="1" x14ac:dyDescent="0.35">
      <c r="B20" s="186" t="s">
        <v>540</v>
      </c>
      <c r="C20" s="138"/>
      <c r="D20" s="178">
        <v>-2412.2000055213471</v>
      </c>
      <c r="E20" s="178">
        <v>-2165.7249127784894</v>
      </c>
      <c r="F20" s="178">
        <v>-2503.2070833415114</v>
      </c>
      <c r="G20" s="178">
        <v>-2543.1132766271635</v>
      </c>
      <c r="H20" s="178">
        <v>-2336.9327757432029</v>
      </c>
      <c r="I20" s="178">
        <v>-2255.3894794699486</v>
      </c>
      <c r="J20" s="178">
        <v>-2284.49898913995</v>
      </c>
      <c r="K20" s="178">
        <v>-2017.817591941021</v>
      </c>
      <c r="L20" s="178">
        <v>-1857.4418137497255</v>
      </c>
      <c r="M20" s="178">
        <v>-1183.2633470097919</v>
      </c>
      <c r="N20" s="178">
        <v>-1563.7874942440581</v>
      </c>
      <c r="O20" s="178">
        <v>-1764.3404975631815</v>
      </c>
      <c r="P20" s="178">
        <v>-1834.0323671075362</v>
      </c>
      <c r="Q20" s="178">
        <v>-1968.4782193063081</v>
      </c>
      <c r="R20" s="178">
        <v>-2537.5324477140921</v>
      </c>
      <c r="S20" s="178">
        <v>-2790.943258494462</v>
      </c>
      <c r="T20" s="178">
        <v>-3039.9609823007613</v>
      </c>
      <c r="U20" s="178">
        <v>-3367.4697560569143</v>
      </c>
      <c r="V20" s="178">
        <v>-3130.8355503400971</v>
      </c>
      <c r="W20" s="178">
        <v>-2730.9850424943634</v>
      </c>
      <c r="X20" s="178">
        <v>-2572.8154994923689</v>
      </c>
      <c r="Y20" s="178">
        <v>-2501.823140040824</v>
      </c>
      <c r="Z20" s="178">
        <v>-2305.3700924366108</v>
      </c>
      <c r="AA20" s="178">
        <v>-2254.4504034307533</v>
      </c>
      <c r="AB20" s="178">
        <v>-2392.5233719676148</v>
      </c>
      <c r="AC20" s="178">
        <v>-2333.6317308406328</v>
      </c>
      <c r="AD20" s="178">
        <v>-2400.1005961442233</v>
      </c>
      <c r="AE20" s="178">
        <v>-2274.0459382047397</v>
      </c>
      <c r="AF20" s="178">
        <v>-2214.8032683152705</v>
      </c>
      <c r="AG20" s="178">
        <v>-2229.5263710200138</v>
      </c>
      <c r="AH20" s="178">
        <v>-2266.6215505485861</v>
      </c>
      <c r="AI20" s="178">
        <v>-1993.0304318046788</v>
      </c>
      <c r="AJ20" s="178">
        <v>-1882.0643996234935</v>
      </c>
      <c r="AK20" s="193"/>
      <c r="AL20" s="178">
        <v>-9624.2452782685123</v>
      </c>
      <c r="AM20" s="178">
        <v>-8894.6388362941234</v>
      </c>
      <c r="AN20" s="178">
        <v>-6368.8331525667581</v>
      </c>
      <c r="AO20" s="178">
        <v>-9130.9862926223977</v>
      </c>
      <c r="AP20" s="178">
        <v>-12269.251331192138</v>
      </c>
      <c r="AQ20" s="178">
        <v>-9634.459135400557</v>
      </c>
      <c r="AR20" s="178">
        <v>-9400.3016371572103</v>
      </c>
      <c r="AS20" s="178">
        <v>-8703.9816216885501</v>
      </c>
    </row>
    <row r="21" spans="2:45" ht="18" customHeight="1" x14ac:dyDescent="0.35">
      <c r="B21" s="186" t="s">
        <v>918</v>
      </c>
      <c r="C21" s="138"/>
      <c r="D21" s="178">
        <v>-626.47441159933089</v>
      </c>
      <c r="E21" s="178">
        <v>-623.55293813686399</v>
      </c>
      <c r="F21" s="178">
        <v>-660.20778990820702</v>
      </c>
      <c r="G21" s="178">
        <v>-604.23039100477217</v>
      </c>
      <c r="H21" s="178">
        <v>-562.94534784902532</v>
      </c>
      <c r="I21" s="178">
        <v>-512.96412151742345</v>
      </c>
      <c r="J21" s="178">
        <v>-520.42109933197548</v>
      </c>
      <c r="K21" s="178">
        <v>-490.85374736756359</v>
      </c>
      <c r="L21" s="178">
        <v>-594.34850550206636</v>
      </c>
      <c r="M21" s="178">
        <v>-509.72830162139724</v>
      </c>
      <c r="N21" s="178">
        <v>-597.18028240779097</v>
      </c>
      <c r="O21" s="178">
        <v>-694.48024416521059</v>
      </c>
      <c r="P21" s="178">
        <v>-950.59198731680101</v>
      </c>
      <c r="Q21" s="178">
        <v>-1101.0612914048331</v>
      </c>
      <c r="R21" s="178">
        <v>-1257.9341807579688</v>
      </c>
      <c r="S21" s="178">
        <v>-1027.7732014560047</v>
      </c>
      <c r="T21" s="178">
        <v>-1077.4434992574347</v>
      </c>
      <c r="U21" s="178">
        <v>-1089.3769484185307</v>
      </c>
      <c r="V21" s="178">
        <v>-983.63985941956241</v>
      </c>
      <c r="W21" s="178">
        <v>-725.00295797796116</v>
      </c>
      <c r="X21" s="178">
        <v>-779.69135998766501</v>
      </c>
      <c r="Y21" s="178">
        <v>-813.95656169994709</v>
      </c>
      <c r="Z21" s="178">
        <v>-877.88591403463636</v>
      </c>
      <c r="AA21" s="178">
        <v>-759.1575623029147</v>
      </c>
      <c r="AB21" s="178">
        <v>-888.81840711531106</v>
      </c>
      <c r="AC21" s="178">
        <v>-913.42294056091157</v>
      </c>
      <c r="AD21" s="178">
        <v>-824.87671106789719</v>
      </c>
      <c r="AE21" s="178">
        <v>-735.26479595276714</v>
      </c>
      <c r="AF21" s="178">
        <v>-792.93921197961731</v>
      </c>
      <c r="AG21" s="178">
        <v>-733.48755216197026</v>
      </c>
      <c r="AH21" s="178">
        <v>-680.90098446645402</v>
      </c>
      <c r="AI21" s="178">
        <v>-699.58851911720728</v>
      </c>
      <c r="AJ21" s="178">
        <v>-713.23317896396907</v>
      </c>
      <c r="AK21" s="193"/>
      <c r="AL21" s="178">
        <v>-2514.4655306491741</v>
      </c>
      <c r="AM21" s="178">
        <v>-2087.1843160659878</v>
      </c>
      <c r="AN21" s="178">
        <v>-2395.7373336964652</v>
      </c>
      <c r="AO21" s="178">
        <v>-4337.3606609356084</v>
      </c>
      <c r="AP21" s="178">
        <v>-3875.4632650734893</v>
      </c>
      <c r="AQ21" s="178">
        <v>-3230.6913980251634</v>
      </c>
      <c r="AR21" s="178">
        <v>-3362.3828546968871</v>
      </c>
      <c r="AS21" s="178">
        <v>-2906.9162677252489</v>
      </c>
    </row>
    <row r="22" spans="2:45" ht="18" customHeight="1" x14ac:dyDescent="0.35">
      <c r="B22" s="186" t="s">
        <v>129</v>
      </c>
      <c r="C22" s="138"/>
      <c r="D22" s="178">
        <v>-193.84525660505489</v>
      </c>
      <c r="E22" s="178">
        <v>-201.50393234016505</v>
      </c>
      <c r="F22" s="178">
        <v>-199.56684393857321</v>
      </c>
      <c r="G22" s="178">
        <v>-213.67493536113912</v>
      </c>
      <c r="H22" s="178">
        <v>-180.13264702338464</v>
      </c>
      <c r="I22" s="178">
        <v>-165.31584875204896</v>
      </c>
      <c r="J22" s="178">
        <v>-145.97507601407386</v>
      </c>
      <c r="K22" s="178">
        <v>-144.64644848263268</v>
      </c>
      <c r="L22" s="178">
        <v>-143.92018839600138</v>
      </c>
      <c r="M22" s="178">
        <v>-136.88497246524489</v>
      </c>
      <c r="N22" s="178">
        <v>-154.00999317122111</v>
      </c>
      <c r="O22" s="178">
        <v>-162.2032837216272</v>
      </c>
      <c r="P22" s="178">
        <v>-122.45044334845265</v>
      </c>
      <c r="Q22" s="178">
        <v>-143.04148973309091</v>
      </c>
      <c r="R22" s="178">
        <v>-175.00728550520219</v>
      </c>
      <c r="S22" s="178">
        <v>-191.02912272785045</v>
      </c>
      <c r="T22" s="178">
        <v>-220.33249000136274</v>
      </c>
      <c r="U22" s="178">
        <v>-246.56620521438268</v>
      </c>
      <c r="V22" s="178">
        <v>-262.21346701672894</v>
      </c>
      <c r="W22" s="178">
        <v>-253.46258884454488</v>
      </c>
      <c r="X22" s="178">
        <v>-231.32143032131529</v>
      </c>
      <c r="Y22" s="178">
        <v>-218.77654314049224</v>
      </c>
      <c r="Z22" s="178">
        <v>-232.97529214209592</v>
      </c>
      <c r="AA22" s="178">
        <v>-190.87417761354055</v>
      </c>
      <c r="AB22" s="178">
        <v>-214.43724264584745</v>
      </c>
      <c r="AC22" s="178">
        <v>-235.98012078332266</v>
      </c>
      <c r="AD22" s="178">
        <v>-196.10724113748407</v>
      </c>
      <c r="AE22" s="178">
        <v>-192.02346384926835</v>
      </c>
      <c r="AF22" s="178">
        <v>-184.9237185901782</v>
      </c>
      <c r="AG22" s="178">
        <v>-218.35468323730962</v>
      </c>
      <c r="AH22" s="178">
        <v>-221.56303604121209</v>
      </c>
      <c r="AI22" s="178">
        <v>-493.65101249643044</v>
      </c>
      <c r="AJ22" s="178">
        <v>-177.37461511208667</v>
      </c>
      <c r="AK22" s="193"/>
      <c r="AL22" s="178">
        <v>-808.59096824493224</v>
      </c>
      <c r="AM22" s="178">
        <v>-636.07002027214014</v>
      </c>
      <c r="AN22" s="178">
        <v>-597.01843775409452</v>
      </c>
      <c r="AO22" s="178">
        <v>-631.52834131459622</v>
      </c>
      <c r="AP22" s="178">
        <v>-982.5747510770193</v>
      </c>
      <c r="AQ22" s="178">
        <v>-873.94744321744406</v>
      </c>
      <c r="AR22" s="178">
        <v>-838.54806841592244</v>
      </c>
      <c r="AS22" s="178">
        <v>-1118.4924503651305</v>
      </c>
    </row>
    <row r="23" spans="2:45" ht="18" customHeight="1" x14ac:dyDescent="0.35">
      <c r="B23" s="312" t="s">
        <v>665</v>
      </c>
      <c r="C23" s="138"/>
      <c r="D23" s="178">
        <v>-3232.5196737257329</v>
      </c>
      <c r="E23" s="178">
        <v>-2990.7817832555183</v>
      </c>
      <c r="F23" s="178">
        <v>-3362.9817171882914</v>
      </c>
      <c r="G23" s="178">
        <v>-3361.0186029930746</v>
      </c>
      <c r="H23" s="178">
        <v>-3080.0107706156132</v>
      </c>
      <c r="I23" s="178">
        <v>-2933.669449739421</v>
      </c>
      <c r="J23" s="178">
        <v>-2950.8951644859994</v>
      </c>
      <c r="K23" s="178">
        <v>-2653.3177877912176</v>
      </c>
      <c r="L23" s="178">
        <v>-2595.7105076477933</v>
      </c>
      <c r="M23" s="178">
        <v>-1829.8766210964338</v>
      </c>
      <c r="N23" s="178">
        <v>-2314.97776982307</v>
      </c>
      <c r="O23" s="178">
        <v>-2621.0240254500191</v>
      </c>
      <c r="P23" s="178">
        <v>-2907.0747977727897</v>
      </c>
      <c r="Q23" s="178">
        <v>-3212.5810004442324</v>
      </c>
      <c r="R23" s="178">
        <v>-3970.4739139772628</v>
      </c>
      <c r="S23" s="178">
        <v>-4009.7455826783171</v>
      </c>
      <c r="T23" s="178">
        <v>-4337.7369715595596</v>
      </c>
      <c r="U23" s="178">
        <v>-4703.4129096898278</v>
      </c>
      <c r="V23" s="178">
        <v>-4376.6888767763885</v>
      </c>
      <c r="W23" s="178">
        <v>-3709.4505893168694</v>
      </c>
      <c r="X23" s="178">
        <v>-3583.8282898013495</v>
      </c>
      <c r="Y23" s="178">
        <v>-3534.5562448812634</v>
      </c>
      <c r="Z23" s="178">
        <v>-3416.2312986133429</v>
      </c>
      <c r="AA23" s="178">
        <v>-3204.4821433472089</v>
      </c>
      <c r="AB23" s="178">
        <v>-3495.7790217287734</v>
      </c>
      <c r="AC23" s="178">
        <v>-3483.034792184867</v>
      </c>
      <c r="AD23" s="178">
        <v>-3421.0845483496046</v>
      </c>
      <c r="AE23" s="178">
        <v>-3201.3341980067753</v>
      </c>
      <c r="AF23" s="178">
        <v>-3192.6661988850665</v>
      </c>
      <c r="AG23" s="178">
        <v>-3181.3686064192934</v>
      </c>
      <c r="AH23" s="178">
        <v>-3169.0855710562523</v>
      </c>
      <c r="AI23" s="178">
        <v>-3186.2699634183164</v>
      </c>
      <c r="AJ23" s="178">
        <v>-2772.6721936995491</v>
      </c>
      <c r="AK23" s="193"/>
      <c r="AL23" s="178">
        <v>-12947.301777162618</v>
      </c>
      <c r="AM23" s="178">
        <v>-11617.893172632252</v>
      </c>
      <c r="AN23" s="178">
        <v>-9361.5889240173165</v>
      </c>
      <c r="AO23" s="178">
        <v>-14099.875294872601</v>
      </c>
      <c r="AP23" s="178">
        <v>-17127.289347342645</v>
      </c>
      <c r="AQ23" s="178">
        <v>-13739.097976643166</v>
      </c>
      <c r="AR23" s="178">
        <v>-13601.232560270022</v>
      </c>
      <c r="AS23" s="178">
        <v>-12729.390339778929</v>
      </c>
    </row>
    <row r="24" spans="2:45" ht="18" customHeight="1" x14ac:dyDescent="0.35">
      <c r="B24" s="186" t="s">
        <v>666</v>
      </c>
      <c r="C24" s="138"/>
      <c r="D24" s="178">
        <v>-11.572295295330354</v>
      </c>
      <c r="E24" s="178">
        <v>-12.06133095456592</v>
      </c>
      <c r="F24" s="178">
        <v>-11.366560582954385</v>
      </c>
      <c r="G24" s="178">
        <v>-12.517274512526617</v>
      </c>
      <c r="H24" s="178">
        <v>-11.945285553328121</v>
      </c>
      <c r="I24" s="178">
        <v>-11.768836036973042</v>
      </c>
      <c r="J24" s="178">
        <v>-12.585511101470326</v>
      </c>
      <c r="K24" s="178">
        <v>-11.521070831298474</v>
      </c>
      <c r="L24" s="178">
        <v>-10.19225223129318</v>
      </c>
      <c r="M24" s="178">
        <v>-8.4706936838708309</v>
      </c>
      <c r="N24" s="178">
        <v>-8.6498642824324783</v>
      </c>
      <c r="O24" s="178">
        <v>-9.4698530986516705</v>
      </c>
      <c r="P24" s="178">
        <v>-8.8373879768715256</v>
      </c>
      <c r="Q24" s="178">
        <v>-10.551084587393808</v>
      </c>
      <c r="R24" s="178">
        <v>-11.186275570667251</v>
      </c>
      <c r="S24" s="178">
        <v>-12.617643260602604</v>
      </c>
      <c r="T24" s="178">
        <v>-12.415857632798259</v>
      </c>
      <c r="U24" s="178">
        <v>-12.813592930649463</v>
      </c>
      <c r="V24" s="178">
        <v>-11.766305722505075</v>
      </c>
      <c r="W24" s="178">
        <v>-13.890949685374704</v>
      </c>
      <c r="X24" s="178">
        <v>-26.073475099512418</v>
      </c>
      <c r="Y24" s="178">
        <v>-40.846879282883023</v>
      </c>
      <c r="Z24" s="178">
        <v>-13.998903520029828</v>
      </c>
      <c r="AA24" s="178">
        <v>-19.862371121062552</v>
      </c>
      <c r="AB24" s="178">
        <v>-30.006947229900888</v>
      </c>
      <c r="AC24" s="178">
        <v>-8.0786104478825855</v>
      </c>
      <c r="AD24" s="178">
        <v>-59.121559871910378</v>
      </c>
      <c r="AE24" s="178">
        <v>31.247220734185742</v>
      </c>
      <c r="AF24" s="178">
        <v>-73.971084646598612</v>
      </c>
      <c r="AG24" s="178">
        <v>28.230104457130349</v>
      </c>
      <c r="AH24" s="178">
        <v>-3.0071460013278313</v>
      </c>
      <c r="AI24" s="178">
        <v>-55.976323311866864</v>
      </c>
      <c r="AJ24" s="178">
        <v>19.187276483442414</v>
      </c>
      <c r="AK24" s="193"/>
      <c r="AL24" s="178">
        <v>-47.517461345377278</v>
      </c>
      <c r="AM24" s="178">
        <v>-47.820703523069959</v>
      </c>
      <c r="AN24" s="178">
        <v>-36.78266329624816</v>
      </c>
      <c r="AO24" s="178">
        <v>-43.192391395535189</v>
      </c>
      <c r="AP24" s="178">
        <v>-50.886705971327501</v>
      </c>
      <c r="AQ24" s="178">
        <v>-100.78162902348782</v>
      </c>
      <c r="AR24" s="178">
        <v>-65.959896815508102</v>
      </c>
      <c r="AS24" s="178">
        <v>-104.72444950266296</v>
      </c>
    </row>
    <row r="25" spans="2:45" ht="18" customHeight="1" x14ac:dyDescent="0.35">
      <c r="B25" s="186" t="s">
        <v>667</v>
      </c>
      <c r="C25" s="138"/>
      <c r="D25" s="178">
        <v>0</v>
      </c>
      <c r="E25" s="178">
        <v>0</v>
      </c>
      <c r="F25" s="178">
        <v>0</v>
      </c>
      <c r="G25" s="178">
        <v>0</v>
      </c>
      <c r="H25" s="178">
        <v>0</v>
      </c>
      <c r="I25" s="178">
        <v>0</v>
      </c>
      <c r="J25" s="178">
        <v>0</v>
      </c>
      <c r="K25" s="178">
        <v>0</v>
      </c>
      <c r="L25" s="178">
        <v>0</v>
      </c>
      <c r="M25" s="178">
        <v>0</v>
      </c>
      <c r="N25" s="178">
        <v>0</v>
      </c>
      <c r="O25" s="178">
        <v>0</v>
      </c>
      <c r="P25" s="178">
        <v>0</v>
      </c>
      <c r="Q25" s="178">
        <v>0</v>
      </c>
      <c r="R25" s="178">
        <v>0</v>
      </c>
      <c r="S25" s="178">
        <v>0</v>
      </c>
      <c r="T25" s="178">
        <v>0</v>
      </c>
      <c r="U25" s="178">
        <v>0</v>
      </c>
      <c r="V25" s="178">
        <v>0</v>
      </c>
      <c r="W25" s="178">
        <v>0</v>
      </c>
      <c r="X25" s="178">
        <v>0</v>
      </c>
      <c r="Y25" s="178">
        <v>0</v>
      </c>
      <c r="Z25" s="178">
        <v>0</v>
      </c>
      <c r="AA25" s="178">
        <v>0</v>
      </c>
      <c r="AB25" s="178">
        <v>0</v>
      </c>
      <c r="AC25" s="178">
        <v>0</v>
      </c>
      <c r="AD25" s="178">
        <v>0</v>
      </c>
      <c r="AE25" s="178">
        <v>0</v>
      </c>
      <c r="AF25" s="178">
        <v>0</v>
      </c>
      <c r="AG25" s="178">
        <v>0</v>
      </c>
      <c r="AH25" s="178">
        <v>0</v>
      </c>
      <c r="AI25" s="178">
        <v>0</v>
      </c>
      <c r="AJ25" s="178">
        <v>0</v>
      </c>
      <c r="AK25" s="193"/>
      <c r="AL25" s="178">
        <v>0</v>
      </c>
      <c r="AM25" s="178">
        <v>0</v>
      </c>
      <c r="AN25" s="178">
        <v>0</v>
      </c>
      <c r="AO25" s="178">
        <v>0</v>
      </c>
      <c r="AP25" s="178">
        <v>0</v>
      </c>
      <c r="AQ25" s="178">
        <v>0</v>
      </c>
      <c r="AR25" s="178">
        <v>0</v>
      </c>
      <c r="AS25" s="178">
        <v>0</v>
      </c>
    </row>
    <row r="26" spans="2:45" ht="18" customHeight="1" x14ac:dyDescent="0.35">
      <c r="B26" s="186" t="s">
        <v>668</v>
      </c>
      <c r="C26" s="138"/>
      <c r="D26" s="178">
        <v>49.1870806911923</v>
      </c>
      <c r="E26" s="178">
        <v>81.480334248453374</v>
      </c>
      <c r="F26" s="178">
        <v>149.83164707287355</v>
      </c>
      <c r="G26" s="178">
        <v>-15.24287281260686</v>
      </c>
      <c r="H26" s="178">
        <v>104.70611123449076</v>
      </c>
      <c r="I26" s="178">
        <v>-38.442692875633945</v>
      </c>
      <c r="J26" s="178">
        <v>25.072514997303486</v>
      </c>
      <c r="K26" s="178">
        <v>-23.728640112704131</v>
      </c>
      <c r="L26" s="178">
        <v>25.104125231867656</v>
      </c>
      <c r="M26" s="178">
        <v>42.795481396952411</v>
      </c>
      <c r="N26" s="178">
        <v>13.596035020110197</v>
      </c>
      <c r="O26" s="178">
        <v>62.727276670386082</v>
      </c>
      <c r="P26" s="178">
        <v>97.744811079507699</v>
      </c>
      <c r="Q26" s="178">
        <v>79.319265876562795</v>
      </c>
      <c r="R26" s="178">
        <v>158.40143619952119</v>
      </c>
      <c r="S26" s="178">
        <v>169.34209280094692</v>
      </c>
      <c r="T26" s="178">
        <v>204.83401265366049</v>
      </c>
      <c r="U26" s="178">
        <v>380.88880893139913</v>
      </c>
      <c r="V26" s="178">
        <v>-21.749039169259369</v>
      </c>
      <c r="W26" s="178">
        <v>95.000277726055586</v>
      </c>
      <c r="X26" s="178">
        <v>56.633421612553299</v>
      </c>
      <c r="Y26" s="178">
        <v>79.680100669976795</v>
      </c>
      <c r="Z26" s="178">
        <v>130.22797269751038</v>
      </c>
      <c r="AA26" s="178">
        <v>57.632895413646473</v>
      </c>
      <c r="AB26" s="178">
        <v>151.90489570927295</v>
      </c>
      <c r="AC26" s="178">
        <v>101.16294964335859</v>
      </c>
      <c r="AD26" s="178">
        <v>51.226040728136432</v>
      </c>
      <c r="AE26" s="178">
        <v>85.457439651791944</v>
      </c>
      <c r="AF26" s="178">
        <v>157.16166661458743</v>
      </c>
      <c r="AG26" s="178">
        <v>62.355705912373026</v>
      </c>
      <c r="AH26" s="178">
        <v>76.040776491933968</v>
      </c>
      <c r="AI26" s="178">
        <v>157.49866954756249</v>
      </c>
      <c r="AJ26" s="178">
        <v>16.847346362786368</v>
      </c>
      <c r="AK26" s="193"/>
      <c r="AL26" s="178">
        <v>265.2561891999124</v>
      </c>
      <c r="AM26" s="178">
        <v>67.607293243456184</v>
      </c>
      <c r="AN26" s="178">
        <v>144.22291831931634</v>
      </c>
      <c r="AO26" s="178">
        <v>504.80760595653862</v>
      </c>
      <c r="AP26" s="178">
        <v>658.97406014185583</v>
      </c>
      <c r="AQ26" s="178">
        <v>324.17439039368696</v>
      </c>
      <c r="AR26" s="178">
        <v>389.75132573255991</v>
      </c>
      <c r="AS26" s="178">
        <v>453.05681856645691</v>
      </c>
    </row>
    <row r="27" spans="2:45" ht="18" customHeight="1" x14ac:dyDescent="0.35">
      <c r="B27" s="344" t="s">
        <v>50</v>
      </c>
      <c r="C27" s="138"/>
      <c r="D27" s="338">
        <v>-3194.9048883298706</v>
      </c>
      <c r="E27" s="338">
        <v>-2921.3627799616311</v>
      </c>
      <c r="F27" s="338">
        <v>-3224.516630698372</v>
      </c>
      <c r="G27" s="338">
        <v>-3388.778750318208</v>
      </c>
      <c r="H27" s="338">
        <v>-2987.2499449344505</v>
      </c>
      <c r="I27" s="338">
        <v>-2983.8809786520278</v>
      </c>
      <c r="J27" s="338">
        <v>-2938.4081605901661</v>
      </c>
      <c r="K27" s="338">
        <v>-2688.5674987352199</v>
      </c>
      <c r="L27" s="338">
        <v>-2580.7986346472185</v>
      </c>
      <c r="M27" s="338">
        <v>-1795.5518333833522</v>
      </c>
      <c r="N27" s="338">
        <v>-2310.0315990853924</v>
      </c>
      <c r="O27" s="338">
        <v>-2567.7666018782847</v>
      </c>
      <c r="P27" s="338">
        <v>-2818.1673746701535</v>
      </c>
      <c r="Q27" s="338">
        <v>-3143.8128191550632</v>
      </c>
      <c r="R27" s="338">
        <v>-3823.2587533484093</v>
      </c>
      <c r="S27" s="338">
        <v>-3853.0211331379728</v>
      </c>
      <c r="T27" s="338">
        <v>-4145.3188165386973</v>
      </c>
      <c r="U27" s="338">
        <v>-4335.3376936890782</v>
      </c>
      <c r="V27" s="338">
        <v>-4410.204221668153</v>
      </c>
      <c r="W27" s="338">
        <v>-3628.3412612761886</v>
      </c>
      <c r="X27" s="338">
        <v>-3553.2683432883086</v>
      </c>
      <c r="Y27" s="338">
        <v>-3495.7230234941699</v>
      </c>
      <c r="Z27" s="338">
        <v>-3300.0022294358623</v>
      </c>
      <c r="AA27" s="338">
        <v>-3166.7116190546249</v>
      </c>
      <c r="AB27" s="338">
        <v>-3373.8810732494017</v>
      </c>
      <c r="AC27" s="338">
        <v>-3389.9504529893911</v>
      </c>
      <c r="AD27" s="338">
        <v>-3428.9800674933786</v>
      </c>
      <c r="AE27" s="338">
        <v>-3084.6295376207977</v>
      </c>
      <c r="AF27" s="338">
        <v>-3109.4756169170778</v>
      </c>
      <c r="AG27" s="338">
        <v>-3090.7827960497898</v>
      </c>
      <c r="AH27" s="338">
        <v>-3096.051940565646</v>
      </c>
      <c r="AI27" s="338">
        <v>-3084.7476171826211</v>
      </c>
      <c r="AJ27" s="338">
        <v>-2736.6375708533201</v>
      </c>
      <c r="AK27" s="193"/>
      <c r="AL27" s="291">
        <v>-12729.563049308083</v>
      </c>
      <c r="AM27" s="291">
        <v>-11598.106582911863</v>
      </c>
      <c r="AN27" s="291">
        <v>-9254.1486689942467</v>
      </c>
      <c r="AO27" s="291">
        <v>-13638.260080311598</v>
      </c>
      <c r="AP27" s="291">
        <v>-16519.201993172115</v>
      </c>
      <c r="AQ27" s="291">
        <v>-13515.705215272967</v>
      </c>
      <c r="AR27" s="291">
        <v>-13277.441131352969</v>
      </c>
      <c r="AS27" s="291">
        <v>-12381.057970715134</v>
      </c>
    </row>
    <row r="28" spans="2:45" ht="18" customHeight="1" x14ac:dyDescent="0.35">
      <c r="B28" s="109" t="s">
        <v>233</v>
      </c>
      <c r="C28" s="138"/>
      <c r="D28" s="333">
        <v>823.41554485905226</v>
      </c>
      <c r="E28" s="333">
        <v>896.17994084926488</v>
      </c>
      <c r="F28" s="333">
        <v>913.533633965636</v>
      </c>
      <c r="G28" s="333">
        <v>511.20452159354932</v>
      </c>
      <c r="H28" s="333">
        <v>454.58729154597239</v>
      </c>
      <c r="I28" s="333">
        <v>417.67983316021434</v>
      </c>
      <c r="J28" s="333">
        <v>432.0089476661804</v>
      </c>
      <c r="K28" s="333">
        <v>382.75916775897304</v>
      </c>
      <c r="L28" s="333">
        <v>265.25241238798679</v>
      </c>
      <c r="M28" s="333">
        <v>286.18143422464777</v>
      </c>
      <c r="N28" s="333">
        <v>661.98898306813498</v>
      </c>
      <c r="O28" s="333">
        <v>913.84114639389099</v>
      </c>
      <c r="P28" s="333">
        <v>1319.1604903428481</v>
      </c>
      <c r="Q28" s="333">
        <v>1853.7822760860179</v>
      </c>
      <c r="R28" s="333">
        <v>1589.6006647207153</v>
      </c>
      <c r="S28" s="333">
        <v>1203.6833389082949</v>
      </c>
      <c r="T28" s="333">
        <v>974.34836527573248</v>
      </c>
      <c r="U28" s="333">
        <v>833.61362684781602</v>
      </c>
      <c r="V28" s="333">
        <v>421.38075850273793</v>
      </c>
      <c r="W28" s="333">
        <v>-15.165921384133298</v>
      </c>
      <c r="X28" s="333">
        <v>189.71563425135824</v>
      </c>
      <c r="Y28" s="333">
        <v>89.832618161831448</v>
      </c>
      <c r="Z28" s="333">
        <v>115.67885316742694</v>
      </c>
      <c r="AA28" s="333">
        <v>201.89933544139981</v>
      </c>
      <c r="AB28" s="333">
        <v>244.03891974036699</v>
      </c>
      <c r="AC28" s="333">
        <v>268.75019806920307</v>
      </c>
      <c r="AD28" s="333">
        <v>405.68640556399089</v>
      </c>
      <c r="AE28" s="333">
        <v>199.97456620220999</v>
      </c>
      <c r="AF28" s="333">
        <v>221.68474792273949</v>
      </c>
      <c r="AG28" s="333">
        <v>60.655616179403253</v>
      </c>
      <c r="AH28" s="333">
        <v>78.810389276940029</v>
      </c>
      <c r="AI28" s="333">
        <v>-99.767978730519133</v>
      </c>
      <c r="AJ28" s="333">
        <v>209.96009095584731</v>
      </c>
      <c r="AK28" s="193"/>
      <c r="AL28" s="333">
        <v>3144.3336412675026</v>
      </c>
      <c r="AM28" s="333">
        <v>1687.0352401313403</v>
      </c>
      <c r="AN28" s="333">
        <v>2127.2639760746606</v>
      </c>
      <c r="AO28" s="333">
        <v>5966.2267700578759</v>
      </c>
      <c r="AP28" s="333">
        <v>2214.176829242153</v>
      </c>
      <c r="AQ28" s="333">
        <v>597.12644102201648</v>
      </c>
      <c r="AR28" s="333">
        <v>1118.450089575771</v>
      </c>
      <c r="AS28" s="333">
        <v>261.38277464856367</v>
      </c>
    </row>
    <row r="29" spans="2:45" ht="18" customHeight="1" x14ac:dyDescent="0.35">
      <c r="B29" s="186" t="s">
        <v>540</v>
      </c>
      <c r="C29" s="138"/>
      <c r="D29" s="178">
        <v>496.47187718801877</v>
      </c>
      <c r="E29" s="178">
        <v>556.14202384568546</v>
      </c>
      <c r="F29" s="178">
        <v>597.47922871659864</v>
      </c>
      <c r="G29" s="178">
        <v>226.2831013880903</v>
      </c>
      <c r="H29" s="178">
        <v>278.65781864763903</v>
      </c>
      <c r="I29" s="178">
        <v>277.94178158462023</v>
      </c>
      <c r="J29" s="178">
        <v>239.91616431964701</v>
      </c>
      <c r="K29" s="178">
        <v>240.96410833846173</v>
      </c>
      <c r="L29" s="178">
        <v>183.71619450623595</v>
      </c>
      <c r="M29" s="178">
        <v>198.05868709747784</v>
      </c>
      <c r="N29" s="178">
        <v>505.88952836229953</v>
      </c>
      <c r="O29" s="178">
        <v>682.60216817605601</v>
      </c>
      <c r="P29" s="178">
        <v>941.59123865277206</v>
      </c>
      <c r="Q29" s="178">
        <v>1168.0348749851933</v>
      </c>
      <c r="R29" s="178">
        <v>894.64581412059101</v>
      </c>
      <c r="S29" s="178">
        <v>743.60191022667129</v>
      </c>
      <c r="T29" s="178">
        <v>483.5733116727659</v>
      </c>
      <c r="U29" s="178">
        <v>435.15438055537601</v>
      </c>
      <c r="V29" s="178">
        <v>308.60954471640008</v>
      </c>
      <c r="W29" s="178">
        <v>-78.963947268764286</v>
      </c>
      <c r="X29" s="178">
        <v>92.377078296782898</v>
      </c>
      <c r="Y29" s="178">
        <v>8.5589362173799497</v>
      </c>
      <c r="Z29" s="178">
        <v>48.561921044899464</v>
      </c>
      <c r="AA29" s="178">
        <v>114.46984430949443</v>
      </c>
      <c r="AB29" s="178">
        <v>179.59615706589292</v>
      </c>
      <c r="AC29" s="178">
        <v>181.58169743956651</v>
      </c>
      <c r="AD29" s="178">
        <v>284.22513506569896</v>
      </c>
      <c r="AE29" s="178">
        <v>143.6153018078567</v>
      </c>
      <c r="AF29" s="178">
        <v>154.75852542933873</v>
      </c>
      <c r="AG29" s="178">
        <v>125.62139547888084</v>
      </c>
      <c r="AH29" s="178">
        <v>111.60620435933309</v>
      </c>
      <c r="AI29" s="178">
        <v>163.00764940491459</v>
      </c>
      <c r="AJ29" s="178">
        <v>232.43881200405553</v>
      </c>
      <c r="AK29" s="193"/>
      <c r="AL29" s="178">
        <v>1876.3762311383932</v>
      </c>
      <c r="AM29" s="178">
        <v>1037.4798728903679</v>
      </c>
      <c r="AN29" s="178">
        <v>1570.2665781420692</v>
      </c>
      <c r="AO29" s="178">
        <v>3747.873837985228</v>
      </c>
      <c r="AP29" s="178">
        <v>1148.3732896757776</v>
      </c>
      <c r="AQ29" s="178">
        <v>263.96777986855676</v>
      </c>
      <c r="AR29" s="178">
        <v>789.01829137901507</v>
      </c>
      <c r="AS29" s="178">
        <v>554.99377467246723</v>
      </c>
    </row>
    <row r="30" spans="2:45" ht="18" customHeight="1" x14ac:dyDescent="0.35">
      <c r="B30" s="186" t="s">
        <v>918</v>
      </c>
      <c r="C30" s="138"/>
      <c r="D30" s="178">
        <v>197.85354955163615</v>
      </c>
      <c r="E30" s="178">
        <v>197.28177983690077</v>
      </c>
      <c r="F30" s="178">
        <v>184.39755388456086</v>
      </c>
      <c r="G30" s="178">
        <v>117.37114542210041</v>
      </c>
      <c r="H30" s="178">
        <v>110.50928259670987</v>
      </c>
      <c r="I30" s="178">
        <v>140.92448374720536</v>
      </c>
      <c r="J30" s="178">
        <v>123.56125175307676</v>
      </c>
      <c r="K30" s="178">
        <v>88.978994949490627</v>
      </c>
      <c r="L30" s="178">
        <v>76.763007852027926</v>
      </c>
      <c r="M30" s="178">
        <v>58.565903885837592</v>
      </c>
      <c r="N30" s="178">
        <v>147.89586160912856</v>
      </c>
      <c r="O30" s="178">
        <v>158.51418594755535</v>
      </c>
      <c r="P30" s="178">
        <v>331.41507847318252</v>
      </c>
      <c r="Q30" s="178">
        <v>514.92990571371388</v>
      </c>
      <c r="R30" s="178">
        <v>547.1492685009415</v>
      </c>
      <c r="S30" s="178">
        <v>302.03685040763321</v>
      </c>
      <c r="T30" s="178">
        <v>311.60000862403859</v>
      </c>
      <c r="U30" s="178">
        <v>250.73599420606695</v>
      </c>
      <c r="V30" s="178">
        <v>72.091268925505034</v>
      </c>
      <c r="W30" s="178">
        <v>40.113824572644603</v>
      </c>
      <c r="X30" s="178">
        <v>114.23494074908122</v>
      </c>
      <c r="Y30" s="178">
        <v>29.54449000461948</v>
      </c>
      <c r="Z30" s="178">
        <v>32.742099369119302</v>
      </c>
      <c r="AA30" s="178">
        <v>96.870245731456279</v>
      </c>
      <c r="AB30" s="178">
        <v>95.76169453324971</v>
      </c>
      <c r="AC30" s="178">
        <v>58.014166002507665</v>
      </c>
      <c r="AD30" s="178">
        <v>94.299017006715587</v>
      </c>
      <c r="AE30" s="178">
        <v>19.414822322280546</v>
      </c>
      <c r="AF30" s="178">
        <v>24.773050223448688</v>
      </c>
      <c r="AG30" s="178">
        <v>5.357533799642801</v>
      </c>
      <c r="AH30" s="178">
        <v>17.705690443960677</v>
      </c>
      <c r="AI30" s="178">
        <v>-28.049847949973707</v>
      </c>
      <c r="AJ30" s="178">
        <v>40.951788828523341</v>
      </c>
      <c r="AK30" s="193"/>
      <c r="AL30" s="178">
        <v>696.90402869519812</v>
      </c>
      <c r="AM30" s="178">
        <v>463.97401304648264</v>
      </c>
      <c r="AN30" s="178">
        <v>441.73895929454943</v>
      </c>
      <c r="AO30" s="178">
        <v>1695.5311030954713</v>
      </c>
      <c r="AP30" s="178">
        <v>674.54109632825521</v>
      </c>
      <c r="AQ30" s="178">
        <v>273.39177585427626</v>
      </c>
      <c r="AR30" s="178">
        <v>267.4896998647535</v>
      </c>
      <c r="AS30" s="178">
        <v>19.786426517078457</v>
      </c>
    </row>
    <row r="31" spans="2:45" ht="18" customHeight="1" x14ac:dyDescent="0.35">
      <c r="B31" s="186" t="s">
        <v>129</v>
      </c>
      <c r="C31" s="138"/>
      <c r="D31" s="178">
        <v>120.42325664550962</v>
      </c>
      <c r="E31" s="178">
        <v>116.16246265404959</v>
      </c>
      <c r="F31" s="178">
        <v>100.19378412988998</v>
      </c>
      <c r="G31" s="178">
        <v>64.776860584440811</v>
      </c>
      <c r="H31" s="178">
        <v>33.533005323089164</v>
      </c>
      <c r="I31" s="178">
        <v>31.565823671721272</v>
      </c>
      <c r="J31" s="178">
        <v>39.314506875721619</v>
      </c>
      <c r="K31" s="178">
        <v>34.149371014035161</v>
      </c>
      <c r="L31" s="178">
        <v>40.098453226811458</v>
      </c>
      <c r="M31" s="178">
        <v>42.276244241029723</v>
      </c>
      <c r="N31" s="178">
        <v>49.524706823422257</v>
      </c>
      <c r="O31" s="178">
        <v>44.388298001578484</v>
      </c>
      <c r="P31" s="178">
        <v>90.309784551912983</v>
      </c>
      <c r="Q31" s="178">
        <v>178.52189686522505</v>
      </c>
      <c r="R31" s="178">
        <v>154.88478782575177</v>
      </c>
      <c r="S31" s="178">
        <v>150.2523577622139</v>
      </c>
      <c r="T31" s="178">
        <v>118.6088523805138</v>
      </c>
      <c r="U31" s="178">
        <v>82.845996815328434</v>
      </c>
      <c r="V31" s="178">
        <v>-1.2269145968322119</v>
      </c>
      <c r="W31" s="178">
        <v>-48.790237989348796</v>
      </c>
      <c r="X31" s="178">
        <v>2.9445535983985756</v>
      </c>
      <c r="Y31" s="178">
        <v>21.52321052441426</v>
      </c>
      <c r="Z31" s="178">
        <v>-16.461606020628068</v>
      </c>
      <c r="AA31" s="178">
        <v>8.4195362635712954</v>
      </c>
      <c r="AB31" s="178">
        <v>14.681752630056144</v>
      </c>
      <c r="AC31" s="178">
        <v>26.51154550871864</v>
      </c>
      <c r="AD31" s="178">
        <v>57.332414859656915</v>
      </c>
      <c r="AE31" s="178">
        <v>20.331422094447333</v>
      </c>
      <c r="AF31" s="178">
        <v>22.494066568596725</v>
      </c>
      <c r="AG31" s="178">
        <v>-52.315010982957347</v>
      </c>
      <c r="AH31" s="178">
        <v>-70.57291120221582</v>
      </c>
      <c r="AI31" s="178">
        <v>-285.03552186087984</v>
      </c>
      <c r="AJ31" s="178">
        <v>-34.57319166897534</v>
      </c>
      <c r="AK31" s="193"/>
      <c r="AL31" s="178">
        <v>401.55636401389006</v>
      </c>
      <c r="AM31" s="178">
        <v>138.56270688456721</v>
      </c>
      <c r="AN31" s="178">
        <v>176.28770229284191</v>
      </c>
      <c r="AO31" s="178">
        <v>573.96882700510378</v>
      </c>
      <c r="AP31" s="178">
        <v>151.4376966096612</v>
      </c>
      <c r="AQ31" s="178">
        <v>16.425694365756062</v>
      </c>
      <c r="AR31" s="178">
        <v>118.85713509287903</v>
      </c>
      <c r="AS31" s="178">
        <v>-385.42937747745628</v>
      </c>
    </row>
    <row r="32" spans="2:45" ht="18" customHeight="1" x14ac:dyDescent="0.35">
      <c r="B32" s="312" t="s">
        <v>665</v>
      </c>
      <c r="C32" s="138"/>
      <c r="D32" s="178">
        <v>814.74868338516444</v>
      </c>
      <c r="E32" s="178">
        <v>869.58626633663584</v>
      </c>
      <c r="F32" s="178">
        <v>882.07056673104944</v>
      </c>
      <c r="G32" s="178">
        <v>408.43110739463157</v>
      </c>
      <c r="H32" s="178">
        <v>422.70010656743807</v>
      </c>
      <c r="I32" s="178">
        <v>450.43208900354688</v>
      </c>
      <c r="J32" s="178">
        <v>402.7919229484454</v>
      </c>
      <c r="K32" s="178">
        <v>364.09247430198752</v>
      </c>
      <c r="L32" s="178">
        <v>300.57765558507532</v>
      </c>
      <c r="M32" s="178">
        <v>298.90083522434514</v>
      </c>
      <c r="N32" s="178">
        <v>703.31009679485032</v>
      </c>
      <c r="O32" s="178">
        <v>885.50465212518986</v>
      </c>
      <c r="P32" s="178">
        <v>1363.3161016778677</v>
      </c>
      <c r="Q32" s="178">
        <v>1861.4866775641322</v>
      </c>
      <c r="R32" s="178">
        <v>1596.6798704472842</v>
      </c>
      <c r="S32" s="178">
        <v>1195.8911183965186</v>
      </c>
      <c r="T32" s="178">
        <v>913.78217267731827</v>
      </c>
      <c r="U32" s="178">
        <v>768.73637157677138</v>
      </c>
      <c r="V32" s="178">
        <v>379.47389904507293</v>
      </c>
      <c r="W32" s="178">
        <v>-87.64036068546848</v>
      </c>
      <c r="X32" s="178">
        <v>209.5565726442627</v>
      </c>
      <c r="Y32" s="178">
        <v>59.626636746413688</v>
      </c>
      <c r="Z32" s="178">
        <v>64.842414393390698</v>
      </c>
      <c r="AA32" s="178">
        <v>219.75962630452202</v>
      </c>
      <c r="AB32" s="178">
        <v>290.0396042291988</v>
      </c>
      <c r="AC32" s="178">
        <v>266.10740895079283</v>
      </c>
      <c r="AD32" s="178">
        <v>435.85656693207147</v>
      </c>
      <c r="AE32" s="178">
        <v>183.36154622458457</v>
      </c>
      <c r="AF32" s="178">
        <v>202.02564222138415</v>
      </c>
      <c r="AG32" s="178">
        <v>78.663918295566305</v>
      </c>
      <c r="AH32" s="178">
        <v>58.738983601077948</v>
      </c>
      <c r="AI32" s="178">
        <v>-150.07772040593895</v>
      </c>
      <c r="AJ32" s="178">
        <v>238.81740916360351</v>
      </c>
      <c r="AK32" s="193"/>
      <c r="AL32" s="178">
        <v>2974.8366238474814</v>
      </c>
      <c r="AM32" s="178">
        <v>1640.016592821418</v>
      </c>
      <c r="AN32" s="178">
        <v>2188.2932397294608</v>
      </c>
      <c r="AO32" s="178">
        <v>6017.3737680858021</v>
      </c>
      <c r="AP32" s="178">
        <v>1974.3520826136939</v>
      </c>
      <c r="AQ32" s="178">
        <v>553.78525008858912</v>
      </c>
      <c r="AR32" s="178">
        <v>1175.3651263366478</v>
      </c>
      <c r="AS32" s="178">
        <v>189.35082371208946</v>
      </c>
    </row>
    <row r="33" spans="2:45" ht="18" customHeight="1" x14ac:dyDescent="0.35">
      <c r="B33" s="186" t="s">
        <v>666</v>
      </c>
      <c r="C33" s="138"/>
      <c r="D33" s="178">
        <v>10.129856810373367</v>
      </c>
      <c r="E33" s="178">
        <v>8.5529513709839584</v>
      </c>
      <c r="F33" s="178">
        <v>7.5171235536251553</v>
      </c>
      <c r="G33" s="178">
        <v>6.6968779314482436</v>
      </c>
      <c r="H33" s="178">
        <v>7.2682174364092607</v>
      </c>
      <c r="I33" s="178">
        <v>7.4899759565719046</v>
      </c>
      <c r="J33" s="178">
        <v>5.1964926418661523</v>
      </c>
      <c r="K33" s="178">
        <v>7.4023350418682439</v>
      </c>
      <c r="L33" s="178">
        <v>6.4448189338780573</v>
      </c>
      <c r="M33" s="178">
        <v>4.4804736798530467</v>
      </c>
      <c r="N33" s="178">
        <v>5.6370964618966868</v>
      </c>
      <c r="O33" s="178">
        <v>5.8100881182412722</v>
      </c>
      <c r="P33" s="178">
        <v>5.1706359038407372</v>
      </c>
      <c r="Q33" s="178">
        <v>6.3007821019949644</v>
      </c>
      <c r="R33" s="178">
        <v>6.2091661462436498</v>
      </c>
      <c r="S33" s="178">
        <v>6.5905604385624716</v>
      </c>
      <c r="T33" s="178">
        <v>7.4669869805461753</v>
      </c>
      <c r="U33" s="178">
        <v>6.0471515219385346</v>
      </c>
      <c r="V33" s="178">
        <v>6.8929223463611349</v>
      </c>
      <c r="W33" s="178">
        <v>6.7441759056258004</v>
      </c>
      <c r="X33" s="178">
        <v>7.7712655649007463</v>
      </c>
      <c r="Y33" s="178">
        <v>5.7678463475412096</v>
      </c>
      <c r="Z33" s="178">
        <v>29.316799264988795</v>
      </c>
      <c r="AA33" s="178">
        <v>13.27079656420719</v>
      </c>
      <c r="AB33" s="178">
        <v>19.232756634413306</v>
      </c>
      <c r="AC33" s="178">
        <v>28.431477586151363</v>
      </c>
      <c r="AD33" s="178">
        <v>12.432926985575168</v>
      </c>
      <c r="AE33" s="178">
        <v>12.971385557313267</v>
      </c>
      <c r="AF33" s="178">
        <v>15.803576455721362</v>
      </c>
      <c r="AG33" s="178">
        <v>22.320226813496603</v>
      </c>
      <c r="AH33" s="178">
        <v>32.83357616699454</v>
      </c>
      <c r="AI33" s="178">
        <v>39.393631196100102</v>
      </c>
      <c r="AJ33" s="178">
        <v>29.01464149307445</v>
      </c>
      <c r="AK33" s="193"/>
      <c r="AL33" s="178">
        <v>32.89680966643072</v>
      </c>
      <c r="AM33" s="178">
        <v>27.357021076715565</v>
      </c>
      <c r="AN33" s="178">
        <v>22.372477193869063</v>
      </c>
      <c r="AO33" s="178">
        <v>24.271144590641825</v>
      </c>
      <c r="AP33" s="178">
        <v>27.151236754471647</v>
      </c>
      <c r="AQ33" s="178">
        <v>56.126707741637944</v>
      </c>
      <c r="AR33" s="178">
        <v>73.068546763453099</v>
      </c>
      <c r="AS33" s="178">
        <v>110.35101063231261</v>
      </c>
    </row>
    <row r="34" spans="2:45" ht="18" customHeight="1" x14ac:dyDescent="0.35">
      <c r="B34" s="186" t="s">
        <v>667</v>
      </c>
      <c r="C34" s="138"/>
      <c r="D34" s="178">
        <v>0</v>
      </c>
      <c r="E34" s="178">
        <v>0</v>
      </c>
      <c r="F34" s="178">
        <v>0</v>
      </c>
      <c r="G34" s="178">
        <v>0</v>
      </c>
      <c r="H34" s="178">
        <v>0</v>
      </c>
      <c r="I34" s="178">
        <v>0</v>
      </c>
      <c r="J34" s="178">
        <v>0</v>
      </c>
      <c r="K34" s="178">
        <v>0</v>
      </c>
      <c r="L34" s="178">
        <v>0</v>
      </c>
      <c r="M34" s="178">
        <v>0</v>
      </c>
      <c r="N34" s="178">
        <v>0</v>
      </c>
      <c r="O34" s="178">
        <v>0</v>
      </c>
      <c r="P34" s="178">
        <v>0</v>
      </c>
      <c r="Q34" s="178">
        <v>0</v>
      </c>
      <c r="R34" s="178">
        <v>0</v>
      </c>
      <c r="S34" s="178">
        <v>0</v>
      </c>
      <c r="T34" s="178">
        <v>0</v>
      </c>
      <c r="U34" s="178">
        <v>0</v>
      </c>
      <c r="V34" s="178">
        <v>0</v>
      </c>
      <c r="W34" s="178">
        <v>0</v>
      </c>
      <c r="X34" s="178">
        <v>0</v>
      </c>
      <c r="Y34" s="178">
        <v>0</v>
      </c>
      <c r="Z34" s="178">
        <v>0</v>
      </c>
      <c r="AA34" s="178">
        <v>0</v>
      </c>
      <c r="AB34" s="178">
        <v>0</v>
      </c>
      <c r="AC34" s="178">
        <v>0</v>
      </c>
      <c r="AD34" s="178">
        <v>0</v>
      </c>
      <c r="AE34" s="178">
        <v>0</v>
      </c>
      <c r="AF34" s="178">
        <v>0</v>
      </c>
      <c r="AG34" s="178">
        <v>0</v>
      </c>
      <c r="AH34" s="178">
        <v>0</v>
      </c>
      <c r="AI34" s="178">
        <v>0</v>
      </c>
      <c r="AJ34" s="178">
        <v>0</v>
      </c>
      <c r="AK34" s="193"/>
      <c r="AL34" s="178">
        <v>0</v>
      </c>
      <c r="AM34" s="178">
        <v>0</v>
      </c>
      <c r="AN34" s="178">
        <v>0</v>
      </c>
      <c r="AO34" s="178">
        <v>0</v>
      </c>
      <c r="AP34" s="178">
        <v>0</v>
      </c>
      <c r="AQ34" s="178">
        <v>0</v>
      </c>
      <c r="AR34" s="178">
        <v>0</v>
      </c>
      <c r="AS34" s="178">
        <v>0</v>
      </c>
    </row>
    <row r="35" spans="2:45" ht="18" customHeight="1" x14ac:dyDescent="0.35">
      <c r="B35" s="186" t="s">
        <v>668</v>
      </c>
      <c r="C35" s="138"/>
      <c r="D35" s="178">
        <v>-1.462995336485561</v>
      </c>
      <c r="E35" s="178">
        <v>18.040723141645081</v>
      </c>
      <c r="F35" s="178">
        <v>23.945943680961385</v>
      </c>
      <c r="G35" s="178">
        <v>96.076536267469521</v>
      </c>
      <c r="H35" s="178">
        <v>24.618967542125088</v>
      </c>
      <c r="I35" s="178">
        <v>-40.242231799904488</v>
      </c>
      <c r="J35" s="178">
        <v>24.020532075868861</v>
      </c>
      <c r="K35" s="178">
        <v>11.264358415117254</v>
      </c>
      <c r="L35" s="178">
        <v>-41.770062130966629</v>
      </c>
      <c r="M35" s="178">
        <v>-17.199874679550412</v>
      </c>
      <c r="N35" s="178">
        <v>-46.958210188611993</v>
      </c>
      <c r="O35" s="178">
        <v>22.526406150459778</v>
      </c>
      <c r="P35" s="178">
        <v>-49.326247238860233</v>
      </c>
      <c r="Q35" s="178">
        <v>-14.005183580109151</v>
      </c>
      <c r="R35" s="178">
        <v>-13.28837187281251</v>
      </c>
      <c r="S35" s="178">
        <v>1.201660073213745</v>
      </c>
      <c r="T35" s="178">
        <v>53.099205617868108</v>
      </c>
      <c r="U35" s="178">
        <v>58.830103749106172</v>
      </c>
      <c r="V35" s="178">
        <v>35.013937111303854</v>
      </c>
      <c r="W35" s="178">
        <v>65.730263395709386</v>
      </c>
      <c r="X35" s="178">
        <v>-27.612203957805207</v>
      </c>
      <c r="Y35" s="178">
        <v>24.438135067876544</v>
      </c>
      <c r="Z35" s="178">
        <v>21.519639509047455</v>
      </c>
      <c r="AA35" s="178">
        <v>-31.131087427329387</v>
      </c>
      <c r="AB35" s="178">
        <v>-65.233441123245115</v>
      </c>
      <c r="AC35" s="178">
        <v>-25.788688467741128</v>
      </c>
      <c r="AD35" s="178">
        <v>-42.603088353655764</v>
      </c>
      <c r="AE35" s="178">
        <v>3.6416344203121551</v>
      </c>
      <c r="AF35" s="178">
        <v>3.8555292456339814</v>
      </c>
      <c r="AG35" s="178">
        <v>-40.328528929659655</v>
      </c>
      <c r="AH35" s="178">
        <v>-12.762170491132464</v>
      </c>
      <c r="AI35" s="178">
        <v>10.916110479319716</v>
      </c>
      <c r="AJ35" s="178">
        <v>-57.871959700830629</v>
      </c>
      <c r="AK35" s="193"/>
      <c r="AL35" s="178">
        <v>136.60020775359044</v>
      </c>
      <c r="AM35" s="178">
        <v>19.661626233206714</v>
      </c>
      <c r="AN35" s="178">
        <v>-83.401740848669263</v>
      </c>
      <c r="AO35" s="178">
        <v>-75.41814261856814</v>
      </c>
      <c r="AP35" s="178">
        <v>212.67350987398751</v>
      </c>
      <c r="AQ35" s="178">
        <v>-12.785516808210595</v>
      </c>
      <c r="AR35" s="178">
        <v>-129.98358352432984</v>
      </c>
      <c r="AS35" s="178">
        <v>-38.319059695838419</v>
      </c>
    </row>
    <row r="36" spans="2:45" ht="18" customHeight="1" x14ac:dyDescent="0.35">
      <c r="B36" s="344" t="s">
        <v>50</v>
      </c>
      <c r="C36" s="138"/>
      <c r="D36" s="338">
        <v>823.41554485905226</v>
      </c>
      <c r="E36" s="338">
        <v>896.17994084926488</v>
      </c>
      <c r="F36" s="338">
        <v>913.533633965636</v>
      </c>
      <c r="G36" s="338">
        <v>511.20452159354932</v>
      </c>
      <c r="H36" s="338">
        <v>454.58729154597239</v>
      </c>
      <c r="I36" s="338">
        <v>417.67983316021434</v>
      </c>
      <c r="J36" s="338">
        <v>432.0089476661804</v>
      </c>
      <c r="K36" s="338">
        <v>382.75916775897304</v>
      </c>
      <c r="L36" s="338">
        <v>265.25241238798679</v>
      </c>
      <c r="M36" s="338">
        <v>286.18143422464777</v>
      </c>
      <c r="N36" s="338">
        <v>661.98898306813498</v>
      </c>
      <c r="O36" s="338">
        <v>913.84114639389099</v>
      </c>
      <c r="P36" s="338">
        <v>1319.1604903428481</v>
      </c>
      <c r="Q36" s="338">
        <v>1853.7822760860179</v>
      </c>
      <c r="R36" s="338">
        <v>1589.6006647207153</v>
      </c>
      <c r="S36" s="338">
        <v>1203.6833389082949</v>
      </c>
      <c r="T36" s="338">
        <v>974.34836527573248</v>
      </c>
      <c r="U36" s="338">
        <v>833.61362684781602</v>
      </c>
      <c r="V36" s="338">
        <v>421.38075850273793</v>
      </c>
      <c r="W36" s="338">
        <v>-15.165921384133298</v>
      </c>
      <c r="X36" s="338">
        <v>189.71563425135824</v>
      </c>
      <c r="Y36" s="338">
        <v>89.832618161831448</v>
      </c>
      <c r="Z36" s="338">
        <v>115.67885316742694</v>
      </c>
      <c r="AA36" s="338">
        <v>201.89933544139981</v>
      </c>
      <c r="AB36" s="338">
        <v>244.03891974036699</v>
      </c>
      <c r="AC36" s="338">
        <v>268.75019806920307</v>
      </c>
      <c r="AD36" s="338">
        <v>405.68640556399089</v>
      </c>
      <c r="AE36" s="338">
        <v>199.97456620220999</v>
      </c>
      <c r="AF36" s="338">
        <v>221.68474792273949</v>
      </c>
      <c r="AG36" s="338">
        <v>60.655616179403253</v>
      </c>
      <c r="AH36" s="338">
        <v>78.810389276940029</v>
      </c>
      <c r="AI36" s="338">
        <v>-99.767978730519133</v>
      </c>
      <c r="AJ36" s="338">
        <v>209.96009095584731</v>
      </c>
      <c r="AK36" s="193"/>
      <c r="AL36" s="291">
        <v>3144.3336412675026</v>
      </c>
      <c r="AM36" s="291">
        <v>1687.0352401313401</v>
      </c>
      <c r="AN36" s="291">
        <v>2127.2639760746606</v>
      </c>
      <c r="AO36" s="291">
        <v>5966.2267700578759</v>
      </c>
      <c r="AP36" s="291">
        <v>2214.176829242153</v>
      </c>
      <c r="AQ36" s="291">
        <v>597.12644102201648</v>
      </c>
      <c r="AR36" s="291">
        <v>1118.450089575771</v>
      </c>
      <c r="AS36" s="291">
        <v>261.38277464856367</v>
      </c>
    </row>
    <row r="37" spans="2:45" ht="18" customHeight="1" x14ac:dyDescent="0.35">
      <c r="B37" s="109" t="s">
        <v>371</v>
      </c>
      <c r="C37" s="138"/>
      <c r="D37" s="333">
        <v>-237.09641703721758</v>
      </c>
      <c r="E37" s="333">
        <v>-220.81633071625308</v>
      </c>
      <c r="F37" s="333">
        <v>-244.3440071587286</v>
      </c>
      <c r="G37" s="333">
        <v>-282.49948165648402</v>
      </c>
      <c r="H37" s="333">
        <v>-251.18268122988775</v>
      </c>
      <c r="I37" s="333">
        <v>-256.84903721334001</v>
      </c>
      <c r="J37" s="333">
        <v>-271.21248513414588</v>
      </c>
      <c r="K37" s="333">
        <v>-297.35316152028662</v>
      </c>
      <c r="L37" s="333">
        <v>-218.4583793316985</v>
      </c>
      <c r="M37" s="333">
        <v>-172.37348065481208</v>
      </c>
      <c r="N37" s="333">
        <v>-185.44507671479877</v>
      </c>
      <c r="O37" s="333">
        <v>-215.83172069634819</v>
      </c>
      <c r="P37" s="333">
        <v>-191.11543527467418</v>
      </c>
      <c r="Q37" s="333">
        <v>-207.45921206691278</v>
      </c>
      <c r="R37" s="333">
        <v>-241.17020386744414</v>
      </c>
      <c r="S37" s="333">
        <v>-260.72515656339704</v>
      </c>
      <c r="T37" s="333">
        <v>-235.647310022206</v>
      </c>
      <c r="U37" s="333">
        <v>-256.852397869789</v>
      </c>
      <c r="V37" s="333">
        <v>-247.30190681949796</v>
      </c>
      <c r="W37" s="333">
        <v>-280.06484419413891</v>
      </c>
      <c r="X37" s="333">
        <v>-228.60394327806998</v>
      </c>
      <c r="Y37" s="333">
        <v>-230.82966906152038</v>
      </c>
      <c r="Z37" s="333">
        <v>-250.20738503479151</v>
      </c>
      <c r="AA37" s="333">
        <v>-261.53144007342303</v>
      </c>
      <c r="AB37" s="333">
        <v>-254.53863856431687</v>
      </c>
      <c r="AC37" s="333">
        <v>-200.87575320127181</v>
      </c>
      <c r="AD37" s="333">
        <v>-223.95514855495549</v>
      </c>
      <c r="AE37" s="333">
        <v>-246.72473550067178</v>
      </c>
      <c r="AF37" s="333">
        <v>-224.23241268085556</v>
      </c>
      <c r="AG37" s="333">
        <v>-231.57235228012513</v>
      </c>
      <c r="AH37" s="333">
        <v>-250.84444335223372</v>
      </c>
      <c r="AI37" s="333">
        <v>-236.1419850411892</v>
      </c>
      <c r="AJ37" s="333">
        <v>-250.30466901508558</v>
      </c>
      <c r="AK37" s="193"/>
      <c r="AL37" s="333">
        <v>-984.75623656868333</v>
      </c>
      <c r="AM37" s="333">
        <v>-1076.5973650976603</v>
      </c>
      <c r="AN37" s="333">
        <v>-792.10865739765745</v>
      </c>
      <c r="AO37" s="333">
        <v>-900.47000777242818</v>
      </c>
      <c r="AP37" s="333">
        <v>-1019.8664589056319</v>
      </c>
      <c r="AQ37" s="333">
        <v>-971.17243744780478</v>
      </c>
      <c r="AR37" s="333">
        <v>-926.094275821216</v>
      </c>
      <c r="AS37" s="333">
        <v>-942.79119335440373</v>
      </c>
    </row>
    <row r="38" spans="2:45" ht="18" customHeight="1" x14ac:dyDescent="0.35">
      <c r="B38" s="186" t="s">
        <v>540</v>
      </c>
      <c r="C38" s="138"/>
      <c r="D38" s="178">
        <v>-67.688074906340248</v>
      </c>
      <c r="E38" s="178">
        <v>-46.489094134585123</v>
      </c>
      <c r="F38" s="178">
        <v>-72.69396334662045</v>
      </c>
      <c r="G38" s="178">
        <v>-84.554953261048169</v>
      </c>
      <c r="H38" s="178">
        <v>-106.63818093442758</v>
      </c>
      <c r="I38" s="178">
        <v>-108.70105807519667</v>
      </c>
      <c r="J38" s="178">
        <v>-124.66770758696404</v>
      </c>
      <c r="K38" s="178">
        <v>-127.41251769369535</v>
      </c>
      <c r="L38" s="178">
        <v>-82.493361181286275</v>
      </c>
      <c r="M38" s="178">
        <v>-64.947871917542031</v>
      </c>
      <c r="N38" s="178">
        <v>-69.875481777004964</v>
      </c>
      <c r="O38" s="178">
        <v>-70.671742560881142</v>
      </c>
      <c r="P38" s="178">
        <v>-61.099276860850289</v>
      </c>
      <c r="Q38" s="178">
        <v>-67.332745628738778</v>
      </c>
      <c r="R38" s="178">
        <v>-85.394449756649479</v>
      </c>
      <c r="S38" s="178">
        <v>-84.332643447585568</v>
      </c>
      <c r="T38" s="178">
        <v>-80.936007897855831</v>
      </c>
      <c r="U38" s="178">
        <v>-93.142379911160091</v>
      </c>
      <c r="V38" s="178">
        <v>-89.011727646051995</v>
      </c>
      <c r="W38" s="178">
        <v>-95.906376585315115</v>
      </c>
      <c r="X38" s="178">
        <v>-86.1898021126743</v>
      </c>
      <c r="Y38" s="178">
        <v>-79.672683665639639</v>
      </c>
      <c r="Z38" s="178">
        <v>-88.699982967185576</v>
      </c>
      <c r="AA38" s="178">
        <v>-102.84372691866942</v>
      </c>
      <c r="AB38" s="178">
        <v>-90.662292173769572</v>
      </c>
      <c r="AC38" s="178">
        <v>-65.898608511604834</v>
      </c>
      <c r="AD38" s="178">
        <v>-72.213964588366537</v>
      </c>
      <c r="AE38" s="178">
        <v>-75.019172104071174</v>
      </c>
      <c r="AF38" s="178">
        <v>-75.73886701513139</v>
      </c>
      <c r="AG38" s="178">
        <v>-83.682218632717522</v>
      </c>
      <c r="AH38" s="178">
        <v>-103.3802039126241</v>
      </c>
      <c r="AI38" s="178">
        <v>-80.863531439336555</v>
      </c>
      <c r="AJ38" s="178">
        <v>-96.057517744596709</v>
      </c>
      <c r="AK38" s="193"/>
      <c r="AL38" s="178">
        <v>-271.42608564859398</v>
      </c>
      <c r="AM38" s="178">
        <v>-467.4194642902836</v>
      </c>
      <c r="AN38" s="178">
        <v>-287.98845743671438</v>
      </c>
      <c r="AO38" s="178">
        <v>-298.15911569382411</v>
      </c>
      <c r="AP38" s="178">
        <v>-358.99649204038303</v>
      </c>
      <c r="AQ38" s="178">
        <v>-357.40619566416893</v>
      </c>
      <c r="AR38" s="178">
        <v>-303.79403737781212</v>
      </c>
      <c r="AS38" s="178">
        <v>-343.66482099980959</v>
      </c>
    </row>
    <row r="39" spans="2:45" ht="18" customHeight="1" x14ac:dyDescent="0.35">
      <c r="B39" s="186" t="s">
        <v>918</v>
      </c>
      <c r="C39" s="138"/>
      <c r="D39" s="178">
        <v>-30.002041211070665</v>
      </c>
      <c r="E39" s="178">
        <v>-30.814218520011927</v>
      </c>
      <c r="F39" s="178">
        <v>-31.76311938307645</v>
      </c>
      <c r="G39" s="178">
        <v>-34.212464066757164</v>
      </c>
      <c r="H39" s="178">
        <v>-30.50961547089517</v>
      </c>
      <c r="I39" s="178">
        <v>-30.37094579967323</v>
      </c>
      <c r="J39" s="178">
        <v>-28.99712739773101</v>
      </c>
      <c r="K39" s="178">
        <v>-42.821097516238027</v>
      </c>
      <c r="L39" s="178">
        <v>-32.251166193440106</v>
      </c>
      <c r="M39" s="178">
        <v>-33.283385610768896</v>
      </c>
      <c r="N39" s="178">
        <v>-33.511729804124052</v>
      </c>
      <c r="O39" s="178">
        <v>-40.91331341392452</v>
      </c>
      <c r="P39" s="178">
        <v>-37.948018823595042</v>
      </c>
      <c r="Q39" s="178">
        <v>-38.823739426090789</v>
      </c>
      <c r="R39" s="178">
        <v>-45.537781819150474</v>
      </c>
      <c r="S39" s="178">
        <v>-44.529097631230087</v>
      </c>
      <c r="T39" s="178">
        <v>-41.082189967258969</v>
      </c>
      <c r="U39" s="178">
        <v>-38.399145335701817</v>
      </c>
      <c r="V39" s="178">
        <v>-37.941150970066083</v>
      </c>
      <c r="W39" s="178">
        <v>-44.783570799775802</v>
      </c>
      <c r="X39" s="178">
        <v>-37.504899135667188</v>
      </c>
      <c r="Y39" s="178">
        <v>-37.203213072296343</v>
      </c>
      <c r="Z39" s="178">
        <v>-39.313531153637726</v>
      </c>
      <c r="AA39" s="178">
        <v>-46.565877511207091</v>
      </c>
      <c r="AB39" s="178">
        <v>-39.121952531654216</v>
      </c>
      <c r="AC39" s="178">
        <v>-28.872686815506334</v>
      </c>
      <c r="AD39" s="178">
        <v>-39.335441079263774</v>
      </c>
      <c r="AE39" s="178">
        <v>-45.635666525313503</v>
      </c>
      <c r="AF39" s="178">
        <v>-38.152996502022425</v>
      </c>
      <c r="AG39" s="178">
        <v>-47.54986301438263</v>
      </c>
      <c r="AH39" s="178">
        <v>-51.382094845762481</v>
      </c>
      <c r="AI39" s="178">
        <v>-57.054473568024711</v>
      </c>
      <c r="AJ39" s="178">
        <v>-45.556239295776358</v>
      </c>
      <c r="AK39" s="193"/>
      <c r="AL39" s="178">
        <v>-126.79184318091622</v>
      </c>
      <c r="AM39" s="178">
        <v>-132.69878618453743</v>
      </c>
      <c r="AN39" s="178">
        <v>-139.95959502225759</v>
      </c>
      <c r="AO39" s="178">
        <v>-166.83863770006639</v>
      </c>
      <c r="AP39" s="178">
        <v>-162.20605707280265</v>
      </c>
      <c r="AQ39" s="178">
        <v>-160.58752087280834</v>
      </c>
      <c r="AR39" s="178">
        <v>-152.96574695173783</v>
      </c>
      <c r="AS39" s="178">
        <v>-194.13942793019226</v>
      </c>
    </row>
    <row r="40" spans="2:45" ht="18" customHeight="1" x14ac:dyDescent="0.35">
      <c r="B40" s="186" t="s">
        <v>129</v>
      </c>
      <c r="C40" s="138"/>
      <c r="D40" s="178">
        <v>-22.729879390902138</v>
      </c>
      <c r="E40" s="178">
        <v>-22.55240798601163</v>
      </c>
      <c r="F40" s="178">
        <v>-23.715823481877017</v>
      </c>
      <c r="G40" s="178">
        <v>-23.250949915852967</v>
      </c>
      <c r="H40" s="178">
        <v>-22.692800482732284</v>
      </c>
      <c r="I40" s="178">
        <v>-20.813954790876799</v>
      </c>
      <c r="J40" s="178">
        <v>-20.920519560511547</v>
      </c>
      <c r="K40" s="178">
        <v>-24.507957360974512</v>
      </c>
      <c r="L40" s="178">
        <v>-23.131764131836881</v>
      </c>
      <c r="M40" s="178">
        <v>-18.302141994423899</v>
      </c>
      <c r="N40" s="178">
        <v>-20.674359539853171</v>
      </c>
      <c r="O40" s="178">
        <v>-23.133235150938511</v>
      </c>
      <c r="P40" s="178">
        <v>-20.792416584812472</v>
      </c>
      <c r="Q40" s="178">
        <v>-21.590206862652181</v>
      </c>
      <c r="R40" s="178">
        <v>-21.488006056293315</v>
      </c>
      <c r="S40" s="178">
        <v>-23.471834472687007</v>
      </c>
      <c r="T40" s="178">
        <v>-22.180465971677158</v>
      </c>
      <c r="U40" s="178">
        <v>-24.149625587826179</v>
      </c>
      <c r="V40" s="178">
        <v>-18.663731766939705</v>
      </c>
      <c r="W40" s="178">
        <v>-22.655425722310863</v>
      </c>
      <c r="X40" s="178">
        <v>-14.487737949536205</v>
      </c>
      <c r="Y40" s="178">
        <v>-24.770211527039102</v>
      </c>
      <c r="Z40" s="178">
        <v>-36.163953468593299</v>
      </c>
      <c r="AA40" s="178">
        <v>-48.609519670605621</v>
      </c>
      <c r="AB40" s="178">
        <v>-22.084431331986202</v>
      </c>
      <c r="AC40" s="178">
        <v>-24.224243999413069</v>
      </c>
      <c r="AD40" s="178">
        <v>-20.763302990933447</v>
      </c>
      <c r="AE40" s="178">
        <v>-36.600163587713048</v>
      </c>
      <c r="AF40" s="178">
        <v>-21.285980393180424</v>
      </c>
      <c r="AG40" s="178">
        <v>-28.467530816115108</v>
      </c>
      <c r="AH40" s="178">
        <v>-25.061323323341295</v>
      </c>
      <c r="AI40" s="178">
        <v>-44.546772015353042</v>
      </c>
      <c r="AJ40" s="178">
        <v>-34.012325441683601</v>
      </c>
      <c r="AK40" s="193"/>
      <c r="AL40" s="178">
        <v>-92.249060774643766</v>
      </c>
      <c r="AM40" s="178">
        <v>-88.935232195095153</v>
      </c>
      <c r="AN40" s="178">
        <v>-85.241500817052469</v>
      </c>
      <c r="AO40" s="178">
        <v>-87.342463976444975</v>
      </c>
      <c r="AP40" s="178">
        <v>-87.649249048753916</v>
      </c>
      <c r="AQ40" s="178">
        <v>-124.03142261577422</v>
      </c>
      <c r="AR40" s="178">
        <v>-103.67214191004575</v>
      </c>
      <c r="AS40" s="178">
        <v>-119.36160654798987</v>
      </c>
    </row>
    <row r="41" spans="2:45" ht="18" customHeight="1" x14ac:dyDescent="0.35">
      <c r="B41" s="312" t="s">
        <v>665</v>
      </c>
      <c r="C41" s="138"/>
      <c r="D41" s="178">
        <v>-120.41999550831305</v>
      </c>
      <c r="E41" s="178">
        <v>-99.855720640608681</v>
      </c>
      <c r="F41" s="178">
        <v>-128.17290621157392</v>
      </c>
      <c r="G41" s="178">
        <v>-142.0183672436583</v>
      </c>
      <c r="H41" s="178">
        <v>-159.84059688805505</v>
      </c>
      <c r="I41" s="178">
        <v>-159.8859586657467</v>
      </c>
      <c r="J41" s="178">
        <v>-174.5853545452066</v>
      </c>
      <c r="K41" s="178">
        <v>-194.74157257090786</v>
      </c>
      <c r="L41" s="178">
        <v>-137.87629150656326</v>
      </c>
      <c r="M41" s="178">
        <v>-116.53339952273481</v>
      </c>
      <c r="N41" s="178">
        <v>-124.06157112098218</v>
      </c>
      <c r="O41" s="178">
        <v>-134.71829112574417</v>
      </c>
      <c r="P41" s="178">
        <v>-119.8397122692578</v>
      </c>
      <c r="Q41" s="178">
        <v>-127.74669191748175</v>
      </c>
      <c r="R41" s="178">
        <v>-152.42023763209329</v>
      </c>
      <c r="S41" s="178">
        <v>-152.33357555150269</v>
      </c>
      <c r="T41" s="178">
        <v>-144.19866383679195</v>
      </c>
      <c r="U41" s="178">
        <v>-155.69115083468807</v>
      </c>
      <c r="V41" s="178">
        <v>-145.61661038305778</v>
      </c>
      <c r="W41" s="178">
        <v>-163.3453731074018</v>
      </c>
      <c r="X41" s="178">
        <v>-138.1824391978777</v>
      </c>
      <c r="Y41" s="178">
        <v>-141.64610826497508</v>
      </c>
      <c r="Z41" s="178">
        <v>-164.17746758941658</v>
      </c>
      <c r="AA41" s="178">
        <v>-198.01912410048214</v>
      </c>
      <c r="AB41" s="178">
        <v>-151.86867603740998</v>
      </c>
      <c r="AC41" s="178">
        <v>-118.99553932652424</v>
      </c>
      <c r="AD41" s="178">
        <v>-132.31270865856376</v>
      </c>
      <c r="AE41" s="178">
        <v>-157.25500221709771</v>
      </c>
      <c r="AF41" s="178">
        <v>-135.17784391033422</v>
      </c>
      <c r="AG41" s="178">
        <v>-159.69961246321526</v>
      </c>
      <c r="AH41" s="178">
        <v>-179.82362208172788</v>
      </c>
      <c r="AI41" s="178">
        <v>-182.46477702271432</v>
      </c>
      <c r="AJ41" s="178">
        <v>-175.62608248205666</v>
      </c>
      <c r="AK41" s="193"/>
      <c r="AL41" s="178">
        <v>-490.46698960415392</v>
      </c>
      <c r="AM41" s="178">
        <v>-689.05348266991621</v>
      </c>
      <c r="AN41" s="178">
        <v>-513.18955327602441</v>
      </c>
      <c r="AO41" s="178">
        <v>-552.34021737033549</v>
      </c>
      <c r="AP41" s="178">
        <v>-608.85179816193966</v>
      </c>
      <c r="AQ41" s="178">
        <v>-642.02513915275154</v>
      </c>
      <c r="AR41" s="178">
        <v>-560.43192623959578</v>
      </c>
      <c r="AS41" s="178">
        <v>-657.16585547799173</v>
      </c>
    </row>
    <row r="42" spans="2:45" ht="18" customHeight="1" x14ac:dyDescent="0.35">
      <c r="B42" s="186" t="s">
        <v>666</v>
      </c>
      <c r="C42" s="138"/>
      <c r="D42" s="178">
        <v>-2.580425149776866</v>
      </c>
      <c r="E42" s="178">
        <v>-2.6057414824581642</v>
      </c>
      <c r="F42" s="178">
        <v>-2.6783192023767475</v>
      </c>
      <c r="G42" s="178">
        <v>-1.4289172108625581</v>
      </c>
      <c r="H42" s="178">
        <v>1.1614007040220429</v>
      </c>
      <c r="I42" s="178">
        <v>2.1373422660755068</v>
      </c>
      <c r="J42" s="178">
        <v>0.62292942055211142</v>
      </c>
      <c r="K42" s="178">
        <v>6.3110391000525397</v>
      </c>
      <c r="L42" s="178">
        <v>3.3467863337346913</v>
      </c>
      <c r="M42" s="178">
        <v>5.4281338026293788</v>
      </c>
      <c r="N42" s="178">
        <v>0.6160797730918901</v>
      </c>
      <c r="O42" s="178">
        <v>2.9458268814468767</v>
      </c>
      <c r="P42" s="178">
        <v>3.5851394007874831</v>
      </c>
      <c r="Q42" s="178">
        <v>3.7800937176632274</v>
      </c>
      <c r="R42" s="178">
        <v>3.8337515229793908</v>
      </c>
      <c r="S42" s="178">
        <v>3.0847216516977198</v>
      </c>
      <c r="T42" s="178">
        <v>3.8441432170316574</v>
      </c>
      <c r="U42" s="178">
        <v>4.4882306069483207</v>
      </c>
      <c r="V42" s="178">
        <v>5.0926079879997985</v>
      </c>
      <c r="W42" s="178">
        <v>2.504412402112294</v>
      </c>
      <c r="X42" s="178">
        <v>10.336216050682118</v>
      </c>
      <c r="Y42" s="178">
        <v>9.7629691723506156</v>
      </c>
      <c r="Z42" s="178">
        <v>-3.0093082095879922</v>
      </c>
      <c r="AA42" s="178">
        <v>10.313580145861785</v>
      </c>
      <c r="AB42" s="178">
        <v>-8.8296674255132857</v>
      </c>
      <c r="AC42" s="178">
        <v>9.0455240005756714</v>
      </c>
      <c r="AD42" s="178">
        <v>1.3047184944384291</v>
      </c>
      <c r="AE42" s="178">
        <v>5.21994452888487</v>
      </c>
      <c r="AF42" s="178">
        <v>-4.3382680632408466E-2</v>
      </c>
      <c r="AG42" s="178">
        <v>0.88428984573508274</v>
      </c>
      <c r="AH42" s="178">
        <v>1.0602248469342754</v>
      </c>
      <c r="AI42" s="178">
        <v>-9.4681728994636671E-3</v>
      </c>
      <c r="AJ42" s="178">
        <v>-4.1230804142798902</v>
      </c>
      <c r="AK42" s="193"/>
      <c r="AL42" s="178">
        <v>-9.2934030454743368</v>
      </c>
      <c r="AM42" s="178">
        <v>10.232711490702201</v>
      </c>
      <c r="AN42" s="178">
        <v>12.336826790902837</v>
      </c>
      <c r="AO42" s="178">
        <v>14.283706293127821</v>
      </c>
      <c r="AP42" s="178">
        <v>15.929394214092071</v>
      </c>
      <c r="AQ42" s="178">
        <v>27.403457159306527</v>
      </c>
      <c r="AR42" s="178">
        <v>6.7405195983856849</v>
      </c>
      <c r="AS42" s="178">
        <v>1.891663839137486</v>
      </c>
    </row>
    <row r="43" spans="2:45" ht="18" customHeight="1" x14ac:dyDescent="0.35">
      <c r="B43" s="186" t="s">
        <v>667</v>
      </c>
      <c r="C43" s="138"/>
      <c r="D43" s="178">
        <v>-111.8793798427422</v>
      </c>
      <c r="E43" s="178">
        <v>-115.19849552200509</v>
      </c>
      <c r="F43" s="178">
        <v>-113.27347665267664</v>
      </c>
      <c r="G43" s="178">
        <v>-139.28719054617258</v>
      </c>
      <c r="H43" s="178">
        <v>-90.306523300851239</v>
      </c>
      <c r="I43" s="178">
        <v>-94.93794574008956</v>
      </c>
      <c r="J43" s="178">
        <v>-94.575343196970806</v>
      </c>
      <c r="K43" s="178">
        <v>-107.82937134780849</v>
      </c>
      <c r="L43" s="178">
        <v>-81.893780982869941</v>
      </c>
      <c r="M43" s="178">
        <v>-60.090681132179071</v>
      </c>
      <c r="N43" s="178">
        <v>-61.819942429545819</v>
      </c>
      <c r="O43" s="178">
        <v>-83.523754452663695</v>
      </c>
      <c r="P43" s="178">
        <v>-74.038812131488029</v>
      </c>
      <c r="Q43" s="178">
        <v>-82.412800948930681</v>
      </c>
      <c r="R43" s="178">
        <v>-92.391469102217968</v>
      </c>
      <c r="S43" s="178">
        <v>-110.66227655326755</v>
      </c>
      <c r="T43" s="178">
        <v>-94.688811217183741</v>
      </c>
      <c r="U43" s="178">
        <v>-106.07490112951866</v>
      </c>
      <c r="V43" s="178">
        <v>-106.0213478063216</v>
      </c>
      <c r="W43" s="178">
        <v>-114.80294238609017</v>
      </c>
      <c r="X43" s="178">
        <v>-100.82442063614198</v>
      </c>
      <c r="Y43" s="178">
        <v>-98.881417083373137</v>
      </c>
      <c r="Z43" s="178">
        <v>-94.822268933656375</v>
      </c>
      <c r="AA43" s="178">
        <v>-110.92157223946573</v>
      </c>
      <c r="AB43" s="178">
        <v>-100.09765347859732</v>
      </c>
      <c r="AC43" s="178">
        <v>-91.710259536443743</v>
      </c>
      <c r="AD43" s="178">
        <v>-91.251780080585107</v>
      </c>
      <c r="AE43" s="178">
        <v>-102.61471745687533</v>
      </c>
      <c r="AF43" s="178">
        <v>-86.547200482084719</v>
      </c>
      <c r="AG43" s="178">
        <v>-73.032416750247279</v>
      </c>
      <c r="AH43" s="178">
        <v>-71.767671965921195</v>
      </c>
      <c r="AI43" s="178">
        <v>-86.123497655815882</v>
      </c>
      <c r="AJ43" s="178">
        <v>-72.773226954449441</v>
      </c>
      <c r="AK43" s="193"/>
      <c r="AL43" s="178">
        <v>-479.6385425635965</v>
      </c>
      <c r="AM43" s="178">
        <v>-387.6491835857201</v>
      </c>
      <c r="AN43" s="178">
        <v>-287.32815899725853</v>
      </c>
      <c r="AO43" s="178">
        <v>-359.50535873590422</v>
      </c>
      <c r="AP43" s="178">
        <v>-421.5880025391142</v>
      </c>
      <c r="AQ43" s="178">
        <v>-405.44967889263717</v>
      </c>
      <c r="AR43" s="178">
        <v>-385.67441055250151</v>
      </c>
      <c r="AS43" s="178">
        <v>-317.47078685406905</v>
      </c>
    </row>
    <row r="44" spans="2:45" ht="18" customHeight="1" x14ac:dyDescent="0.35">
      <c r="B44" s="186" t="s">
        <v>668</v>
      </c>
      <c r="C44" s="138"/>
      <c r="D44" s="178">
        <v>-2.2166165363854575</v>
      </c>
      <c r="E44" s="178">
        <v>-3.1563730711811444</v>
      </c>
      <c r="F44" s="178">
        <v>-0.2193050921012949</v>
      </c>
      <c r="G44" s="178">
        <v>0.23499334420943363</v>
      </c>
      <c r="H44" s="178">
        <v>-2.1969617450035077</v>
      </c>
      <c r="I44" s="178">
        <v>-4.1624750735792606</v>
      </c>
      <c r="J44" s="178">
        <v>-2.6747168125205691</v>
      </c>
      <c r="K44" s="178">
        <v>-1.0932567016228036</v>
      </c>
      <c r="L44" s="178">
        <v>-2.0350931759999642</v>
      </c>
      <c r="M44" s="178">
        <v>-1.1775338025275621</v>
      </c>
      <c r="N44" s="178">
        <v>-0.17964293736267153</v>
      </c>
      <c r="O44" s="178">
        <v>-0.53550199938721654</v>
      </c>
      <c r="P44" s="178">
        <v>-0.82205027471584413</v>
      </c>
      <c r="Q44" s="178">
        <v>-1.0798129181635936</v>
      </c>
      <c r="R44" s="178">
        <v>-0.19224865611228054</v>
      </c>
      <c r="S44" s="178">
        <v>-0.8140261103245271</v>
      </c>
      <c r="T44" s="178">
        <v>-0.60397818526194647</v>
      </c>
      <c r="U44" s="178">
        <v>0.42542348746941</v>
      </c>
      <c r="V44" s="178">
        <v>-0.75655661811838693</v>
      </c>
      <c r="W44" s="178">
        <v>-4.4209411027592527</v>
      </c>
      <c r="X44" s="178">
        <v>6.6700505267585419E-2</v>
      </c>
      <c r="Y44" s="178">
        <v>-6.5112885522765729E-2</v>
      </c>
      <c r="Z44" s="178">
        <v>11.801659697869473</v>
      </c>
      <c r="AA44" s="178">
        <v>37.095676120663057</v>
      </c>
      <c r="AB44" s="178">
        <v>6.2573583772037118</v>
      </c>
      <c r="AC44" s="178">
        <v>0.78452166112052502</v>
      </c>
      <c r="AD44" s="178">
        <v>-1.6953783102450268</v>
      </c>
      <c r="AE44" s="178">
        <v>7.9250396444163833</v>
      </c>
      <c r="AF44" s="178">
        <v>-2.4639856078042008</v>
      </c>
      <c r="AG44" s="178">
        <v>0.27538708760232861</v>
      </c>
      <c r="AH44" s="178">
        <v>-0.31337415151894277</v>
      </c>
      <c r="AI44" s="178">
        <v>32.455757810240435</v>
      </c>
      <c r="AJ44" s="178">
        <v>2.2177208357004101</v>
      </c>
      <c r="AK44" s="193"/>
      <c r="AL44" s="178">
        <v>-5.3573013554584632</v>
      </c>
      <c r="AM44" s="178">
        <v>-10.127410332726139</v>
      </c>
      <c r="AN44" s="178">
        <v>-3.9277719152774142</v>
      </c>
      <c r="AO44" s="178">
        <v>-2.9081379593162455</v>
      </c>
      <c r="AP44" s="178">
        <v>-5.3560524186701759</v>
      </c>
      <c r="AQ44" s="178">
        <v>48.89892343827735</v>
      </c>
      <c r="AR44" s="178">
        <v>13.271541372495594</v>
      </c>
      <c r="AS44" s="178">
        <v>29.953785138519621</v>
      </c>
    </row>
    <row r="45" spans="2:45" ht="18" customHeight="1" x14ac:dyDescent="0.35">
      <c r="B45" s="344" t="s">
        <v>50</v>
      </c>
      <c r="C45" s="138"/>
      <c r="D45" s="338">
        <v>-237.09641703721758</v>
      </c>
      <c r="E45" s="338">
        <v>-220.81633071625308</v>
      </c>
      <c r="F45" s="338">
        <v>-244.3440071587286</v>
      </c>
      <c r="G45" s="338">
        <v>-282.49948165648402</v>
      </c>
      <c r="H45" s="338">
        <v>-251.18268122988775</v>
      </c>
      <c r="I45" s="338">
        <v>-256.84903721334001</v>
      </c>
      <c r="J45" s="338">
        <v>-271.21248513414588</v>
      </c>
      <c r="K45" s="338">
        <v>-297.35316152028662</v>
      </c>
      <c r="L45" s="338">
        <v>-218.4583793316985</v>
      </c>
      <c r="M45" s="338">
        <v>-172.37348065481208</v>
      </c>
      <c r="N45" s="338">
        <v>-185.44507671479877</v>
      </c>
      <c r="O45" s="338">
        <v>-215.83172069634819</v>
      </c>
      <c r="P45" s="338">
        <v>-191.11543527467418</v>
      </c>
      <c r="Q45" s="338">
        <v>-207.45921206691278</v>
      </c>
      <c r="R45" s="338">
        <v>-241.17020386744414</v>
      </c>
      <c r="S45" s="338">
        <v>-260.72515656339704</v>
      </c>
      <c r="T45" s="338">
        <v>-235.647310022206</v>
      </c>
      <c r="U45" s="338">
        <v>-256.852397869789</v>
      </c>
      <c r="V45" s="338">
        <v>-247.30190681949796</v>
      </c>
      <c r="W45" s="338">
        <v>-280.06484419413891</v>
      </c>
      <c r="X45" s="338">
        <v>-228.60394327806998</v>
      </c>
      <c r="Y45" s="338">
        <v>-230.82966906152038</v>
      </c>
      <c r="Z45" s="338">
        <v>-250.20738503479151</v>
      </c>
      <c r="AA45" s="338">
        <v>-261.53144007342303</v>
      </c>
      <c r="AB45" s="338">
        <v>-254.53863856431687</v>
      </c>
      <c r="AC45" s="338">
        <v>-200.87575320127181</v>
      </c>
      <c r="AD45" s="338">
        <v>-223.95514855495549</v>
      </c>
      <c r="AE45" s="338">
        <v>-246.72473550067178</v>
      </c>
      <c r="AF45" s="338">
        <v>-224.23241268085556</v>
      </c>
      <c r="AG45" s="338">
        <v>-231.57235228012513</v>
      </c>
      <c r="AH45" s="338">
        <v>-250.84444335223372</v>
      </c>
      <c r="AI45" s="338">
        <v>-236.1419850411892</v>
      </c>
      <c r="AJ45" s="338">
        <v>-250.30466901508558</v>
      </c>
      <c r="AK45" s="193"/>
      <c r="AL45" s="291">
        <v>-984.75623656868322</v>
      </c>
      <c r="AM45" s="291">
        <v>-1076.5973650976603</v>
      </c>
      <c r="AN45" s="291">
        <v>-792.10865739765757</v>
      </c>
      <c r="AO45" s="291">
        <v>-900.47000777242818</v>
      </c>
      <c r="AP45" s="291">
        <v>-1019.8664589056318</v>
      </c>
      <c r="AQ45" s="291">
        <v>-971.1724374478049</v>
      </c>
      <c r="AR45" s="291">
        <v>-926.09427582121589</v>
      </c>
      <c r="AS45" s="291">
        <v>-942.79119335440362</v>
      </c>
    </row>
    <row r="46" spans="2:45" ht="18" customHeight="1" x14ac:dyDescent="0.35">
      <c r="B46" s="109" t="s">
        <v>670</v>
      </c>
      <c r="C46" s="138"/>
      <c r="D46" s="333">
        <v>-3.2178006527105937E-3</v>
      </c>
      <c r="E46" s="333">
        <v>-0.40069895931941646</v>
      </c>
      <c r="F46" s="333">
        <v>0.25671706572637132</v>
      </c>
      <c r="G46" s="333">
        <v>-0.12191917558403714</v>
      </c>
      <c r="H46" s="333">
        <v>-0.89552738420222266</v>
      </c>
      <c r="I46" s="333">
        <v>0.75740133838569501</v>
      </c>
      <c r="J46" s="333">
        <v>-0.65941437252703727</v>
      </c>
      <c r="K46" s="333">
        <v>3.2585863526760135</v>
      </c>
      <c r="L46" s="333">
        <v>-1.5975066913616898</v>
      </c>
      <c r="M46" s="333">
        <v>-2.7764686894316237</v>
      </c>
      <c r="N46" s="333">
        <v>0.42847937806596037</v>
      </c>
      <c r="O46" s="333">
        <v>9.5276919113527744E-2</v>
      </c>
      <c r="P46" s="333">
        <v>0.41770461205437948</v>
      </c>
      <c r="Q46" s="333">
        <v>0.17378497099928666</v>
      </c>
      <c r="R46" s="333">
        <v>-0.7743938401990319</v>
      </c>
      <c r="S46" s="333">
        <v>1.0158856076909042</v>
      </c>
      <c r="T46" s="333">
        <v>3.303867392298689</v>
      </c>
      <c r="U46" s="333">
        <v>1.96664890036009</v>
      </c>
      <c r="V46" s="333">
        <v>-4.4577502873139233E-2</v>
      </c>
      <c r="W46" s="333">
        <v>1.6297303766700848</v>
      </c>
      <c r="X46" s="333">
        <v>2.4832606957755217</v>
      </c>
      <c r="Y46" s="333">
        <v>-0.36459088903134285</v>
      </c>
      <c r="Z46" s="333">
        <v>-0.64626793829196361</v>
      </c>
      <c r="AA46" s="333">
        <v>-0.16301777739505569</v>
      </c>
      <c r="AB46" s="333">
        <v>-0.99099023130260588</v>
      </c>
      <c r="AC46" s="333">
        <v>-4.1910163640199558</v>
      </c>
      <c r="AD46" s="333">
        <v>1.5445602880040636</v>
      </c>
      <c r="AE46" s="333">
        <v>-0.36158957774618949</v>
      </c>
      <c r="AF46" s="333">
        <v>-1.2863568277889774</v>
      </c>
      <c r="AG46" s="333">
        <v>2.6613226074431031</v>
      </c>
      <c r="AH46" s="333">
        <v>-3.1721110820044314</v>
      </c>
      <c r="AI46" s="333">
        <v>3.4678162091179363</v>
      </c>
      <c r="AJ46" s="333">
        <v>-21.71391910207484</v>
      </c>
      <c r="AK46" s="193"/>
      <c r="AL46" s="333">
        <v>-0.26911886982979288</v>
      </c>
      <c r="AM46" s="333">
        <v>2.4610459343324487</v>
      </c>
      <c r="AN46" s="333">
        <v>-3.8502190836138253</v>
      </c>
      <c r="AO46" s="333">
        <v>0.83298135054553846</v>
      </c>
      <c r="AP46" s="333">
        <v>6.8556691664557246</v>
      </c>
      <c r="AQ46" s="333">
        <v>1.3093840910571595</v>
      </c>
      <c r="AR46" s="333">
        <v>-3.9990358850646861</v>
      </c>
      <c r="AS46" s="333">
        <v>1.6706709067676306</v>
      </c>
    </row>
    <row r="47" spans="2:45" ht="18" customHeight="1" x14ac:dyDescent="0.35">
      <c r="B47" s="186" t="s">
        <v>540</v>
      </c>
      <c r="C47" s="138"/>
      <c r="D47" s="178">
        <v>0</v>
      </c>
      <c r="E47" s="178">
        <v>0</v>
      </c>
      <c r="F47" s="178">
        <v>0</v>
      </c>
      <c r="G47" s="178">
        <v>0</v>
      </c>
      <c r="H47" s="178">
        <v>0</v>
      </c>
      <c r="I47" s="178">
        <v>0</v>
      </c>
      <c r="J47" s="178">
        <v>0</v>
      </c>
      <c r="K47" s="178">
        <v>0</v>
      </c>
      <c r="L47" s="178">
        <v>0</v>
      </c>
      <c r="M47" s="178">
        <v>0</v>
      </c>
      <c r="N47" s="178">
        <v>0</v>
      </c>
      <c r="O47" s="178">
        <v>0</v>
      </c>
      <c r="P47" s="178">
        <v>0</v>
      </c>
      <c r="Q47" s="178">
        <v>0</v>
      </c>
      <c r="R47" s="178">
        <v>0</v>
      </c>
      <c r="S47" s="178">
        <v>0</v>
      </c>
      <c r="T47" s="178">
        <v>0</v>
      </c>
      <c r="U47" s="178">
        <v>0</v>
      </c>
      <c r="V47" s="178">
        <v>0</v>
      </c>
      <c r="W47" s="178">
        <v>0</v>
      </c>
      <c r="X47" s="178">
        <v>0</v>
      </c>
      <c r="Y47" s="178">
        <v>0</v>
      </c>
      <c r="Z47" s="178">
        <v>0</v>
      </c>
      <c r="AA47" s="178">
        <v>0</v>
      </c>
      <c r="AB47" s="178">
        <v>0</v>
      </c>
      <c r="AC47" s="178">
        <v>0</v>
      </c>
      <c r="AD47" s="178">
        <v>0</v>
      </c>
      <c r="AE47" s="178">
        <v>0</v>
      </c>
      <c r="AF47" s="178">
        <v>0</v>
      </c>
      <c r="AG47" s="178">
        <v>0</v>
      </c>
      <c r="AH47" s="178">
        <v>0</v>
      </c>
      <c r="AI47" s="178">
        <v>0</v>
      </c>
      <c r="AJ47" s="178">
        <v>0</v>
      </c>
      <c r="AK47" s="193"/>
      <c r="AL47" s="178">
        <v>0</v>
      </c>
      <c r="AM47" s="178">
        <v>0</v>
      </c>
      <c r="AN47" s="178">
        <v>0</v>
      </c>
      <c r="AO47" s="178">
        <v>0</v>
      </c>
      <c r="AP47" s="178">
        <v>0</v>
      </c>
      <c r="AQ47" s="178">
        <v>0</v>
      </c>
      <c r="AR47" s="178">
        <v>0</v>
      </c>
      <c r="AS47" s="178">
        <v>0</v>
      </c>
    </row>
    <row r="48" spans="2:45" ht="18" customHeight="1" x14ac:dyDescent="0.35">
      <c r="B48" s="186" t="s">
        <v>918</v>
      </c>
      <c r="C48" s="138"/>
      <c r="D48" s="178">
        <v>0</v>
      </c>
      <c r="E48" s="178">
        <v>0</v>
      </c>
      <c r="F48" s="178">
        <v>0</v>
      </c>
      <c r="G48" s="178">
        <v>0</v>
      </c>
      <c r="H48" s="178">
        <v>0</v>
      </c>
      <c r="I48" s="178">
        <v>0</v>
      </c>
      <c r="J48" s="178">
        <v>0</v>
      </c>
      <c r="K48" s="178">
        <v>0</v>
      </c>
      <c r="L48" s="178">
        <v>0</v>
      </c>
      <c r="M48" s="178">
        <v>0</v>
      </c>
      <c r="N48" s="178">
        <v>0</v>
      </c>
      <c r="O48" s="178">
        <v>0</v>
      </c>
      <c r="P48" s="178">
        <v>0</v>
      </c>
      <c r="Q48" s="178">
        <v>0</v>
      </c>
      <c r="R48" s="178">
        <v>0</v>
      </c>
      <c r="S48" s="178">
        <v>0</v>
      </c>
      <c r="T48" s="178">
        <v>0</v>
      </c>
      <c r="U48" s="178">
        <v>0</v>
      </c>
      <c r="V48" s="178">
        <v>0</v>
      </c>
      <c r="W48" s="178">
        <v>0</v>
      </c>
      <c r="X48" s="178">
        <v>0</v>
      </c>
      <c r="Y48" s="178">
        <v>0</v>
      </c>
      <c r="Z48" s="178">
        <v>0</v>
      </c>
      <c r="AA48" s="178">
        <v>0</v>
      </c>
      <c r="AB48" s="178">
        <v>0</v>
      </c>
      <c r="AC48" s="178">
        <v>0</v>
      </c>
      <c r="AD48" s="178">
        <v>0</v>
      </c>
      <c r="AE48" s="178">
        <v>0</v>
      </c>
      <c r="AF48" s="178">
        <v>0</v>
      </c>
      <c r="AG48" s="178">
        <v>0</v>
      </c>
      <c r="AH48" s="178">
        <v>0</v>
      </c>
      <c r="AI48" s="178">
        <v>0</v>
      </c>
      <c r="AJ48" s="178">
        <v>0</v>
      </c>
      <c r="AK48" s="193"/>
      <c r="AL48" s="178">
        <v>0</v>
      </c>
      <c r="AM48" s="178">
        <v>0</v>
      </c>
      <c r="AN48" s="178">
        <v>0</v>
      </c>
      <c r="AO48" s="178">
        <v>0</v>
      </c>
      <c r="AP48" s="178">
        <v>0</v>
      </c>
      <c r="AQ48" s="178">
        <v>0</v>
      </c>
      <c r="AR48" s="178">
        <v>0</v>
      </c>
      <c r="AS48" s="178">
        <v>0</v>
      </c>
    </row>
    <row r="49" spans="2:45" ht="18" customHeight="1" x14ac:dyDescent="0.35">
      <c r="B49" s="186" t="s">
        <v>129</v>
      </c>
      <c r="C49" s="138"/>
      <c r="D49" s="178">
        <v>0</v>
      </c>
      <c r="E49" s="178">
        <v>0</v>
      </c>
      <c r="F49" s="178">
        <v>0</v>
      </c>
      <c r="G49" s="178">
        <v>0</v>
      </c>
      <c r="H49" s="178">
        <v>0</v>
      </c>
      <c r="I49" s="178">
        <v>0</v>
      </c>
      <c r="J49" s="178">
        <v>0</v>
      </c>
      <c r="K49" s="178">
        <v>0</v>
      </c>
      <c r="L49" s="178">
        <v>0</v>
      </c>
      <c r="M49" s="178">
        <v>0</v>
      </c>
      <c r="N49" s="178">
        <v>0</v>
      </c>
      <c r="O49" s="178">
        <v>0</v>
      </c>
      <c r="P49" s="178">
        <v>0</v>
      </c>
      <c r="Q49" s="178">
        <v>0</v>
      </c>
      <c r="R49" s="178">
        <v>0</v>
      </c>
      <c r="S49" s="178">
        <v>0</v>
      </c>
      <c r="T49" s="178">
        <v>0</v>
      </c>
      <c r="U49" s="178">
        <v>0</v>
      </c>
      <c r="V49" s="178">
        <v>0</v>
      </c>
      <c r="W49" s="178">
        <v>0</v>
      </c>
      <c r="X49" s="178">
        <v>0</v>
      </c>
      <c r="Y49" s="178">
        <v>0</v>
      </c>
      <c r="Z49" s="178">
        <v>0</v>
      </c>
      <c r="AA49" s="178">
        <v>0</v>
      </c>
      <c r="AB49" s="178">
        <v>0</v>
      </c>
      <c r="AC49" s="178">
        <v>0</v>
      </c>
      <c r="AD49" s="178">
        <v>0</v>
      </c>
      <c r="AE49" s="178">
        <v>0</v>
      </c>
      <c r="AF49" s="178">
        <v>0</v>
      </c>
      <c r="AG49" s="178">
        <v>0</v>
      </c>
      <c r="AH49" s="178">
        <v>0</v>
      </c>
      <c r="AI49" s="178">
        <v>0</v>
      </c>
      <c r="AJ49" s="178">
        <v>0</v>
      </c>
      <c r="AK49" s="193"/>
      <c r="AL49" s="178">
        <v>0</v>
      </c>
      <c r="AM49" s="178">
        <v>0</v>
      </c>
      <c r="AN49" s="178">
        <v>0</v>
      </c>
      <c r="AO49" s="178">
        <v>0</v>
      </c>
      <c r="AP49" s="178">
        <v>0</v>
      </c>
      <c r="AQ49" s="178">
        <v>0</v>
      </c>
      <c r="AR49" s="178">
        <v>0</v>
      </c>
      <c r="AS49" s="178">
        <v>0</v>
      </c>
    </row>
    <row r="50" spans="2:45" ht="18" customHeight="1" x14ac:dyDescent="0.35">
      <c r="B50" s="312" t="s">
        <v>665</v>
      </c>
      <c r="C50" s="138"/>
      <c r="D50" s="178">
        <v>0</v>
      </c>
      <c r="E50" s="178">
        <v>0</v>
      </c>
      <c r="F50" s="178">
        <v>0</v>
      </c>
      <c r="G50" s="178">
        <v>0</v>
      </c>
      <c r="H50" s="178">
        <v>0</v>
      </c>
      <c r="I50" s="178">
        <v>0</v>
      </c>
      <c r="J50" s="178">
        <v>0</v>
      </c>
      <c r="K50" s="178">
        <v>0</v>
      </c>
      <c r="L50" s="178">
        <v>0</v>
      </c>
      <c r="M50" s="178">
        <v>0</v>
      </c>
      <c r="N50" s="178">
        <v>0</v>
      </c>
      <c r="O50" s="178">
        <v>0</v>
      </c>
      <c r="P50" s="178">
        <v>0</v>
      </c>
      <c r="Q50" s="178">
        <v>0</v>
      </c>
      <c r="R50" s="178">
        <v>0</v>
      </c>
      <c r="S50" s="178">
        <v>0</v>
      </c>
      <c r="T50" s="178">
        <v>0</v>
      </c>
      <c r="U50" s="178">
        <v>0</v>
      </c>
      <c r="V50" s="178">
        <v>0</v>
      </c>
      <c r="W50" s="178">
        <v>0</v>
      </c>
      <c r="X50" s="178">
        <v>0</v>
      </c>
      <c r="Y50" s="178">
        <v>0</v>
      </c>
      <c r="Z50" s="178">
        <v>0</v>
      </c>
      <c r="AA50" s="178">
        <v>0</v>
      </c>
      <c r="AB50" s="178">
        <v>0</v>
      </c>
      <c r="AC50" s="178">
        <v>0</v>
      </c>
      <c r="AD50" s="178">
        <v>0</v>
      </c>
      <c r="AE50" s="178">
        <v>0</v>
      </c>
      <c r="AF50" s="178">
        <v>0</v>
      </c>
      <c r="AG50" s="178">
        <v>0</v>
      </c>
      <c r="AH50" s="178">
        <v>0</v>
      </c>
      <c r="AI50" s="178">
        <v>0</v>
      </c>
      <c r="AJ50" s="178">
        <v>0</v>
      </c>
      <c r="AK50" s="193"/>
      <c r="AL50" s="178">
        <v>0</v>
      </c>
      <c r="AM50" s="178">
        <v>0</v>
      </c>
      <c r="AN50" s="178">
        <v>0</v>
      </c>
      <c r="AO50" s="178">
        <v>0</v>
      </c>
      <c r="AP50" s="178">
        <v>0</v>
      </c>
      <c r="AQ50" s="178">
        <v>0</v>
      </c>
      <c r="AR50" s="178">
        <v>0</v>
      </c>
      <c r="AS50" s="178">
        <v>0</v>
      </c>
    </row>
    <row r="51" spans="2:45" ht="18" customHeight="1" x14ac:dyDescent="0.35">
      <c r="B51" s="186" t="s">
        <v>666</v>
      </c>
      <c r="C51" s="138"/>
      <c r="D51" s="178">
        <v>-3.2178006527105937E-3</v>
      </c>
      <c r="E51" s="178">
        <v>-0.40069895931941646</v>
      </c>
      <c r="F51" s="178">
        <v>0.25671706572637132</v>
      </c>
      <c r="G51" s="178">
        <v>-0.12191917558403714</v>
      </c>
      <c r="H51" s="178">
        <v>-0.89552738420222266</v>
      </c>
      <c r="I51" s="178">
        <v>0.75740133838569501</v>
      </c>
      <c r="J51" s="178">
        <v>-0.65941437252703727</v>
      </c>
      <c r="K51" s="178">
        <v>3.2585863526760135</v>
      </c>
      <c r="L51" s="178">
        <v>-1.5975066913616898</v>
      </c>
      <c r="M51" s="178">
        <v>-2.7764686894316237</v>
      </c>
      <c r="N51" s="178">
        <v>0.42847937806596037</v>
      </c>
      <c r="O51" s="178">
        <v>9.5276919113527744E-2</v>
      </c>
      <c r="P51" s="178">
        <v>0.41770461205437948</v>
      </c>
      <c r="Q51" s="178">
        <v>0.17378497099928666</v>
      </c>
      <c r="R51" s="178">
        <v>-0.7743938401990319</v>
      </c>
      <c r="S51" s="178">
        <v>1.0158856076909042</v>
      </c>
      <c r="T51" s="178">
        <v>3.303867392298689</v>
      </c>
      <c r="U51" s="178">
        <v>1.96664890036009</v>
      </c>
      <c r="V51" s="178">
        <v>-4.4577502873139233E-2</v>
      </c>
      <c r="W51" s="178">
        <v>1.6297303766700848</v>
      </c>
      <c r="X51" s="178">
        <v>2.4832606957755217</v>
      </c>
      <c r="Y51" s="178">
        <v>-0.36459088903134285</v>
      </c>
      <c r="Z51" s="178">
        <v>-0.64626793829196361</v>
      </c>
      <c r="AA51" s="178">
        <v>-0.16301777739505569</v>
      </c>
      <c r="AB51" s="178">
        <v>-0.99099023130260588</v>
      </c>
      <c r="AC51" s="178">
        <v>-4.1910163640199558</v>
      </c>
      <c r="AD51" s="178">
        <v>-0.84162502049154275</v>
      </c>
      <c r="AE51" s="178">
        <v>-0.36158957774618949</v>
      </c>
      <c r="AF51" s="178">
        <v>-1.2863568277889774</v>
      </c>
      <c r="AG51" s="178">
        <v>2.6613226074431031</v>
      </c>
      <c r="AH51" s="178">
        <v>-3.1721110820044314</v>
      </c>
      <c r="AI51" s="178">
        <v>3.4678162091179363</v>
      </c>
      <c r="AJ51" s="178">
        <v>-21.71391910207484</v>
      </c>
      <c r="AK51" s="193"/>
      <c r="AL51" s="178">
        <v>-0.26911886982979288</v>
      </c>
      <c r="AM51" s="178">
        <v>2.4610459343324487</v>
      </c>
      <c r="AN51" s="178">
        <v>-3.8502190836138253</v>
      </c>
      <c r="AO51" s="178">
        <v>0.83298135054553846</v>
      </c>
      <c r="AP51" s="178">
        <v>6.8556691664557246</v>
      </c>
      <c r="AQ51" s="178">
        <v>1.3093840910571595</v>
      </c>
      <c r="AR51" s="178">
        <v>-6.3852211935602927</v>
      </c>
      <c r="AS51" s="178">
        <v>1.6706709067676306</v>
      </c>
    </row>
    <row r="52" spans="2:45" ht="18" customHeight="1" x14ac:dyDescent="0.35">
      <c r="B52" s="186" t="s">
        <v>667</v>
      </c>
      <c r="C52" s="138"/>
      <c r="D52" s="178">
        <v>0</v>
      </c>
      <c r="E52" s="178">
        <v>0</v>
      </c>
      <c r="F52" s="178">
        <v>0</v>
      </c>
      <c r="G52" s="178">
        <v>0</v>
      </c>
      <c r="H52" s="178">
        <v>0</v>
      </c>
      <c r="I52" s="178">
        <v>0</v>
      </c>
      <c r="J52" s="178">
        <v>0</v>
      </c>
      <c r="K52" s="178">
        <v>0</v>
      </c>
      <c r="L52" s="178">
        <v>0</v>
      </c>
      <c r="M52" s="178">
        <v>0</v>
      </c>
      <c r="N52" s="178">
        <v>0</v>
      </c>
      <c r="O52" s="178">
        <v>0</v>
      </c>
      <c r="P52" s="178">
        <v>0</v>
      </c>
      <c r="Q52" s="178">
        <v>0</v>
      </c>
      <c r="R52" s="178">
        <v>0</v>
      </c>
      <c r="S52" s="178">
        <v>0</v>
      </c>
      <c r="T52" s="178">
        <v>0</v>
      </c>
      <c r="U52" s="178">
        <v>0</v>
      </c>
      <c r="V52" s="178">
        <v>0</v>
      </c>
      <c r="W52" s="178">
        <v>0</v>
      </c>
      <c r="X52" s="178">
        <v>0</v>
      </c>
      <c r="Y52" s="178">
        <v>0</v>
      </c>
      <c r="Z52" s="178">
        <v>0</v>
      </c>
      <c r="AA52" s="178">
        <v>0</v>
      </c>
      <c r="AB52" s="178">
        <v>0</v>
      </c>
      <c r="AC52" s="178">
        <v>0</v>
      </c>
      <c r="AD52" s="178">
        <v>2.3861853229319485</v>
      </c>
      <c r="AE52" s="178">
        <v>0</v>
      </c>
      <c r="AF52" s="178">
        <v>0</v>
      </c>
      <c r="AG52" s="178">
        <v>0</v>
      </c>
      <c r="AH52" s="178">
        <v>0</v>
      </c>
      <c r="AI52" s="178">
        <v>0</v>
      </c>
      <c r="AJ52" s="178">
        <v>0</v>
      </c>
      <c r="AK52" s="193"/>
      <c r="AL52" s="178">
        <v>0</v>
      </c>
      <c r="AM52" s="178">
        <v>0</v>
      </c>
      <c r="AN52" s="178">
        <v>0</v>
      </c>
      <c r="AO52" s="178">
        <v>0</v>
      </c>
      <c r="AP52" s="178">
        <v>0</v>
      </c>
      <c r="AQ52" s="178">
        <v>0</v>
      </c>
      <c r="AR52" s="178">
        <v>2.3861853229319485</v>
      </c>
      <c r="AS52" s="178">
        <v>0</v>
      </c>
    </row>
    <row r="53" spans="2:45" ht="18" customHeight="1" x14ac:dyDescent="0.35">
      <c r="B53" s="186" t="s">
        <v>668</v>
      </c>
      <c r="C53" s="138"/>
      <c r="D53" s="178">
        <v>0</v>
      </c>
      <c r="E53" s="178">
        <v>0</v>
      </c>
      <c r="F53" s="178">
        <v>0</v>
      </c>
      <c r="G53" s="178">
        <v>0</v>
      </c>
      <c r="H53" s="178">
        <v>0</v>
      </c>
      <c r="I53" s="178">
        <v>0</v>
      </c>
      <c r="J53" s="178">
        <v>0</v>
      </c>
      <c r="K53" s="178">
        <v>0</v>
      </c>
      <c r="L53" s="178">
        <v>0</v>
      </c>
      <c r="M53" s="178">
        <v>0</v>
      </c>
      <c r="N53" s="178">
        <v>0</v>
      </c>
      <c r="O53" s="178">
        <v>0</v>
      </c>
      <c r="P53" s="178">
        <v>0</v>
      </c>
      <c r="Q53" s="178">
        <v>0</v>
      </c>
      <c r="R53" s="178">
        <v>0</v>
      </c>
      <c r="S53" s="178">
        <v>0</v>
      </c>
      <c r="T53" s="178">
        <v>0</v>
      </c>
      <c r="U53" s="178">
        <v>0</v>
      </c>
      <c r="V53" s="178">
        <v>0</v>
      </c>
      <c r="W53" s="178">
        <v>0</v>
      </c>
      <c r="X53" s="178">
        <v>0</v>
      </c>
      <c r="Y53" s="178">
        <v>0</v>
      </c>
      <c r="Z53" s="178">
        <v>0</v>
      </c>
      <c r="AA53" s="178">
        <v>0</v>
      </c>
      <c r="AB53" s="178">
        <v>0</v>
      </c>
      <c r="AC53" s="178">
        <v>0</v>
      </c>
      <c r="AD53" s="178">
        <v>-1.4436342098633758E-8</v>
      </c>
      <c r="AE53" s="178">
        <v>0</v>
      </c>
      <c r="AF53" s="178">
        <v>0</v>
      </c>
      <c r="AG53" s="178">
        <v>0</v>
      </c>
      <c r="AH53" s="178">
        <v>0</v>
      </c>
      <c r="AI53" s="178">
        <v>0</v>
      </c>
      <c r="AJ53" s="178">
        <v>0</v>
      </c>
      <c r="AK53" s="193"/>
      <c r="AL53" s="178">
        <v>0</v>
      </c>
      <c r="AM53" s="178">
        <v>0</v>
      </c>
      <c r="AN53" s="178">
        <v>0</v>
      </c>
      <c r="AO53" s="178">
        <v>0</v>
      </c>
      <c r="AP53" s="178">
        <v>0</v>
      </c>
      <c r="AQ53" s="178">
        <v>0</v>
      </c>
      <c r="AR53" s="178">
        <v>-1.4436342098633758E-8</v>
      </c>
      <c r="AS53" s="178">
        <v>0</v>
      </c>
    </row>
    <row r="54" spans="2:45" ht="18" customHeight="1" x14ac:dyDescent="0.35">
      <c r="B54" s="344" t="s">
        <v>50</v>
      </c>
      <c r="C54" s="138"/>
      <c r="D54" s="338">
        <v>-3.2178006527105937E-3</v>
      </c>
      <c r="E54" s="338">
        <v>-0.40069895931941646</v>
      </c>
      <c r="F54" s="338">
        <v>0.25671706572637132</v>
      </c>
      <c r="G54" s="338">
        <v>-0.12191917558403714</v>
      </c>
      <c r="H54" s="338">
        <v>-0.89552738420222266</v>
      </c>
      <c r="I54" s="338">
        <v>0.75740133838569501</v>
      </c>
      <c r="J54" s="338">
        <v>-0.65941437252703727</v>
      </c>
      <c r="K54" s="338">
        <v>3.2585863526760135</v>
      </c>
      <c r="L54" s="338">
        <v>-1.5975066913616898</v>
      </c>
      <c r="M54" s="338">
        <v>-2.7764686894316237</v>
      </c>
      <c r="N54" s="338">
        <v>0.42847937806596037</v>
      </c>
      <c r="O54" s="338">
        <v>9.5276919113527744E-2</v>
      </c>
      <c r="P54" s="338">
        <v>0.41770461205437948</v>
      </c>
      <c r="Q54" s="338">
        <v>0.17378497099928666</v>
      </c>
      <c r="R54" s="338">
        <v>-0.7743938401990319</v>
      </c>
      <c r="S54" s="338">
        <v>1.0158856076909042</v>
      </c>
      <c r="T54" s="338">
        <v>3.303867392298689</v>
      </c>
      <c r="U54" s="338">
        <v>1.96664890036009</v>
      </c>
      <c r="V54" s="338">
        <v>-4.4577502873139233E-2</v>
      </c>
      <c r="W54" s="338">
        <v>1.6297303766700848</v>
      </c>
      <c r="X54" s="338">
        <v>2.4832606957755217</v>
      </c>
      <c r="Y54" s="338">
        <v>-0.36459088903134285</v>
      </c>
      <c r="Z54" s="338">
        <v>-0.64626793829196361</v>
      </c>
      <c r="AA54" s="338">
        <v>-0.16301777739505569</v>
      </c>
      <c r="AB54" s="338">
        <v>-0.99099023130260588</v>
      </c>
      <c r="AC54" s="338">
        <v>-4.1910163640199558</v>
      </c>
      <c r="AD54" s="338">
        <v>1.5445602880040636</v>
      </c>
      <c r="AE54" s="338">
        <v>-0.36158957774618949</v>
      </c>
      <c r="AF54" s="338">
        <v>-1.2863568277889774</v>
      </c>
      <c r="AG54" s="338">
        <v>2.6613226074431031</v>
      </c>
      <c r="AH54" s="338">
        <v>-3.1721110820044314</v>
      </c>
      <c r="AI54" s="338">
        <v>3.4678162091179363</v>
      </c>
      <c r="AJ54" s="338">
        <v>-21.71391910207484</v>
      </c>
      <c r="AK54" s="193"/>
      <c r="AL54" s="291">
        <v>-0.26911886982979288</v>
      </c>
      <c r="AM54" s="291">
        <v>2.4610459343324487</v>
      </c>
      <c r="AN54" s="291">
        <v>-3.8502190836138253</v>
      </c>
      <c r="AO54" s="291">
        <v>0.83298135054553846</v>
      </c>
      <c r="AP54" s="291">
        <v>6.8556691664557246</v>
      </c>
      <c r="AQ54" s="291">
        <v>1.3093840910571595</v>
      </c>
      <c r="AR54" s="291">
        <v>-3.999035885064687</v>
      </c>
      <c r="AS54" s="291">
        <v>1.6706709067676306</v>
      </c>
    </row>
    <row r="55" spans="2:45" ht="18" customHeight="1" x14ac:dyDescent="0.35">
      <c r="B55" s="109" t="s">
        <v>671</v>
      </c>
      <c r="C55" s="138"/>
      <c r="D55" s="333">
        <v>4.4261714076899281</v>
      </c>
      <c r="E55" s="333">
        <v>-3.1479792274541403</v>
      </c>
      <c r="F55" s="333">
        <v>40.115634370264097</v>
      </c>
      <c r="G55" s="333">
        <v>77.000552119401249</v>
      </c>
      <c r="H55" s="333">
        <v>351.67910380699277</v>
      </c>
      <c r="I55" s="333">
        <v>55.001635777811515</v>
      </c>
      <c r="J55" s="333">
        <v>-19.03506086336143</v>
      </c>
      <c r="K55" s="333">
        <v>-958.12508493443886</v>
      </c>
      <c r="L55" s="333">
        <v>36.115856635165862</v>
      </c>
      <c r="M55" s="333">
        <v>-305.03478629007247</v>
      </c>
      <c r="N55" s="333">
        <v>-583.59420912718781</v>
      </c>
      <c r="O55" s="333">
        <v>-516.36803426728409</v>
      </c>
      <c r="P55" s="333">
        <v>100.00757701963515</v>
      </c>
      <c r="Q55" s="333">
        <v>71.719941451387228</v>
      </c>
      <c r="R55" s="333">
        <v>-98.590662959878046</v>
      </c>
      <c r="S55" s="333">
        <v>-270.38222830998029</v>
      </c>
      <c r="T55" s="333">
        <v>-29.5854400666815</v>
      </c>
      <c r="U55" s="333">
        <v>-231.92292853237177</v>
      </c>
      <c r="V55" s="333">
        <v>-46.056429438734334</v>
      </c>
      <c r="W55" s="333">
        <v>-57.61656028557401</v>
      </c>
      <c r="X55" s="333">
        <v>131.56940967256617</v>
      </c>
      <c r="Y55" s="333">
        <v>-196.45479103877426</v>
      </c>
      <c r="Z55" s="333">
        <v>7.5497542963031918</v>
      </c>
      <c r="AA55" s="333">
        <v>-151.4665739826425</v>
      </c>
      <c r="AB55" s="333">
        <v>2.8293754565250646</v>
      </c>
      <c r="AC55" s="333">
        <v>-89.806994822092179</v>
      </c>
      <c r="AD55" s="333">
        <v>0.74475478442775156</v>
      </c>
      <c r="AE55" s="333">
        <v>-263.27487271434893</v>
      </c>
      <c r="AF55" s="333">
        <v>18.641872759835113</v>
      </c>
      <c r="AG55" s="333">
        <v>77.771956458080851</v>
      </c>
      <c r="AH55" s="333">
        <v>-138.48624942865536</v>
      </c>
      <c r="AI55" s="333">
        <v>384.2002522630782</v>
      </c>
      <c r="AJ55" s="333">
        <v>-12.024691080634806</v>
      </c>
      <c r="AK55" s="193"/>
      <c r="AL55" s="333">
        <v>118.39437866990116</v>
      </c>
      <c r="AM55" s="333">
        <v>-570.47940621299608</v>
      </c>
      <c r="AN55" s="333">
        <v>-1368.8811730493785</v>
      </c>
      <c r="AO55" s="333">
        <v>-197.24537279883597</v>
      </c>
      <c r="AP55" s="333">
        <v>-365.18135832336156</v>
      </c>
      <c r="AQ55" s="333">
        <v>-208.80220105254745</v>
      </c>
      <c r="AR55" s="333">
        <v>-349.50773729548825</v>
      </c>
      <c r="AS55" s="333">
        <v>342.12783205233882</v>
      </c>
    </row>
    <row r="56" spans="2:45" ht="18" customHeight="1" x14ac:dyDescent="0.35">
      <c r="B56" s="186" t="s">
        <v>540</v>
      </c>
      <c r="C56" s="138"/>
      <c r="D56" s="178">
        <v>-6.4392370359535507</v>
      </c>
      <c r="E56" s="178">
        <v>2.5443022345689972</v>
      </c>
      <c r="F56" s="178">
        <v>4.8016314948940675</v>
      </c>
      <c r="G56" s="178">
        <v>-22.580205221122036</v>
      </c>
      <c r="H56" s="178">
        <v>1.6678507139219305</v>
      </c>
      <c r="I56" s="178">
        <v>-3.068126337415622E-2</v>
      </c>
      <c r="J56" s="178">
        <v>-12.212838715322206</v>
      </c>
      <c r="K56" s="178">
        <v>-1000.0832522584567</v>
      </c>
      <c r="L56" s="178">
        <v>19.074942674504925</v>
      </c>
      <c r="M56" s="178">
        <v>-327.66795659494051</v>
      </c>
      <c r="N56" s="178">
        <v>-647.57464118322832</v>
      </c>
      <c r="O56" s="178">
        <v>-386.26805214201613</v>
      </c>
      <c r="P56" s="178">
        <v>17.325649503255885</v>
      </c>
      <c r="Q56" s="178">
        <v>-40.336081348184145</v>
      </c>
      <c r="R56" s="178">
        <v>-87.260926563126134</v>
      </c>
      <c r="S56" s="178">
        <v>-288.34245758069778</v>
      </c>
      <c r="T56" s="178">
        <v>-34.768608408040407</v>
      </c>
      <c r="U56" s="178">
        <v>-242.59612043474564</v>
      </c>
      <c r="V56" s="178">
        <v>-61.330596827275912</v>
      </c>
      <c r="W56" s="178">
        <v>-33.200300107577355</v>
      </c>
      <c r="X56" s="178">
        <v>110.80256654415201</v>
      </c>
      <c r="Y56" s="178">
        <v>-198.07406824915716</v>
      </c>
      <c r="Z56" s="178">
        <v>-11.9225701006538</v>
      </c>
      <c r="AA56" s="178">
        <v>-203.48445308747242</v>
      </c>
      <c r="AB56" s="178">
        <v>12.090553363397497</v>
      </c>
      <c r="AC56" s="178">
        <v>-85.960327245619126</v>
      </c>
      <c r="AD56" s="178">
        <v>-88.321586862150113</v>
      </c>
      <c r="AE56" s="178">
        <v>-263.39609495160181</v>
      </c>
      <c r="AF56" s="178">
        <v>8.4824976232381655</v>
      </c>
      <c r="AG56" s="178">
        <v>73.243767181794681</v>
      </c>
      <c r="AH56" s="178">
        <v>-150.25449619057656</v>
      </c>
      <c r="AI56" s="178">
        <v>324.72364891790784</v>
      </c>
      <c r="AJ56" s="178">
        <v>-17.903687278095347</v>
      </c>
      <c r="AK56" s="193"/>
      <c r="AL56" s="178">
        <v>-21.673508527612523</v>
      </c>
      <c r="AM56" s="178">
        <v>-1010.6589215232311</v>
      </c>
      <c r="AN56" s="178">
        <v>-1342.4357072456801</v>
      </c>
      <c r="AO56" s="178">
        <v>-398.61381598875221</v>
      </c>
      <c r="AP56" s="178">
        <v>-371.89562577763928</v>
      </c>
      <c r="AQ56" s="178">
        <v>-302.67852489313134</v>
      </c>
      <c r="AR56" s="178">
        <v>-425.58745569597357</v>
      </c>
      <c r="AS56" s="178">
        <v>256.1954175323641</v>
      </c>
    </row>
    <row r="57" spans="2:45" ht="18" customHeight="1" x14ac:dyDescent="0.35">
      <c r="B57" s="186" t="s">
        <v>918</v>
      </c>
      <c r="C57" s="138"/>
      <c r="D57" s="178">
        <v>1.361366515388017</v>
      </c>
      <c r="E57" s="178">
        <v>-1.6273026847129535</v>
      </c>
      <c r="F57" s="178">
        <v>20.828780503241756</v>
      </c>
      <c r="G57" s="178">
        <v>-2.5572508281425419</v>
      </c>
      <c r="H57" s="178">
        <v>-4.7258063130575874</v>
      </c>
      <c r="I57" s="178">
        <v>-2.564529357968349</v>
      </c>
      <c r="J57" s="178">
        <v>-1.6503418273480024</v>
      </c>
      <c r="K57" s="178">
        <v>2.6384673371062219</v>
      </c>
      <c r="L57" s="178">
        <v>2.7264730683572744</v>
      </c>
      <c r="M57" s="178">
        <v>1.3269959547213483</v>
      </c>
      <c r="N57" s="178">
        <v>2.1406476315764724</v>
      </c>
      <c r="O57" s="178">
        <v>-20.467850783055859</v>
      </c>
      <c r="P57" s="178">
        <v>-1.3996516382316755</v>
      </c>
      <c r="Q57" s="178">
        <v>-4.0492863360933784</v>
      </c>
      <c r="R57" s="178">
        <v>-1.1269195180523759</v>
      </c>
      <c r="S57" s="178">
        <v>1.7581422174094934</v>
      </c>
      <c r="T57" s="178">
        <v>4.2254006140867295</v>
      </c>
      <c r="U57" s="178">
        <v>3.2390301143943625</v>
      </c>
      <c r="V57" s="178">
        <v>4.2418473945104047</v>
      </c>
      <c r="W57" s="178">
        <v>-0.58995050531077187</v>
      </c>
      <c r="X57" s="178">
        <v>4.9513567526312086</v>
      </c>
      <c r="Y57" s="178">
        <v>10.368670671977108</v>
      </c>
      <c r="Z57" s="178">
        <v>21.692826678708244</v>
      </c>
      <c r="AA57" s="178">
        <v>25.65544282679841</v>
      </c>
      <c r="AB57" s="178">
        <v>-5.726490725219298</v>
      </c>
      <c r="AC57" s="178">
        <v>-7.4330324996701318</v>
      </c>
      <c r="AD57" s="178">
        <v>-3.7925578601694672</v>
      </c>
      <c r="AE57" s="178">
        <v>6.7853978957042491</v>
      </c>
      <c r="AF57" s="178">
        <v>9.5101727147509028</v>
      </c>
      <c r="AG57" s="178">
        <v>4.6070063927431582</v>
      </c>
      <c r="AH57" s="178">
        <v>-2.3998868398612276</v>
      </c>
      <c r="AI57" s="178">
        <v>32.777568756542969</v>
      </c>
      <c r="AJ57" s="178">
        <v>5.7116481301262896</v>
      </c>
      <c r="AK57" s="193"/>
      <c r="AL57" s="178">
        <v>18.005593505774275</v>
      </c>
      <c r="AM57" s="178">
        <v>-6.3022101612677162</v>
      </c>
      <c r="AN57" s="178">
        <v>-14.273734128400763</v>
      </c>
      <c r="AO57" s="178">
        <v>-4.8177152749679362</v>
      </c>
      <c r="AP57" s="178">
        <v>11.116327617680724</v>
      </c>
      <c r="AQ57" s="178">
        <v>62.668296930114963</v>
      </c>
      <c r="AR57" s="178">
        <v>-10.166683189354647</v>
      </c>
      <c r="AS57" s="178">
        <v>44.494861024175805</v>
      </c>
    </row>
    <row r="58" spans="2:45" ht="18" customHeight="1" x14ac:dyDescent="0.35">
      <c r="B58" s="186" t="s">
        <v>129</v>
      </c>
      <c r="C58" s="138"/>
      <c r="D58" s="178">
        <v>11.90601841009105</v>
      </c>
      <c r="E58" s="178">
        <v>10.246706887778524</v>
      </c>
      <c r="F58" s="178">
        <v>11.188230687066646</v>
      </c>
      <c r="G58" s="178">
        <v>50.89036782406739</v>
      </c>
      <c r="H58" s="178">
        <v>30.496967685570549</v>
      </c>
      <c r="I58" s="178">
        <v>19.339908293207117</v>
      </c>
      <c r="J58" s="178">
        <v>21.092018161487058</v>
      </c>
      <c r="K58" s="178">
        <v>11.004819039086485</v>
      </c>
      <c r="L58" s="178">
        <v>5.5016116985929457</v>
      </c>
      <c r="M58" s="178">
        <v>24.548015088552127</v>
      </c>
      <c r="N58" s="178">
        <v>18.002644089382816</v>
      </c>
      <c r="O58" s="178">
        <v>-119.65343355601475</v>
      </c>
      <c r="P58" s="178">
        <v>-7.0809334396877608</v>
      </c>
      <c r="Q58" s="178">
        <v>6.2326833664271701</v>
      </c>
      <c r="R58" s="178">
        <v>-0.11949863101879611</v>
      </c>
      <c r="S58" s="178">
        <v>-1.6864540612968051</v>
      </c>
      <c r="T58" s="178">
        <v>1.2795939489035726</v>
      </c>
      <c r="U58" s="178">
        <v>-0.35162374469618951</v>
      </c>
      <c r="V58" s="178">
        <v>-0.8818958233629326</v>
      </c>
      <c r="W58" s="178">
        <v>-6.3788758924677254</v>
      </c>
      <c r="X58" s="178">
        <v>-0.21888674304925096</v>
      </c>
      <c r="Y58" s="178">
        <v>-0.85679097776443125</v>
      </c>
      <c r="Z58" s="178">
        <v>14.195903789944506</v>
      </c>
      <c r="AA58" s="178">
        <v>26.661411089528308</v>
      </c>
      <c r="AB58" s="178">
        <v>-1.1994883382626103</v>
      </c>
      <c r="AC58" s="178">
        <v>-1.527286221278056</v>
      </c>
      <c r="AD58" s="178">
        <v>0.47657082666347683</v>
      </c>
      <c r="AE58" s="178">
        <v>10.480875337713019</v>
      </c>
      <c r="AF58" s="178">
        <v>-1.2966664729780248</v>
      </c>
      <c r="AG58" s="178">
        <v>26.973485572273464</v>
      </c>
      <c r="AH58" s="178">
        <v>11.913469654344579</v>
      </c>
      <c r="AI58" s="178">
        <v>29.555986680938364</v>
      </c>
      <c r="AJ58" s="178">
        <v>1.3524407422782132</v>
      </c>
      <c r="AK58" s="193"/>
      <c r="AL58" s="178">
        <v>84.231323809003612</v>
      </c>
      <c r="AM58" s="178">
        <v>81.933713179351216</v>
      </c>
      <c r="AN58" s="178">
        <v>-71.601162679486862</v>
      </c>
      <c r="AO58" s="178">
        <v>-2.6542027655761919</v>
      </c>
      <c r="AP58" s="178">
        <v>-6.3328015116232752</v>
      </c>
      <c r="AQ58" s="178">
        <v>39.78163715865913</v>
      </c>
      <c r="AR58" s="178">
        <v>8.2306716048358304</v>
      </c>
      <c r="AS58" s="178">
        <v>67.146275434578385</v>
      </c>
    </row>
    <row r="59" spans="2:45" ht="18" customHeight="1" x14ac:dyDescent="0.35">
      <c r="B59" s="312" t="s">
        <v>665</v>
      </c>
      <c r="C59" s="138"/>
      <c r="D59" s="178">
        <v>6.8281478895255168</v>
      </c>
      <c r="E59" s="178">
        <v>11.163706437634568</v>
      </c>
      <c r="F59" s="178">
        <v>36.81864268520247</v>
      </c>
      <c r="G59" s="178">
        <v>25.752911774802811</v>
      </c>
      <c r="H59" s="178">
        <v>27.439012086434893</v>
      </c>
      <c r="I59" s="178">
        <v>16.744697671864611</v>
      </c>
      <c r="J59" s="178">
        <v>7.2288376188168488</v>
      </c>
      <c r="K59" s="178">
        <v>-986.439965882264</v>
      </c>
      <c r="L59" s="178">
        <v>27.303027441455146</v>
      </c>
      <c r="M59" s="178">
        <v>-301.79294555166706</v>
      </c>
      <c r="N59" s="178">
        <v>-627.43134946226905</v>
      </c>
      <c r="O59" s="178">
        <v>-526.38933648108673</v>
      </c>
      <c r="P59" s="178">
        <v>8.8450644253364494</v>
      </c>
      <c r="Q59" s="178">
        <v>-38.152684317850358</v>
      </c>
      <c r="R59" s="178">
        <v>-88.507344712197309</v>
      </c>
      <c r="S59" s="178">
        <v>-288.27076942458507</v>
      </c>
      <c r="T59" s="178">
        <v>-29.263613845050106</v>
      </c>
      <c r="U59" s="178">
        <v>-239.70871406504747</v>
      </c>
      <c r="V59" s="178">
        <v>-57.970645256128442</v>
      </c>
      <c r="W59" s="178">
        <v>-40.169126505355855</v>
      </c>
      <c r="X59" s="178">
        <v>115.53503655373397</v>
      </c>
      <c r="Y59" s="178">
        <v>-188.5621885549445</v>
      </c>
      <c r="Z59" s="178">
        <v>23.966160367998949</v>
      </c>
      <c r="AA59" s="178">
        <v>-151.1675991711457</v>
      </c>
      <c r="AB59" s="178">
        <v>5.1645742999155884</v>
      </c>
      <c r="AC59" s="178">
        <v>-94.920645966567321</v>
      </c>
      <c r="AD59" s="178">
        <v>-91.637573895656104</v>
      </c>
      <c r="AE59" s="178">
        <v>-246.12982171818453</v>
      </c>
      <c r="AF59" s="178">
        <v>16.696003865011043</v>
      </c>
      <c r="AG59" s="178">
        <v>104.8242591468113</v>
      </c>
      <c r="AH59" s="178">
        <v>-140.74091337609323</v>
      </c>
      <c r="AI59" s="178">
        <v>387.05720435538916</v>
      </c>
      <c r="AJ59" s="178">
        <v>-10.839598405690845</v>
      </c>
      <c r="AK59" s="193"/>
      <c r="AL59" s="178">
        <v>80.563408787165372</v>
      </c>
      <c r="AM59" s="178">
        <v>-935.02741850514769</v>
      </c>
      <c r="AN59" s="178">
        <v>-1428.3106040535677</v>
      </c>
      <c r="AO59" s="178">
        <v>-406.0857340292963</v>
      </c>
      <c r="AP59" s="178">
        <v>-367.11209967158186</v>
      </c>
      <c r="AQ59" s="178">
        <v>-200.22859080435728</v>
      </c>
      <c r="AR59" s="178">
        <v>-427.52346728049235</v>
      </c>
      <c r="AS59" s="178">
        <v>367.83655399111831</v>
      </c>
    </row>
    <row r="60" spans="2:45" ht="18" customHeight="1" x14ac:dyDescent="0.35">
      <c r="B60" s="186" t="s">
        <v>666</v>
      </c>
      <c r="C60" s="138"/>
      <c r="D60" s="178">
        <v>0</v>
      </c>
      <c r="E60" s="178">
        <v>0.11511980979546339</v>
      </c>
      <c r="F60" s="178">
        <v>3.9837659843279437E-2</v>
      </c>
      <c r="G60" s="178">
        <v>-0.17992970337536948</v>
      </c>
      <c r="H60" s="178">
        <v>2.4855133204562847E-4</v>
      </c>
      <c r="I60" s="178">
        <v>4.8406988412619853E-2</v>
      </c>
      <c r="J60" s="178">
        <v>-3.1360177355646175E-2</v>
      </c>
      <c r="K60" s="178">
        <v>1.0009456630776656</v>
      </c>
      <c r="L60" s="178">
        <v>0.35498834195620838</v>
      </c>
      <c r="M60" s="178">
        <v>1.1098572584435087</v>
      </c>
      <c r="N60" s="178">
        <v>-7.2822870434307907E-2</v>
      </c>
      <c r="O60" s="178">
        <v>-1.4665829924627067</v>
      </c>
      <c r="P60" s="178">
        <v>3.6916407433882352E-2</v>
      </c>
      <c r="Q60" s="178">
        <v>2.7311654966080616E-2</v>
      </c>
      <c r="R60" s="178">
        <v>0.20634367892146466</v>
      </c>
      <c r="S60" s="178">
        <v>-5.3139209075452998</v>
      </c>
      <c r="T60" s="178">
        <v>0.26734396469365346</v>
      </c>
      <c r="U60" s="178">
        <v>8.4593281082146865E-2</v>
      </c>
      <c r="V60" s="178">
        <v>4.8767624084992196E-2</v>
      </c>
      <c r="W60" s="178">
        <v>0.68711818919354162</v>
      </c>
      <c r="X60" s="178">
        <v>1.146583891200339</v>
      </c>
      <c r="Y60" s="178">
        <v>0.34289635177713401</v>
      </c>
      <c r="Z60" s="178">
        <v>-9.9362968352799438E-2</v>
      </c>
      <c r="AA60" s="178">
        <v>0.15146443493632947</v>
      </c>
      <c r="AB60" s="178">
        <v>2.311638033035095</v>
      </c>
      <c r="AC60" s="178">
        <v>11.419616666519794</v>
      </c>
      <c r="AD60" s="178">
        <v>-17.948743659449132</v>
      </c>
      <c r="AE60" s="178">
        <v>-15.952474763345228</v>
      </c>
      <c r="AF60" s="178">
        <v>-7.2528926154168758</v>
      </c>
      <c r="AG60" s="178">
        <v>-32.964840711590696</v>
      </c>
      <c r="AH60" s="178">
        <v>-10.098843902239441</v>
      </c>
      <c r="AI60" s="178">
        <v>-0.76110989745689039</v>
      </c>
      <c r="AJ60" s="178">
        <v>-0.21155578716736675</v>
      </c>
      <c r="AK60" s="193"/>
      <c r="AL60" s="178">
        <v>-2.4972233736626659E-2</v>
      </c>
      <c r="AM60" s="178">
        <v>1.0182410254666849</v>
      </c>
      <c r="AN60" s="178">
        <v>-7.4560262497297636E-2</v>
      </c>
      <c r="AO60" s="178">
        <v>-5.0433491662238721</v>
      </c>
      <c r="AP60" s="178">
        <v>1.0878230590543341</v>
      </c>
      <c r="AQ60" s="178">
        <v>1.5415817095610029</v>
      </c>
      <c r="AR60" s="178">
        <v>-20.169963723239469</v>
      </c>
      <c r="AS60" s="178">
        <v>-51.077687126703907</v>
      </c>
    </row>
    <row r="61" spans="2:45" ht="18" customHeight="1" x14ac:dyDescent="0.35">
      <c r="B61" s="186" t="s">
        <v>667</v>
      </c>
      <c r="C61" s="138"/>
      <c r="D61" s="178">
        <v>1.6274660017386793E-2</v>
      </c>
      <c r="E61" s="178">
        <v>-15.044657743422253</v>
      </c>
      <c r="F61" s="178">
        <v>3.8045062123494846</v>
      </c>
      <c r="G61" s="178">
        <v>117.79336506911211</v>
      </c>
      <c r="H61" s="178">
        <v>322.81482379567558</v>
      </c>
      <c r="I61" s="178">
        <v>32.925637105509146</v>
      </c>
      <c r="J61" s="178">
        <v>-28.890784415856547</v>
      </c>
      <c r="K61" s="178">
        <v>27.620890778514628</v>
      </c>
      <c r="L61" s="178">
        <v>9.0235147159012268</v>
      </c>
      <c r="M61" s="178">
        <v>-4.2461462873706477</v>
      </c>
      <c r="N61" s="178">
        <v>44.716726910069589</v>
      </c>
      <c r="O61" s="178">
        <v>13.301189381726356</v>
      </c>
      <c r="P61" s="178">
        <v>94.428149626923584</v>
      </c>
      <c r="Q61" s="178">
        <v>108.29426382921187</v>
      </c>
      <c r="R61" s="178">
        <v>-10.590828949902498</v>
      </c>
      <c r="S61" s="178">
        <v>24.486144494961238</v>
      </c>
      <c r="T61" s="178">
        <v>-0.36132763926406408</v>
      </c>
      <c r="U61" s="178">
        <v>9.4008928661672631</v>
      </c>
      <c r="V61" s="178">
        <v>11.521084966410161</v>
      </c>
      <c r="W61" s="178">
        <v>-20.383776258730869</v>
      </c>
      <c r="X61" s="178">
        <v>16.63296610471081</v>
      </c>
      <c r="Y61" s="178">
        <v>-7.4450067795757757</v>
      </c>
      <c r="Z61" s="178">
        <v>16.08851796785218</v>
      </c>
      <c r="AA61" s="178">
        <v>64.8224619658194</v>
      </c>
      <c r="AB61" s="178">
        <v>-4.1278920049200742</v>
      </c>
      <c r="AC61" s="178">
        <v>-1.3459342848173199</v>
      </c>
      <c r="AD61" s="178">
        <v>91.06386463936974</v>
      </c>
      <c r="AE61" s="178">
        <v>29.415102903160253</v>
      </c>
      <c r="AF61" s="178">
        <v>3.1239981404112371</v>
      </c>
      <c r="AG61" s="178">
        <v>-0.2512564355687123</v>
      </c>
      <c r="AH61" s="178">
        <v>-9.4726272800469644</v>
      </c>
      <c r="AI61" s="178">
        <v>56.043078616139155</v>
      </c>
      <c r="AJ61" s="178">
        <v>-0.79741000617842483</v>
      </c>
      <c r="AK61" s="193"/>
      <c r="AL61" s="178">
        <v>106.56948819805673</v>
      </c>
      <c r="AM61" s="178">
        <v>354.47056726384284</v>
      </c>
      <c r="AN61" s="178">
        <v>62.795284720326521</v>
      </c>
      <c r="AO61" s="178">
        <v>216.61772900119422</v>
      </c>
      <c r="AP61" s="178">
        <v>0.1768739345824919</v>
      </c>
      <c r="AQ61" s="178">
        <v>90.09893925880661</v>
      </c>
      <c r="AR61" s="178">
        <v>115.00514125279261</v>
      </c>
      <c r="AS61" s="178">
        <v>49.443193040934716</v>
      </c>
    </row>
    <row r="62" spans="2:45" ht="18" customHeight="1" x14ac:dyDescent="0.35">
      <c r="B62" s="186" t="s">
        <v>668</v>
      </c>
      <c r="C62" s="138"/>
      <c r="D62" s="178">
        <v>-2.4182511418529757</v>
      </c>
      <c r="E62" s="178">
        <v>0.61785226853808184</v>
      </c>
      <c r="F62" s="178">
        <v>-0.54735218713113853</v>
      </c>
      <c r="G62" s="178">
        <v>-66.365795021138297</v>
      </c>
      <c r="H62" s="178">
        <v>1.4250193735502403</v>
      </c>
      <c r="I62" s="178">
        <v>5.2828940120251415</v>
      </c>
      <c r="J62" s="178">
        <v>2.6582461110339146</v>
      </c>
      <c r="K62" s="178">
        <v>-0.30695549376718478</v>
      </c>
      <c r="L62" s="178">
        <v>-0.5656738641467145</v>
      </c>
      <c r="M62" s="178">
        <v>-0.10555170947830492</v>
      </c>
      <c r="N62" s="178">
        <v>-0.8067637045540933</v>
      </c>
      <c r="O62" s="178">
        <v>-1.8133041754609993</v>
      </c>
      <c r="P62" s="178">
        <v>-3.3025534400587628</v>
      </c>
      <c r="Q62" s="178">
        <v>1.5510502850596366</v>
      </c>
      <c r="R62" s="178">
        <v>0.30116702330030137</v>
      </c>
      <c r="S62" s="178">
        <v>-1.283682472811178</v>
      </c>
      <c r="T62" s="178">
        <v>-0.2278425470609832</v>
      </c>
      <c r="U62" s="178">
        <v>-1.6997006145736797</v>
      </c>
      <c r="V62" s="178">
        <v>0.34436322689895704</v>
      </c>
      <c r="W62" s="178">
        <v>2.2492242893191734</v>
      </c>
      <c r="X62" s="178">
        <v>-1.7451768770789491</v>
      </c>
      <c r="Y62" s="178">
        <v>-0.7904920560311347</v>
      </c>
      <c r="Z62" s="178">
        <v>-32.405561071195137</v>
      </c>
      <c r="AA62" s="178">
        <v>-65.272901212252563</v>
      </c>
      <c r="AB62" s="178">
        <v>-0.51894487150554458</v>
      </c>
      <c r="AC62" s="178">
        <v>-4.960031237227347</v>
      </c>
      <c r="AD62" s="178">
        <v>19.267207700163251</v>
      </c>
      <c r="AE62" s="178">
        <v>-30.607679135979424</v>
      </c>
      <c r="AF62" s="178">
        <v>6.074763369829709</v>
      </c>
      <c r="AG62" s="178">
        <v>6.1637944584289537</v>
      </c>
      <c r="AH62" s="178">
        <v>21.826135129724278</v>
      </c>
      <c r="AI62" s="178">
        <v>-58.138920810993248</v>
      </c>
      <c r="AJ62" s="178">
        <v>-0.17612688159816964</v>
      </c>
      <c r="AK62" s="193"/>
      <c r="AL62" s="178">
        <v>-68.713546081584326</v>
      </c>
      <c r="AM62" s="178">
        <v>9.0592040028421117</v>
      </c>
      <c r="AN62" s="178">
        <v>-3.2912934536401117</v>
      </c>
      <c r="AO62" s="178">
        <v>-2.7340186045100028</v>
      </c>
      <c r="AP62" s="178">
        <v>0.66604435458346734</v>
      </c>
      <c r="AQ62" s="178">
        <v>-100.21413121655777</v>
      </c>
      <c r="AR62" s="178">
        <v>-16.819447544549064</v>
      </c>
      <c r="AS62" s="178">
        <v>-24.074227853010306</v>
      </c>
    </row>
    <row r="63" spans="2:45" ht="18" customHeight="1" x14ac:dyDescent="0.35">
      <c r="B63" s="344" t="s">
        <v>50</v>
      </c>
      <c r="C63" s="138"/>
      <c r="D63" s="338">
        <v>4.4261714076899281</v>
      </c>
      <c r="E63" s="338">
        <v>-3.1479792274541403</v>
      </c>
      <c r="F63" s="338">
        <v>40.115634370264097</v>
      </c>
      <c r="G63" s="338">
        <v>77.000552119401249</v>
      </c>
      <c r="H63" s="338">
        <v>351.67910380699277</v>
      </c>
      <c r="I63" s="338">
        <v>55.001635777811515</v>
      </c>
      <c r="J63" s="338">
        <v>-19.03506086336143</v>
      </c>
      <c r="K63" s="338">
        <v>-958.12508493443886</v>
      </c>
      <c r="L63" s="338">
        <v>36.115856635165862</v>
      </c>
      <c r="M63" s="338">
        <v>-305.03478629007247</v>
      </c>
      <c r="N63" s="338">
        <v>-583.59420912718781</v>
      </c>
      <c r="O63" s="338">
        <v>-516.36803426728409</v>
      </c>
      <c r="P63" s="338">
        <v>100.00757701963515</v>
      </c>
      <c r="Q63" s="338">
        <v>71.719941451387228</v>
      </c>
      <c r="R63" s="338">
        <v>-98.590662959878046</v>
      </c>
      <c r="S63" s="338">
        <v>-270.38222830998029</v>
      </c>
      <c r="T63" s="338">
        <v>-29.5854400666815</v>
      </c>
      <c r="U63" s="338">
        <v>-231.92292853237177</v>
      </c>
      <c r="V63" s="338">
        <v>-46.056429438734334</v>
      </c>
      <c r="W63" s="338">
        <v>-57.61656028557401</v>
      </c>
      <c r="X63" s="338">
        <v>131.56940967256617</v>
      </c>
      <c r="Y63" s="338">
        <v>-196.45479103877426</v>
      </c>
      <c r="Z63" s="338">
        <v>7.5497542963031918</v>
      </c>
      <c r="AA63" s="338">
        <v>-151.4665739826425</v>
      </c>
      <c r="AB63" s="338">
        <v>2.8293754565250646</v>
      </c>
      <c r="AC63" s="338">
        <v>-89.806994822092179</v>
      </c>
      <c r="AD63" s="338">
        <v>0.74475478442775156</v>
      </c>
      <c r="AE63" s="338">
        <v>-263.27487271434893</v>
      </c>
      <c r="AF63" s="338">
        <v>18.641872759835113</v>
      </c>
      <c r="AG63" s="338">
        <v>77.771956458080851</v>
      </c>
      <c r="AH63" s="338">
        <v>-138.48624942865536</v>
      </c>
      <c r="AI63" s="338">
        <v>384.2002522630782</v>
      </c>
      <c r="AJ63" s="338">
        <v>-12.024691080634806</v>
      </c>
      <c r="AK63" s="193"/>
      <c r="AL63" s="291">
        <v>118.39437866990113</v>
      </c>
      <c r="AM63" s="291">
        <v>-570.47940621299597</v>
      </c>
      <c r="AN63" s="291">
        <v>-1368.8811730493785</v>
      </c>
      <c r="AO63" s="291">
        <v>-197.24537279883594</v>
      </c>
      <c r="AP63" s="291">
        <v>-365.18135832336156</v>
      </c>
      <c r="AQ63" s="291">
        <v>-208.80220105254739</v>
      </c>
      <c r="AR63" s="291">
        <v>-349.50773729548825</v>
      </c>
      <c r="AS63" s="291">
        <v>342.12783205233882</v>
      </c>
    </row>
    <row r="64" spans="2:45" ht="18" customHeight="1" x14ac:dyDescent="0.35">
      <c r="B64" s="109" t="s">
        <v>672</v>
      </c>
      <c r="C64" s="138"/>
      <c r="D64" s="333">
        <v>590.7420814288721</v>
      </c>
      <c r="E64" s="333">
        <v>671.81493194623818</v>
      </c>
      <c r="F64" s="333">
        <v>709.56197824289802</v>
      </c>
      <c r="G64" s="333">
        <v>305.58367288088255</v>
      </c>
      <c r="H64" s="333">
        <v>554.18818673887529</v>
      </c>
      <c r="I64" s="333">
        <v>216.58983306307147</v>
      </c>
      <c r="J64" s="333">
        <v>141.10198729614609</v>
      </c>
      <c r="K64" s="333">
        <v>-869.46049234307623</v>
      </c>
      <c r="L64" s="333">
        <v>81.312383000092439</v>
      </c>
      <c r="M64" s="333">
        <v>-194.00330140966832</v>
      </c>
      <c r="N64" s="333">
        <v>-106.62182339578551</v>
      </c>
      <c r="O64" s="333">
        <v>181.73666834937208</v>
      </c>
      <c r="P64" s="333">
        <v>1228.4703366998633</v>
      </c>
      <c r="Q64" s="333">
        <v>1718.2167904414916</v>
      </c>
      <c r="R64" s="333">
        <v>1249.065404053194</v>
      </c>
      <c r="S64" s="333">
        <v>673.59183964260774</v>
      </c>
      <c r="T64" s="333">
        <v>712.41948257914362</v>
      </c>
      <c r="U64" s="333">
        <v>346.80494934601558</v>
      </c>
      <c r="V64" s="333">
        <v>127.97784474163245</v>
      </c>
      <c r="W64" s="333">
        <v>-351.21759548717614</v>
      </c>
      <c r="X64" s="333">
        <v>95.164361341629927</v>
      </c>
      <c r="Y64" s="333">
        <v>-337.81643282749457</v>
      </c>
      <c r="Z64" s="333">
        <v>-127.62504550935333</v>
      </c>
      <c r="AA64" s="333">
        <v>-211.26169639206077</v>
      </c>
      <c r="AB64" s="333">
        <v>-8.6613335987275164</v>
      </c>
      <c r="AC64" s="333">
        <v>-26.123566318180863</v>
      </c>
      <c r="AD64" s="333">
        <v>184.02057208146715</v>
      </c>
      <c r="AE64" s="333">
        <v>-310.38663159055687</v>
      </c>
      <c r="AF64" s="333">
        <v>14.807851173930031</v>
      </c>
      <c r="AG64" s="333">
        <v>-90.483457035197887</v>
      </c>
      <c r="AH64" s="333">
        <v>-313.69241458595354</v>
      </c>
      <c r="AI64" s="333">
        <v>51.758104700487671</v>
      </c>
      <c r="AJ64" s="333">
        <v>-74.083188241947767</v>
      </c>
      <c r="AK64" s="193"/>
      <c r="AL64" s="333">
        <v>2277.7026644988914</v>
      </c>
      <c r="AM64" s="333">
        <v>42.419514755016657</v>
      </c>
      <c r="AN64" s="333">
        <v>-37.576073455989288</v>
      </c>
      <c r="AO64" s="333">
        <v>4869.3443708371569</v>
      </c>
      <c r="AP64" s="333">
        <v>835.98468117961534</v>
      </c>
      <c r="AQ64" s="333">
        <v>-581.53881338727876</v>
      </c>
      <c r="AR64" s="333">
        <v>-161.15095942599805</v>
      </c>
      <c r="AS64" s="333">
        <v>-337.60991574673375</v>
      </c>
    </row>
    <row r="65" spans="2:45" ht="18" customHeight="1" x14ac:dyDescent="0.35">
      <c r="B65" s="186" t="s">
        <v>540</v>
      </c>
      <c r="C65" s="138"/>
      <c r="D65" s="178">
        <v>422.34456524572522</v>
      </c>
      <c r="E65" s="178">
        <v>512.19723194566939</v>
      </c>
      <c r="F65" s="178">
        <v>529.58689686487207</v>
      </c>
      <c r="G65" s="178">
        <v>119.1479429059202</v>
      </c>
      <c r="H65" s="178">
        <v>173.68748842713325</v>
      </c>
      <c r="I65" s="178">
        <v>169.21004224604948</v>
      </c>
      <c r="J65" s="178">
        <v>103.03561801736072</v>
      </c>
      <c r="K65" s="178">
        <v>-886.5316616136904</v>
      </c>
      <c r="L65" s="178">
        <v>120.29777599945469</v>
      </c>
      <c r="M65" s="178">
        <v>-194.55714141500468</v>
      </c>
      <c r="N65" s="178">
        <v>-211.56059459793346</v>
      </c>
      <c r="O65" s="178">
        <v>225.66237347315919</v>
      </c>
      <c r="P65" s="178">
        <v>897.8176112951777</v>
      </c>
      <c r="Q65" s="178">
        <v>1060.3660480082706</v>
      </c>
      <c r="R65" s="178">
        <v>721.99043780081468</v>
      </c>
      <c r="S65" s="178">
        <v>370.92680919838813</v>
      </c>
      <c r="T65" s="178">
        <v>367.86869536686919</v>
      </c>
      <c r="U65" s="178">
        <v>99.415880209469961</v>
      </c>
      <c r="V65" s="178">
        <v>158.26722024307199</v>
      </c>
      <c r="W65" s="178">
        <v>-208.07062396165679</v>
      </c>
      <c r="X65" s="178">
        <v>116.98984272826048</v>
      </c>
      <c r="Y65" s="178">
        <v>-269.18781569741685</v>
      </c>
      <c r="Z65" s="178">
        <v>-52.060632022939842</v>
      </c>
      <c r="AA65" s="178">
        <v>-191.85833569664757</v>
      </c>
      <c r="AB65" s="178">
        <v>101.02441825552027</v>
      </c>
      <c r="AC65" s="178">
        <v>29.722761682342579</v>
      </c>
      <c r="AD65" s="178">
        <v>123.6895836151825</v>
      </c>
      <c r="AE65" s="178">
        <v>-194.79996524781637</v>
      </c>
      <c r="AF65" s="178">
        <v>87.502156037445502</v>
      </c>
      <c r="AG65" s="178">
        <v>115.18294402795789</v>
      </c>
      <c r="AH65" s="178">
        <v>-142.02849574386772</v>
      </c>
      <c r="AI65" s="178">
        <v>406.8677668834859</v>
      </c>
      <c r="AJ65" s="178">
        <v>118.47760698136346</v>
      </c>
      <c r="AK65" s="193"/>
      <c r="AL65" s="178">
        <v>1583.276636962187</v>
      </c>
      <c r="AM65" s="178">
        <v>-440.59851292314698</v>
      </c>
      <c r="AN65" s="178">
        <v>-60.157586540324274</v>
      </c>
      <c r="AO65" s="178">
        <v>3051.1009063026509</v>
      </c>
      <c r="AP65" s="178">
        <v>417.48117185775436</v>
      </c>
      <c r="AQ65" s="178">
        <v>-396.11694068874374</v>
      </c>
      <c r="AR65" s="178">
        <v>59.636798305228979</v>
      </c>
      <c r="AS65" s="178">
        <v>467.52437120502157</v>
      </c>
    </row>
    <row r="66" spans="2:45" ht="18" customHeight="1" x14ac:dyDescent="0.35">
      <c r="B66" s="186" t="s">
        <v>918</v>
      </c>
      <c r="C66" s="138"/>
      <c r="D66" s="178">
        <v>169.21287485595357</v>
      </c>
      <c r="E66" s="178">
        <v>164.84025863217587</v>
      </c>
      <c r="F66" s="178">
        <v>173.46321500472612</v>
      </c>
      <c r="G66" s="178">
        <v>80.601430527200705</v>
      </c>
      <c r="H66" s="178">
        <v>75.273860812757107</v>
      </c>
      <c r="I66" s="178">
        <v>107.98900858956377</v>
      </c>
      <c r="J66" s="178">
        <v>92.913782527997768</v>
      </c>
      <c r="K66" s="178">
        <v>48.796364770358828</v>
      </c>
      <c r="L66" s="178">
        <v>47.238314726945084</v>
      </c>
      <c r="M66" s="178">
        <v>26.609514229790037</v>
      </c>
      <c r="N66" s="178">
        <v>116.52477943658096</v>
      </c>
      <c r="O66" s="178">
        <v>97.133021750574969</v>
      </c>
      <c r="P66" s="178">
        <v>292.06740801135578</v>
      </c>
      <c r="Q66" s="178">
        <v>472.05687995152965</v>
      </c>
      <c r="R66" s="178">
        <v>500.48456716373857</v>
      </c>
      <c r="S66" s="178">
        <v>259.26589499381265</v>
      </c>
      <c r="T66" s="178">
        <v>274.74321927086635</v>
      </c>
      <c r="U66" s="178">
        <v>215.57587898475944</v>
      </c>
      <c r="V66" s="178">
        <v>38.391965349949352</v>
      </c>
      <c r="W66" s="178">
        <v>-5.2596967324419639</v>
      </c>
      <c r="X66" s="178">
        <v>81.681398366045215</v>
      </c>
      <c r="Y66" s="178">
        <v>2.7099476043002433</v>
      </c>
      <c r="Z66" s="178">
        <v>15.121394894189805</v>
      </c>
      <c r="AA66" s="178">
        <v>75.959811047047609</v>
      </c>
      <c r="AB66" s="178">
        <v>50.913251276376201</v>
      </c>
      <c r="AC66" s="178">
        <v>21.708446687331193</v>
      </c>
      <c r="AD66" s="178">
        <v>51.171018067282347</v>
      </c>
      <c r="AE66" s="178">
        <v>-19.435446307328711</v>
      </c>
      <c r="AF66" s="178">
        <v>-3.8697735638228341</v>
      </c>
      <c r="AG66" s="178">
        <v>-37.585322821996677</v>
      </c>
      <c r="AH66" s="178">
        <v>-36.076291241663043</v>
      </c>
      <c r="AI66" s="178">
        <v>-52.326752761455452</v>
      </c>
      <c r="AJ66" s="178">
        <v>1.1071976628732718</v>
      </c>
      <c r="AK66" s="193"/>
      <c r="AL66" s="178">
        <v>588.11777902005633</v>
      </c>
      <c r="AM66" s="178">
        <v>324.97301670067742</v>
      </c>
      <c r="AN66" s="178">
        <v>287.50563014389104</v>
      </c>
      <c r="AO66" s="178">
        <v>1523.8747501204366</v>
      </c>
      <c r="AP66" s="178">
        <v>523.45136687313322</v>
      </c>
      <c r="AQ66" s="178">
        <v>175.47255191158285</v>
      </c>
      <c r="AR66" s="178">
        <v>104.35726972366103</v>
      </c>
      <c r="AS66" s="178">
        <v>-129.85814038893801</v>
      </c>
    </row>
    <row r="67" spans="2:45" ht="18" customHeight="1" x14ac:dyDescent="0.35">
      <c r="B67" s="186" t="s">
        <v>129</v>
      </c>
      <c r="C67" s="138"/>
      <c r="D67" s="178">
        <v>109.59939566469853</v>
      </c>
      <c r="E67" s="178">
        <v>103.85676155581649</v>
      </c>
      <c r="F67" s="178">
        <v>87.666191335079617</v>
      </c>
      <c r="G67" s="178">
        <v>92.416278492655238</v>
      </c>
      <c r="H67" s="178">
        <v>41.337172525927421</v>
      </c>
      <c r="I67" s="178">
        <v>30.09177717405159</v>
      </c>
      <c r="J67" s="178">
        <v>39.48600547669713</v>
      </c>
      <c r="K67" s="178">
        <v>20.646232692147134</v>
      </c>
      <c r="L67" s="178">
        <v>22.468300793567519</v>
      </c>
      <c r="M67" s="178">
        <v>48.522117335157951</v>
      </c>
      <c r="N67" s="178">
        <v>46.852991372951905</v>
      </c>
      <c r="O67" s="178">
        <v>-98.398370705374774</v>
      </c>
      <c r="P67" s="178">
        <v>62.436434527412764</v>
      </c>
      <c r="Q67" s="178">
        <v>163.16437336900003</v>
      </c>
      <c r="R67" s="178">
        <v>133.27728313843963</v>
      </c>
      <c r="S67" s="178">
        <v>125.09406922823007</v>
      </c>
      <c r="T67" s="178">
        <v>97.707980357740212</v>
      </c>
      <c r="U67" s="178">
        <v>58.344747482806056</v>
      </c>
      <c r="V67" s="178">
        <v>-20.772542187134846</v>
      </c>
      <c r="W67" s="178">
        <v>-77.824539604127381</v>
      </c>
      <c r="X67" s="178">
        <v>-11.762071094186881</v>
      </c>
      <c r="Y67" s="178">
        <v>-4.1037919803892775</v>
      </c>
      <c r="Z67" s="178">
        <v>-38.429655699276857</v>
      </c>
      <c r="AA67" s="178">
        <v>-13.52857231750602</v>
      </c>
      <c r="AB67" s="178">
        <v>-8.6021670401926702</v>
      </c>
      <c r="AC67" s="178">
        <v>0.76001528802751406</v>
      </c>
      <c r="AD67" s="178">
        <v>37.045682695386937</v>
      </c>
      <c r="AE67" s="178">
        <v>-5.7878661555526847</v>
      </c>
      <c r="AF67" s="178">
        <v>-8.8580297561724364E-2</v>
      </c>
      <c r="AG67" s="178">
        <v>-53.809056226798987</v>
      </c>
      <c r="AH67" s="178">
        <v>-83.720764871212538</v>
      </c>
      <c r="AI67" s="178">
        <v>-300.02630719529446</v>
      </c>
      <c r="AJ67" s="178">
        <v>-67.233076368380736</v>
      </c>
      <c r="AK67" s="193"/>
      <c r="AL67" s="178">
        <v>393.53862704824985</v>
      </c>
      <c r="AM67" s="178">
        <v>131.56118786882328</v>
      </c>
      <c r="AN67" s="178">
        <v>19.445038796302597</v>
      </c>
      <c r="AO67" s="178">
        <v>483.97216026308251</v>
      </c>
      <c r="AP67" s="178">
        <v>57.455646049284042</v>
      </c>
      <c r="AQ67" s="178">
        <v>-67.824091091359037</v>
      </c>
      <c r="AR67" s="178">
        <v>23.415664787669094</v>
      </c>
      <c r="AS67" s="178">
        <v>-437.64470859086771</v>
      </c>
    </row>
    <row r="68" spans="2:45" ht="18" customHeight="1" x14ac:dyDescent="0.35">
      <c r="B68" s="312" t="s">
        <v>665</v>
      </c>
      <c r="C68" s="138"/>
      <c r="D68" s="178">
        <v>701.1568357663773</v>
      </c>
      <c r="E68" s="178">
        <v>780.89425213366167</v>
      </c>
      <c r="F68" s="178">
        <v>790.71630320467773</v>
      </c>
      <c r="G68" s="178">
        <v>292.16565192577616</v>
      </c>
      <c r="H68" s="178">
        <v>290.29852176581778</v>
      </c>
      <c r="I68" s="178">
        <v>307.29082800966484</v>
      </c>
      <c r="J68" s="178">
        <v>235.43540602205562</v>
      </c>
      <c r="K68" s="178">
        <v>-817.0890641511844</v>
      </c>
      <c r="L68" s="178">
        <v>190.0043915199673</v>
      </c>
      <c r="M68" s="178">
        <v>-119.42550985005667</v>
      </c>
      <c r="N68" s="178">
        <v>-48.182823788400597</v>
      </c>
      <c r="O68" s="178">
        <v>224.39702451835939</v>
      </c>
      <c r="P68" s="178">
        <v>1252.3214538339462</v>
      </c>
      <c r="Q68" s="178">
        <v>1695.5873013288003</v>
      </c>
      <c r="R68" s="178">
        <v>1355.7522881029927</v>
      </c>
      <c r="S68" s="178">
        <v>755.2867734204309</v>
      </c>
      <c r="T68" s="178">
        <v>740.31989499547569</v>
      </c>
      <c r="U68" s="178">
        <v>373.33650667703546</v>
      </c>
      <c r="V68" s="178">
        <v>175.8866434058865</v>
      </c>
      <c r="W68" s="178">
        <v>-291.15486029822614</v>
      </c>
      <c r="X68" s="178">
        <v>186.90917000011879</v>
      </c>
      <c r="Y68" s="178">
        <v>-270.58166007350593</v>
      </c>
      <c r="Z68" s="178">
        <v>-75.368892828026901</v>
      </c>
      <c r="AA68" s="178">
        <v>-129.427096967106</v>
      </c>
      <c r="AB68" s="178">
        <v>143.33550249170378</v>
      </c>
      <c r="AC68" s="178">
        <v>52.191223657701286</v>
      </c>
      <c r="AD68" s="178">
        <v>211.90628437785179</v>
      </c>
      <c r="AE68" s="178">
        <v>-220.02327771069776</v>
      </c>
      <c r="AF68" s="178">
        <v>83.54380217606095</v>
      </c>
      <c r="AG68" s="178">
        <v>23.788564979162231</v>
      </c>
      <c r="AH68" s="178">
        <v>-261.82555185674335</v>
      </c>
      <c r="AI68" s="178">
        <v>54.514706926735983</v>
      </c>
      <c r="AJ68" s="178">
        <v>52.351728275856004</v>
      </c>
      <c r="AK68" s="193"/>
      <c r="AL68" s="178">
        <v>2564.9330430304931</v>
      </c>
      <c r="AM68" s="178">
        <v>15.935691646353803</v>
      </c>
      <c r="AN68" s="178">
        <v>246.79308239986943</v>
      </c>
      <c r="AO68" s="178">
        <v>5058.94781668617</v>
      </c>
      <c r="AP68" s="178">
        <v>998.38818478017129</v>
      </c>
      <c r="AQ68" s="178">
        <v>-288.46847986852003</v>
      </c>
      <c r="AR68" s="178">
        <v>187.40973281655914</v>
      </c>
      <c r="AS68" s="178">
        <v>-99.978477774784182</v>
      </c>
    </row>
    <row r="69" spans="2:45" ht="18" customHeight="1" x14ac:dyDescent="0.35">
      <c r="B69" s="186" t="s">
        <v>666</v>
      </c>
      <c r="C69" s="138"/>
      <c r="D69" s="178">
        <v>7.5462138599437916</v>
      </c>
      <c r="E69" s="178">
        <v>5.6616307390018399</v>
      </c>
      <c r="F69" s="178">
        <v>5.1353590768180588</v>
      </c>
      <c r="G69" s="178">
        <v>4.9661118416262786</v>
      </c>
      <c r="H69" s="178">
        <v>7.5343393075611251</v>
      </c>
      <c r="I69" s="178">
        <v>10.433126549445728</v>
      </c>
      <c r="J69" s="178">
        <v>5.1286475125355775</v>
      </c>
      <c r="K69" s="178">
        <v>17.972906157674466</v>
      </c>
      <c r="L69" s="178">
        <v>8.5490869182072711</v>
      </c>
      <c r="M69" s="178">
        <v>8.241996051494306</v>
      </c>
      <c r="N69" s="178">
        <v>6.608832742620236</v>
      </c>
      <c r="O69" s="178">
        <v>7.3846089263389816</v>
      </c>
      <c r="P69" s="178">
        <v>9.2103963241164841</v>
      </c>
      <c r="Q69" s="178">
        <v>10.281972445623563</v>
      </c>
      <c r="R69" s="178">
        <v>9.4748675079454738</v>
      </c>
      <c r="S69" s="178">
        <v>5.3772467904058026</v>
      </c>
      <c r="T69" s="178">
        <v>14.882341554570175</v>
      </c>
      <c r="U69" s="178">
        <v>12.586624310329091</v>
      </c>
      <c r="V69" s="178">
        <v>11.989720455572792</v>
      </c>
      <c r="W69" s="178">
        <v>11.565436873601721</v>
      </c>
      <c r="X69" s="178">
        <v>21.737326202558723</v>
      </c>
      <c r="Y69" s="178">
        <v>15.509120982637615</v>
      </c>
      <c r="Z69" s="178">
        <v>25.561860148756033</v>
      </c>
      <c r="AA69" s="178">
        <v>23.572823367610248</v>
      </c>
      <c r="AB69" s="178">
        <v>11.72373701063251</v>
      </c>
      <c r="AC69" s="178">
        <v>44.70560188922687</v>
      </c>
      <c r="AD69" s="178">
        <v>-5.0527231999270787</v>
      </c>
      <c r="AE69" s="178">
        <v>1.8772657451067252</v>
      </c>
      <c r="AF69" s="178">
        <v>7.2209443318830981</v>
      </c>
      <c r="AG69" s="178">
        <v>-7.0990014449159116</v>
      </c>
      <c r="AH69" s="178">
        <v>20.62284602968494</v>
      </c>
      <c r="AI69" s="178">
        <v>42.090869334861665</v>
      </c>
      <c r="AJ69" s="178">
        <v>2.9660861895523465</v>
      </c>
      <c r="AK69" s="193"/>
      <c r="AL69" s="178">
        <v>23.309315517389969</v>
      </c>
      <c r="AM69" s="178">
        <v>41.069019527216895</v>
      </c>
      <c r="AN69" s="178">
        <v>30.784524638660795</v>
      </c>
      <c r="AO69" s="178">
        <v>34.344483068091321</v>
      </c>
      <c r="AP69" s="178">
        <v>51.02412319407378</v>
      </c>
      <c r="AQ69" s="178">
        <v>86.381130701562626</v>
      </c>
      <c r="AR69" s="178">
        <v>53.253881445039028</v>
      </c>
      <c r="AS69" s="178">
        <v>62.835658251513792</v>
      </c>
    </row>
    <row r="70" spans="2:45" ht="18" customHeight="1" x14ac:dyDescent="0.35">
      <c r="B70" s="186" t="s">
        <v>667</v>
      </c>
      <c r="C70" s="138"/>
      <c r="D70" s="178">
        <v>-111.86310518272481</v>
      </c>
      <c r="E70" s="178">
        <v>-130.24315326542734</v>
      </c>
      <c r="F70" s="178">
        <v>-109.46897044032713</v>
      </c>
      <c r="G70" s="178">
        <v>-21.493825477060426</v>
      </c>
      <c r="H70" s="178">
        <v>232.5083004948244</v>
      </c>
      <c r="I70" s="178">
        <v>-62.012308634580421</v>
      </c>
      <c r="J70" s="178">
        <v>-123.46612761282735</v>
      </c>
      <c r="K70" s="178">
        <v>-80.208480569293855</v>
      </c>
      <c r="L70" s="178">
        <v>-72.870266266968713</v>
      </c>
      <c r="M70" s="178">
        <v>-64.336827419549721</v>
      </c>
      <c r="N70" s="178">
        <v>-17.103215519476223</v>
      </c>
      <c r="O70" s="178">
        <v>-70.22256507093735</v>
      </c>
      <c r="P70" s="178">
        <v>20.389337495435544</v>
      </c>
      <c r="Q70" s="178">
        <v>25.88146288028117</v>
      </c>
      <c r="R70" s="178">
        <v>-102.98229805212046</v>
      </c>
      <c r="S70" s="178">
        <v>-86.176132058306308</v>
      </c>
      <c r="T70" s="178">
        <v>-95.050138856447816</v>
      </c>
      <c r="U70" s="178">
        <v>-96.674008263351396</v>
      </c>
      <c r="V70" s="178">
        <v>-94.500262839911429</v>
      </c>
      <c r="W70" s="178">
        <v>-135.18671864482101</v>
      </c>
      <c r="X70" s="178">
        <v>-84.191454531431162</v>
      </c>
      <c r="Y70" s="178">
        <v>-106.32642386294891</v>
      </c>
      <c r="Z70" s="178">
        <v>-78.733750965804177</v>
      </c>
      <c r="AA70" s="178">
        <v>-46.099110273646339</v>
      </c>
      <c r="AB70" s="178">
        <v>-104.22554548351739</v>
      </c>
      <c r="AC70" s="178">
        <v>-93.05619382126109</v>
      </c>
      <c r="AD70" s="178">
        <v>2.1982698817165973</v>
      </c>
      <c r="AE70" s="178">
        <v>-73.199614553715065</v>
      </c>
      <c r="AF70" s="178">
        <v>-83.423202341673488</v>
      </c>
      <c r="AG70" s="178">
        <v>-73.283673185815985</v>
      </c>
      <c r="AH70" s="178">
        <v>-81.24029924596816</v>
      </c>
      <c r="AI70" s="178">
        <v>-30.080419039676734</v>
      </c>
      <c r="AJ70" s="178">
        <v>-73.57063696062788</v>
      </c>
      <c r="AK70" s="193"/>
      <c r="AL70" s="178">
        <v>-373.06905436553973</v>
      </c>
      <c r="AM70" s="178">
        <v>-33.178616321877229</v>
      </c>
      <c r="AN70" s="178">
        <v>-224.53287427693201</v>
      </c>
      <c r="AO70" s="178">
        <v>-142.88762973471006</v>
      </c>
      <c r="AP70" s="178">
        <v>-421.41112860453165</v>
      </c>
      <c r="AQ70" s="178">
        <v>-315.35073963383059</v>
      </c>
      <c r="AR70" s="178">
        <v>-268.28308397677699</v>
      </c>
      <c r="AS70" s="178">
        <v>-268.02759381313433</v>
      </c>
    </row>
    <row r="71" spans="2:45" ht="18" customHeight="1" x14ac:dyDescent="0.35">
      <c r="B71" s="186" t="s">
        <v>668</v>
      </c>
      <c r="C71" s="138"/>
      <c r="D71" s="178">
        <v>-6.0978630147242221</v>
      </c>
      <c r="E71" s="178">
        <v>15.502202339002048</v>
      </c>
      <c r="F71" s="178">
        <v>23.179286401729332</v>
      </c>
      <c r="G71" s="178">
        <v>29.945734590540525</v>
      </c>
      <c r="H71" s="178">
        <v>23.847025170671987</v>
      </c>
      <c r="I71" s="178">
        <v>-39.121812861458658</v>
      </c>
      <c r="J71" s="178">
        <v>24.004061374382275</v>
      </c>
      <c r="K71" s="178">
        <v>9.8641462197275835</v>
      </c>
      <c r="L71" s="178">
        <v>-44.370829171113421</v>
      </c>
      <c r="M71" s="178">
        <v>-18.482960191556224</v>
      </c>
      <c r="N71" s="178">
        <v>-47.944616830528929</v>
      </c>
      <c r="O71" s="178">
        <v>20.177599975611056</v>
      </c>
      <c r="P71" s="178">
        <v>-53.450850953634827</v>
      </c>
      <c r="Q71" s="178">
        <v>-13.533946213213261</v>
      </c>
      <c r="R71" s="178">
        <v>-13.17945350562362</v>
      </c>
      <c r="S71" s="178">
        <v>-0.89604850992269347</v>
      </c>
      <c r="T71" s="178">
        <v>52.267384885545589</v>
      </c>
      <c r="U71" s="178">
        <v>57.55582662200235</v>
      </c>
      <c r="V71" s="178">
        <v>34.601743720084592</v>
      </c>
      <c r="W71" s="178">
        <v>63.558546582269308</v>
      </c>
      <c r="X71" s="178">
        <v>-29.290680329616443</v>
      </c>
      <c r="Y71" s="178">
        <v>23.582530126322641</v>
      </c>
      <c r="Z71" s="178">
        <v>0.91573813572170915</v>
      </c>
      <c r="AA71" s="178">
        <v>-59.308312518918683</v>
      </c>
      <c r="AB71" s="178">
        <v>-59.495027617546405</v>
      </c>
      <c r="AC71" s="178">
        <v>-29.964198043847929</v>
      </c>
      <c r="AD71" s="178">
        <v>-25.031258978174154</v>
      </c>
      <c r="AE71" s="178">
        <v>-19.04100507125078</v>
      </c>
      <c r="AF71" s="178">
        <v>7.4663070076594646</v>
      </c>
      <c r="AG71" s="178">
        <v>-33.889347383628213</v>
      </c>
      <c r="AH71" s="178">
        <v>8.7505904870730014</v>
      </c>
      <c r="AI71" s="178">
        <v>-14.767052521433252</v>
      </c>
      <c r="AJ71" s="178">
        <v>-55.830365746728241</v>
      </c>
      <c r="AK71" s="193"/>
      <c r="AL71" s="178">
        <v>62.529360316547681</v>
      </c>
      <c r="AM71" s="178">
        <v>18.593419903323188</v>
      </c>
      <c r="AN71" s="178">
        <v>-90.620806217587514</v>
      </c>
      <c r="AO71" s="178">
        <v>-81.060299182394388</v>
      </c>
      <c r="AP71" s="178">
        <v>207.98350180990184</v>
      </c>
      <c r="AQ71" s="178">
        <v>-64.10072458649077</v>
      </c>
      <c r="AR71" s="178">
        <v>-133.53148971081924</v>
      </c>
      <c r="AS71" s="178">
        <v>-32.439502410328998</v>
      </c>
    </row>
    <row r="72" spans="2:45" ht="18" customHeight="1" x14ac:dyDescent="0.35">
      <c r="B72" s="344" t="s">
        <v>50</v>
      </c>
      <c r="C72" s="138"/>
      <c r="D72" s="338">
        <v>590.7420814288721</v>
      </c>
      <c r="E72" s="338">
        <v>671.81493194623818</v>
      </c>
      <c r="F72" s="338">
        <v>709.56197824289802</v>
      </c>
      <c r="G72" s="338">
        <v>305.58367288088255</v>
      </c>
      <c r="H72" s="338">
        <v>554.18818673887529</v>
      </c>
      <c r="I72" s="338">
        <v>216.58983306307147</v>
      </c>
      <c r="J72" s="338">
        <v>141.10198729614609</v>
      </c>
      <c r="K72" s="338">
        <v>-869.46049234307623</v>
      </c>
      <c r="L72" s="338">
        <v>81.312383000092439</v>
      </c>
      <c r="M72" s="338">
        <v>-194.00330140966832</v>
      </c>
      <c r="N72" s="338">
        <v>-106.62182339578551</v>
      </c>
      <c r="O72" s="338">
        <v>181.73666834937208</v>
      </c>
      <c r="P72" s="338">
        <v>1228.4703366998633</v>
      </c>
      <c r="Q72" s="338">
        <v>1718.2167904414916</v>
      </c>
      <c r="R72" s="338">
        <v>1249.065404053194</v>
      </c>
      <c r="S72" s="338">
        <v>673.59183964260774</v>
      </c>
      <c r="T72" s="338">
        <v>712.41948257914362</v>
      </c>
      <c r="U72" s="338">
        <v>346.80494934601558</v>
      </c>
      <c r="V72" s="338">
        <v>127.97784474163245</v>
      </c>
      <c r="W72" s="338">
        <v>-351.21759548717614</v>
      </c>
      <c r="X72" s="338">
        <v>95.164361341629927</v>
      </c>
      <c r="Y72" s="338">
        <v>-337.81643282749457</v>
      </c>
      <c r="Z72" s="338">
        <v>-127.62504550935333</v>
      </c>
      <c r="AA72" s="338">
        <v>-211.26169639206077</v>
      </c>
      <c r="AB72" s="338">
        <v>-8.6613335987275164</v>
      </c>
      <c r="AC72" s="338">
        <v>-26.123566318180863</v>
      </c>
      <c r="AD72" s="338">
        <v>184.02057208146715</v>
      </c>
      <c r="AE72" s="338">
        <v>-310.38663159055687</v>
      </c>
      <c r="AF72" s="338">
        <v>14.807851173930031</v>
      </c>
      <c r="AG72" s="338">
        <v>-90.483457035197887</v>
      </c>
      <c r="AH72" s="338">
        <v>-313.69241458595354</v>
      </c>
      <c r="AI72" s="338">
        <v>51.758104700487671</v>
      </c>
      <c r="AJ72" s="338">
        <v>-74.083188241947767</v>
      </c>
      <c r="AK72" s="193"/>
      <c r="AL72" s="291">
        <v>2277.702664498891</v>
      </c>
      <c r="AM72" s="291">
        <v>42.419514755016621</v>
      </c>
      <c r="AN72" s="291">
        <v>-37.576073455989302</v>
      </c>
      <c r="AO72" s="291">
        <v>4869.344370837156</v>
      </c>
      <c r="AP72" s="291">
        <v>835.98468117961556</v>
      </c>
      <c r="AQ72" s="291">
        <v>-581.53881338727876</v>
      </c>
      <c r="AR72" s="291">
        <v>-161.15095942599811</v>
      </c>
      <c r="AS72" s="291">
        <v>-337.60991574673375</v>
      </c>
    </row>
    <row r="73" spans="2:45" ht="18" customHeight="1" x14ac:dyDescent="0.35">
      <c r="B73" s="109" t="s">
        <v>690</v>
      </c>
      <c r="C73" s="138"/>
      <c r="D73" s="333">
        <v>838.16008276861328</v>
      </c>
      <c r="E73" s="333">
        <v>894.98964530127944</v>
      </c>
      <c r="F73" s="333">
        <v>929.01754377618886</v>
      </c>
      <c r="G73" s="333">
        <v>384.80191498966349</v>
      </c>
      <c r="H73" s="333">
        <v>446.14266154840755</v>
      </c>
      <c r="I73" s="333">
        <v>413.51453786468613</v>
      </c>
      <c r="J73" s="333">
        <v>413.0502890859546</v>
      </c>
      <c r="K73" s="333">
        <v>240.82989154205839</v>
      </c>
      <c r="L73" s="333">
        <v>286.82366450366374</v>
      </c>
      <c r="M73" s="333">
        <v>281.99391072058131</v>
      </c>
      <c r="N73" s="333">
        <v>680.51136636754802</v>
      </c>
      <c r="O73" s="333">
        <v>832.71305392717716</v>
      </c>
      <c r="P73" s="333">
        <v>1265.6877956957535</v>
      </c>
      <c r="Q73" s="333">
        <v>1775.9280420695363</v>
      </c>
      <c r="R73" s="333">
        <v>1468.8098228308424</v>
      </c>
      <c r="S73" s="333">
        <v>1134.8860018724138</v>
      </c>
      <c r="T73" s="333">
        <v>919.50198742610701</v>
      </c>
      <c r="U73" s="333">
        <v>801.72653400045124</v>
      </c>
      <c r="V73" s="333">
        <v>371.27066683259642</v>
      </c>
      <c r="W73" s="333">
        <v>-32.309217462591199</v>
      </c>
      <c r="X73" s="333">
        <v>204.62358014500921</v>
      </c>
      <c r="Y73" s="333">
        <v>140.40914519525711</v>
      </c>
      <c r="Z73" s="333">
        <v>187.4801004461809</v>
      </c>
      <c r="AA73" s="333">
        <v>210.97077915162367</v>
      </c>
      <c r="AB73" s="333">
        <v>229.67267465500973</v>
      </c>
      <c r="AC73" s="333">
        <v>320.19229656575305</v>
      </c>
      <c r="AD73" s="333">
        <v>431.83022162930172</v>
      </c>
      <c r="AE73" s="333">
        <v>101.57955221266165</v>
      </c>
      <c r="AF73" s="333">
        <v>224.22715945297813</v>
      </c>
      <c r="AG73" s="333">
        <v>73.598590976735338</v>
      </c>
      <c r="AH73" s="333">
        <v>150.19785345295688</v>
      </c>
      <c r="AI73" s="333">
        <v>109.10167261063737</v>
      </c>
      <c r="AJ73" s="333">
        <v>191.74241243003996</v>
      </c>
      <c r="AK73" s="193"/>
      <c r="AL73" s="333">
        <v>3046.9691868357449</v>
      </c>
      <c r="AM73" s="333">
        <v>1513.5373800411064</v>
      </c>
      <c r="AN73" s="333">
        <v>2082.04199551897</v>
      </c>
      <c r="AO73" s="333">
        <v>5645.3116624685454</v>
      </c>
      <c r="AP73" s="333">
        <v>2060.1899707965631</v>
      </c>
      <c r="AQ73" s="333">
        <v>743.48360493807081</v>
      </c>
      <c r="AR73" s="333">
        <v>1083.274745062726</v>
      </c>
      <c r="AS73" s="333">
        <v>557.12527649330764</v>
      </c>
    </row>
    <row r="74" spans="2:45" ht="18" customHeight="1" x14ac:dyDescent="0.35">
      <c r="B74" s="186" t="s">
        <v>540</v>
      </c>
      <c r="C74" s="138"/>
      <c r="D74" s="178">
        <v>571.99125924754674</v>
      </c>
      <c r="E74" s="178">
        <v>639.33761178892723</v>
      </c>
      <c r="F74" s="178">
        <v>659.49056246455757</v>
      </c>
      <c r="G74" s="178">
        <v>244.1320289996824</v>
      </c>
      <c r="H74" s="178">
        <v>304.60718459245987</v>
      </c>
      <c r="I74" s="178">
        <v>311.79424977260089</v>
      </c>
      <c r="J74" s="178">
        <v>250.83410482640636</v>
      </c>
      <c r="K74" s="178">
        <v>80.935282439685054</v>
      </c>
      <c r="L74" s="178">
        <v>219.23613991761547</v>
      </c>
      <c r="M74" s="178">
        <v>213.02454625480118</v>
      </c>
      <c r="N74" s="178">
        <v>528.88696307659779</v>
      </c>
      <c r="O74" s="178">
        <v>680.0617999492224</v>
      </c>
      <c r="P74" s="178">
        <v>942.60658813474095</v>
      </c>
      <c r="Q74" s="178">
        <v>1127.2299410496892</v>
      </c>
      <c r="R74" s="178">
        <v>827.92425342869797</v>
      </c>
      <c r="S74" s="178">
        <v>761.01256981390497</v>
      </c>
      <c r="T74" s="178">
        <v>477.29990120022876</v>
      </c>
      <c r="U74" s="178">
        <v>454.43490029172978</v>
      </c>
      <c r="V74" s="178">
        <v>311.76187206671017</v>
      </c>
      <c r="W74" s="178">
        <v>-32.139844095275251</v>
      </c>
      <c r="X74" s="178">
        <v>122.41922929809805</v>
      </c>
      <c r="Y74" s="178">
        <v>81.194396150005218</v>
      </c>
      <c r="Z74" s="178">
        <v>115.42898473497573</v>
      </c>
      <c r="AA74" s="178">
        <v>123.40294249908</v>
      </c>
      <c r="AB74" s="178">
        <v>209.85733331990329</v>
      </c>
      <c r="AC74" s="178">
        <v>231.49099224810183</v>
      </c>
      <c r="AD74" s="178">
        <v>335.02218907169913</v>
      </c>
      <c r="AE74" s="178">
        <v>112.8344563649859</v>
      </c>
      <c r="AF74" s="178">
        <v>199.06836230861384</v>
      </c>
      <c r="AG74" s="178">
        <v>151.7614581577258</v>
      </c>
      <c r="AH74" s="178">
        <v>204.59354620337888</v>
      </c>
      <c r="AI74" s="178">
        <v>142.57486167415792</v>
      </c>
      <c r="AJ74" s="178">
        <v>240.57641763994852</v>
      </c>
      <c r="AK74" s="193"/>
      <c r="AL74" s="178">
        <v>2114.9514625007141</v>
      </c>
      <c r="AM74" s="178">
        <v>948.17082163115219</v>
      </c>
      <c r="AN74" s="178">
        <v>1641.2094491982368</v>
      </c>
      <c r="AO74" s="178">
        <v>3658.7733524270329</v>
      </c>
      <c r="AP74" s="178">
        <v>1211.3568294633933</v>
      </c>
      <c r="AQ74" s="178">
        <v>442.44555268215896</v>
      </c>
      <c r="AR74" s="178">
        <v>889.20497100469015</v>
      </c>
      <c r="AS74" s="178">
        <v>697.99822834387635</v>
      </c>
    </row>
    <row r="75" spans="2:45" ht="18" customHeight="1" x14ac:dyDescent="0.35">
      <c r="B75" s="186" t="s">
        <v>918</v>
      </c>
      <c r="C75" s="138"/>
      <c r="D75" s="178">
        <v>187.68209783435168</v>
      </c>
      <c r="E75" s="178">
        <v>178.38741923707155</v>
      </c>
      <c r="F75" s="178">
        <v>186.0399831837461</v>
      </c>
      <c r="G75" s="178">
        <v>93.889443531833294</v>
      </c>
      <c r="H75" s="178">
        <v>89.125336470876505</v>
      </c>
      <c r="I75" s="178">
        <v>120.72047978106214</v>
      </c>
      <c r="J75" s="178">
        <v>106.42566757356558</v>
      </c>
      <c r="K75" s="178">
        <v>62.499882406501726</v>
      </c>
      <c r="L75" s="178">
        <v>60.489939083305998</v>
      </c>
      <c r="M75" s="178">
        <v>41.352280947287412</v>
      </c>
      <c r="N75" s="178">
        <v>133.46311002025379</v>
      </c>
      <c r="O75" s="178">
        <v>116.85423038137242</v>
      </c>
      <c r="P75" s="178">
        <v>315.02575876591709</v>
      </c>
      <c r="Q75" s="178">
        <v>492.37882762242168</v>
      </c>
      <c r="R75" s="178">
        <v>519.44110999053396</v>
      </c>
      <c r="S75" s="178">
        <v>281.12000302335946</v>
      </c>
      <c r="T75" s="178">
        <v>294.61565408340539</v>
      </c>
      <c r="U75" s="178">
        <v>237.39492277464046</v>
      </c>
      <c r="V75" s="178">
        <v>61.690005128175933</v>
      </c>
      <c r="W75" s="178">
        <v>15.026604359440322</v>
      </c>
      <c r="X75" s="178">
        <v>98.412753977576259</v>
      </c>
      <c r="Y75" s="178">
        <v>23.725455040105487</v>
      </c>
      <c r="Z75" s="178">
        <v>60.220830531359006</v>
      </c>
      <c r="AA75" s="178">
        <v>87.061985008548419</v>
      </c>
      <c r="AB75" s="178">
        <v>69.267978053565301</v>
      </c>
      <c r="AC75" s="178">
        <v>46.478752624245544</v>
      </c>
      <c r="AD75" s="178">
        <v>71.128059609064579</v>
      </c>
      <c r="AE75" s="178">
        <v>-9.898000127571791</v>
      </c>
      <c r="AF75" s="178">
        <v>14.274305212858506</v>
      </c>
      <c r="AG75" s="178">
        <v>-19.319640707852997</v>
      </c>
      <c r="AH75" s="178">
        <v>-14.660796801823698</v>
      </c>
      <c r="AI75" s="178">
        <v>-32.323230831523361</v>
      </c>
      <c r="AJ75" s="178">
        <v>21.326098826305376</v>
      </c>
      <c r="AK75" s="193"/>
      <c r="AL75" s="178">
        <v>645.99894378700264</v>
      </c>
      <c r="AM75" s="178">
        <v>378.77136623200596</v>
      </c>
      <c r="AN75" s="178">
        <v>352.15956043221962</v>
      </c>
      <c r="AO75" s="178">
        <v>1607.9656994022321</v>
      </c>
      <c r="AP75" s="178">
        <v>608.72718634566206</v>
      </c>
      <c r="AQ75" s="178">
        <v>269.42102455758913</v>
      </c>
      <c r="AR75" s="178">
        <v>176.97679015930362</v>
      </c>
      <c r="AS75" s="178">
        <v>-52.029363128341551</v>
      </c>
    </row>
    <row r="76" spans="2:45" ht="18" customHeight="1" x14ac:dyDescent="0.35">
      <c r="B76" s="186" t="s">
        <v>129</v>
      </c>
      <c r="C76" s="138"/>
      <c r="D76" s="178">
        <v>163.83212135322924</v>
      </c>
      <c r="E76" s="178">
        <v>160.06733268343243</v>
      </c>
      <c r="F76" s="178">
        <v>142.80890414543705</v>
      </c>
      <c r="G76" s="178">
        <v>147.14703053755795</v>
      </c>
      <c r="H76" s="178">
        <v>100.44767363794203</v>
      </c>
      <c r="I76" s="178">
        <v>87.852096192138305</v>
      </c>
      <c r="J76" s="178">
        <v>95.94951609403789</v>
      </c>
      <c r="K76" s="178">
        <v>77.108426305886283</v>
      </c>
      <c r="L76" s="178">
        <v>71.102948604901897</v>
      </c>
      <c r="M76" s="178">
        <v>70.001954237217561</v>
      </c>
      <c r="N76" s="178">
        <v>79.097950369361058</v>
      </c>
      <c r="O76" s="178">
        <v>63.00912747927957</v>
      </c>
      <c r="P76" s="178">
        <v>94.13159836792596</v>
      </c>
      <c r="Q76" s="178">
        <v>200.07851794877811</v>
      </c>
      <c r="R76" s="178">
        <v>166.00750846569252</v>
      </c>
      <c r="S76" s="178">
        <v>160.24532107994594</v>
      </c>
      <c r="T76" s="178">
        <v>135.57452973658931</v>
      </c>
      <c r="U76" s="178">
        <v>95.806774371028411</v>
      </c>
      <c r="V76" s="178">
        <v>13.856754577569438</v>
      </c>
      <c r="W76" s="178">
        <v>-33.07431883386942</v>
      </c>
      <c r="X76" s="178">
        <v>26.872065333781176</v>
      </c>
      <c r="Y76" s="178">
        <v>40.288064178545739</v>
      </c>
      <c r="Z76" s="178">
        <v>7.610821838606336</v>
      </c>
      <c r="AA76" s="178">
        <v>26.287925260067937</v>
      </c>
      <c r="AB76" s="178">
        <v>36.521701603372925</v>
      </c>
      <c r="AC76" s="178">
        <v>55.886994172958715</v>
      </c>
      <c r="AD76" s="178">
        <v>80.310114885082328</v>
      </c>
      <c r="AE76" s="178">
        <v>35.158144649211287</v>
      </c>
      <c r="AF76" s="178">
        <v>37.175485993093297</v>
      </c>
      <c r="AG76" s="178">
        <v>-8.8939606747403452</v>
      </c>
      <c r="AH76" s="178">
        <v>-37.311373946751139</v>
      </c>
      <c r="AI76" s="178">
        <v>11.4792806611548</v>
      </c>
      <c r="AJ76" s="178">
        <v>-14.825399606016722</v>
      </c>
      <c r="AK76" s="193"/>
      <c r="AL76" s="178">
        <v>613.85538871965673</v>
      </c>
      <c r="AM76" s="178">
        <v>361.35771223000449</v>
      </c>
      <c r="AN76" s="178">
        <v>283.21198069076007</v>
      </c>
      <c r="AO76" s="178">
        <v>620.46294586234262</v>
      </c>
      <c r="AP76" s="178">
        <v>212.16373985131773</v>
      </c>
      <c r="AQ76" s="178">
        <v>101.0588766110012</v>
      </c>
      <c r="AR76" s="178">
        <v>207.87695531062525</v>
      </c>
      <c r="AS76" s="178">
        <v>2.4494320327566115</v>
      </c>
    </row>
    <row r="77" spans="2:45" ht="18" customHeight="1" x14ac:dyDescent="0.35">
      <c r="B77" s="312" t="s">
        <v>665</v>
      </c>
      <c r="C77" s="138"/>
      <c r="D77" s="178">
        <v>923.50547843512766</v>
      </c>
      <c r="E77" s="178">
        <v>977.79236370943113</v>
      </c>
      <c r="F77" s="178">
        <v>988.33944979374076</v>
      </c>
      <c r="G77" s="178">
        <v>485.16850306907367</v>
      </c>
      <c r="H77" s="178">
        <v>494.18019470127842</v>
      </c>
      <c r="I77" s="178">
        <v>520.36682574580129</v>
      </c>
      <c r="J77" s="178">
        <v>453.20928849400985</v>
      </c>
      <c r="K77" s="178">
        <v>220.54359115207308</v>
      </c>
      <c r="L77" s="178">
        <v>350.82902760582334</v>
      </c>
      <c r="M77" s="178">
        <v>324.37878143930612</v>
      </c>
      <c r="N77" s="178">
        <v>741.44802346621259</v>
      </c>
      <c r="O77" s="178">
        <v>859.92515780987435</v>
      </c>
      <c r="P77" s="178">
        <v>1351.7639452685839</v>
      </c>
      <c r="Q77" s="178">
        <v>1819.6872866208889</v>
      </c>
      <c r="R77" s="178">
        <v>1513.3728718849245</v>
      </c>
      <c r="S77" s="178">
        <v>1202.3778939172103</v>
      </c>
      <c r="T77" s="178">
        <v>907.49008502022343</v>
      </c>
      <c r="U77" s="178">
        <v>787.63659743739856</v>
      </c>
      <c r="V77" s="178">
        <v>387.30863177245556</v>
      </c>
      <c r="W77" s="178">
        <v>-50.18755856970435</v>
      </c>
      <c r="X77" s="178">
        <v>247.70404860945547</v>
      </c>
      <c r="Y77" s="178">
        <v>145.20791536865644</v>
      </c>
      <c r="Z77" s="178">
        <v>183.26063710494108</v>
      </c>
      <c r="AA77" s="178">
        <v>236.75285276769637</v>
      </c>
      <c r="AB77" s="178">
        <v>315.64701297684155</v>
      </c>
      <c r="AC77" s="178">
        <v>333.85673904530614</v>
      </c>
      <c r="AD77" s="178">
        <v>486.46036356584602</v>
      </c>
      <c r="AE77" s="178">
        <v>138.09460088662539</v>
      </c>
      <c r="AF77" s="178">
        <v>250.51815351456565</v>
      </c>
      <c r="AG77" s="178">
        <v>123.54785677513247</v>
      </c>
      <c r="AH77" s="178">
        <v>152.62137545480405</v>
      </c>
      <c r="AI77" s="178">
        <v>121.73091150378936</v>
      </c>
      <c r="AJ77" s="178">
        <v>247.07711686023714</v>
      </c>
      <c r="AK77" s="193"/>
      <c r="AL77" s="178">
        <v>3374.805795007373</v>
      </c>
      <c r="AM77" s="178">
        <v>1688.2999000931627</v>
      </c>
      <c r="AN77" s="178">
        <v>2276.5809903212162</v>
      </c>
      <c r="AO77" s="178">
        <v>5887.2019976916072</v>
      </c>
      <c r="AP77" s="178">
        <v>2032.2477556603731</v>
      </c>
      <c r="AQ77" s="178">
        <v>812.92545385074936</v>
      </c>
      <c r="AR77" s="178">
        <v>1274.0587164746189</v>
      </c>
      <c r="AS77" s="178">
        <v>648.41829724829154</v>
      </c>
    </row>
    <row r="78" spans="2:45" ht="18" customHeight="1" x14ac:dyDescent="0.35">
      <c r="B78" s="186" t="s">
        <v>666</v>
      </c>
      <c r="C78" s="138"/>
      <c r="D78" s="178">
        <v>8.8940622103900058</v>
      </c>
      <c r="E78" s="178">
        <v>8.2342685670374518</v>
      </c>
      <c r="F78" s="178">
        <v>6.8533486481626014</v>
      </c>
      <c r="G78" s="178">
        <v>6.7502709393287441</v>
      </c>
      <c r="H78" s="178">
        <v>32.694395743296134</v>
      </c>
      <c r="I78" s="178">
        <v>32.177255768928092</v>
      </c>
      <c r="J78" s="178">
        <v>28.874603941961851</v>
      </c>
      <c r="K78" s="178">
        <v>76.118259791938044</v>
      </c>
      <c r="L78" s="178">
        <v>53.615934823375845</v>
      </c>
      <c r="M78" s="178">
        <v>41.121459685489491</v>
      </c>
      <c r="N78" s="178">
        <v>42.531130278417351</v>
      </c>
      <c r="O78" s="178">
        <v>45.736104274120848</v>
      </c>
      <c r="P78" s="178">
        <v>49.841890836288428</v>
      </c>
      <c r="Q78" s="178">
        <v>53.49980911370664</v>
      </c>
      <c r="R78" s="178">
        <v>53.983640494710741</v>
      </c>
      <c r="S78" s="178">
        <v>43.736371150161439</v>
      </c>
      <c r="T78" s="178">
        <v>52.988697943819467</v>
      </c>
      <c r="U78" s="178">
        <v>49.176857504858248</v>
      </c>
      <c r="V78" s="178">
        <v>56.144081279182416</v>
      </c>
      <c r="W78" s="178">
        <v>82.542426832786759</v>
      </c>
      <c r="X78" s="178">
        <v>64.647145744297021</v>
      </c>
      <c r="Y78" s="178">
        <v>75.295740470615584</v>
      </c>
      <c r="Z78" s="178">
        <v>79.637343616546175</v>
      </c>
      <c r="AA78" s="178">
        <v>131.49030696943427</v>
      </c>
      <c r="AB78" s="178">
        <v>70.37286370110516</v>
      </c>
      <c r="AC78" s="178">
        <v>103.82213994956894</v>
      </c>
      <c r="AD78" s="178">
        <v>52.199792823500466</v>
      </c>
      <c r="AE78" s="178">
        <v>57.624194907150759</v>
      </c>
      <c r="AF78" s="178">
        <v>50.251022274661196</v>
      </c>
      <c r="AG78" s="178">
        <v>48.311817446549291</v>
      </c>
      <c r="AH78" s="178">
        <v>64.148430889007784</v>
      </c>
      <c r="AI78" s="178">
        <v>100.29374829239129</v>
      </c>
      <c r="AJ78" s="178">
        <v>79.058256677519836</v>
      </c>
      <c r="AK78" s="193"/>
      <c r="AL78" s="178">
        <v>30.731950364918802</v>
      </c>
      <c r="AM78" s="178">
        <v>169.86451524612411</v>
      </c>
      <c r="AN78" s="178">
        <v>183.00462906140353</v>
      </c>
      <c r="AO78" s="178">
        <v>201.06171159486726</v>
      </c>
      <c r="AP78" s="178">
        <v>240.85206356064688</v>
      </c>
      <c r="AQ78" s="178">
        <v>351.07053680089302</v>
      </c>
      <c r="AR78" s="178">
        <v>284.01899138132535</v>
      </c>
      <c r="AS78" s="178">
        <v>263.00501890260955</v>
      </c>
    </row>
    <row r="79" spans="2:45" ht="18" customHeight="1" x14ac:dyDescent="0.35">
      <c r="B79" s="186" t="s">
        <v>667</v>
      </c>
      <c r="C79" s="138"/>
      <c r="D79" s="178">
        <v>-86.8841660049751</v>
      </c>
      <c r="E79" s="178">
        <v>-102.03416177289347</v>
      </c>
      <c r="F79" s="178">
        <v>-84.262557197874898</v>
      </c>
      <c r="G79" s="178">
        <v>-132.17945166861418</v>
      </c>
      <c r="H79" s="178">
        <v>-100.65271620804633</v>
      </c>
      <c r="I79" s="178">
        <v>-94.461048858901634</v>
      </c>
      <c r="J79" s="178">
        <v>-92.011700805238448</v>
      </c>
      <c r="K79" s="178">
        <v>-60.638738816519179</v>
      </c>
      <c r="L79" s="178">
        <v>-71.658411237877246</v>
      </c>
      <c r="M79" s="178">
        <v>-62.306052599658877</v>
      </c>
      <c r="N79" s="178">
        <v>-54.530399178951747</v>
      </c>
      <c r="O79" s="178">
        <v>-89.943933485491769</v>
      </c>
      <c r="P79" s="178">
        <v>-83.285619109277278</v>
      </c>
      <c r="Q79" s="178">
        <v>-77.39006635110043</v>
      </c>
      <c r="R79" s="178">
        <v>-85.939565125551965</v>
      </c>
      <c r="S79" s="178">
        <v>-111.95022391604104</v>
      </c>
      <c r="T79" s="178">
        <v>-91.249860302495748</v>
      </c>
      <c r="U79" s="178">
        <v>-91.844871934938084</v>
      </c>
      <c r="V79" s="178">
        <v>-101.81981458027491</v>
      </c>
      <c r="W79" s="178">
        <v>-124.57358752163888</v>
      </c>
      <c r="X79" s="178">
        <v>-80.45479827188089</v>
      </c>
      <c r="Y79" s="178">
        <v>-99.023730421354415</v>
      </c>
      <c r="Z79" s="178">
        <v>-72.434097820855797</v>
      </c>
      <c r="AA79" s="178">
        <v>-79.071246800092609</v>
      </c>
      <c r="AB79" s="178">
        <v>-99.018414660606524</v>
      </c>
      <c r="AC79" s="178">
        <v>-87.214433638832134</v>
      </c>
      <c r="AD79" s="178">
        <v>-75.339926443872372</v>
      </c>
      <c r="AE79" s="178">
        <v>-71.762354923433747</v>
      </c>
      <c r="AF79" s="178">
        <v>-80.690526210586711</v>
      </c>
      <c r="AG79" s="178">
        <v>-66.983282455075937</v>
      </c>
      <c r="AH79" s="178">
        <v>-64.229965735675023</v>
      </c>
      <c r="AI79" s="178">
        <v>-83.047946042678191</v>
      </c>
      <c r="AJ79" s="178">
        <v>-73.57063696062788</v>
      </c>
      <c r="AK79" s="193"/>
      <c r="AL79" s="178">
        <v>-405.36033664435763</v>
      </c>
      <c r="AM79" s="178">
        <v>-347.7642046887056</v>
      </c>
      <c r="AN79" s="178">
        <v>-278.43879650197965</v>
      </c>
      <c r="AO79" s="178">
        <v>-358.5654745019707</v>
      </c>
      <c r="AP79" s="178">
        <v>-409.48813433934765</v>
      </c>
      <c r="AQ79" s="178">
        <v>-330.98387331418371</v>
      </c>
      <c r="AR79" s="178">
        <v>-333.33512966674476</v>
      </c>
      <c r="AS79" s="178">
        <v>-294.95172044401585</v>
      </c>
    </row>
    <row r="80" spans="2:45" ht="18" customHeight="1" x14ac:dyDescent="0.35">
      <c r="B80" s="186" t="s">
        <v>668</v>
      </c>
      <c r="C80" s="138"/>
      <c r="D80" s="178">
        <v>-7.3552918719291922</v>
      </c>
      <c r="E80" s="178">
        <v>10.997174797704327</v>
      </c>
      <c r="F80" s="178">
        <v>18.087302532160422</v>
      </c>
      <c r="G80" s="178">
        <v>25.06259264987521</v>
      </c>
      <c r="H80" s="178">
        <v>19.920787311879337</v>
      </c>
      <c r="I80" s="178">
        <v>-44.56849479114171</v>
      </c>
      <c r="J80" s="178">
        <v>22.978097455221288</v>
      </c>
      <c r="K80" s="178">
        <v>4.8067794145664378</v>
      </c>
      <c r="L80" s="178">
        <v>-45.962886687658148</v>
      </c>
      <c r="M80" s="178">
        <v>-21.20027780455543</v>
      </c>
      <c r="N80" s="178">
        <v>-48.937388198130179</v>
      </c>
      <c r="O80" s="178">
        <v>16.995725328673725</v>
      </c>
      <c r="P80" s="178">
        <v>-52.632421299841489</v>
      </c>
      <c r="Q80" s="178">
        <v>-19.868987313958815</v>
      </c>
      <c r="R80" s="178">
        <v>-12.607124423240776</v>
      </c>
      <c r="S80" s="178">
        <v>0.72196072108321818</v>
      </c>
      <c r="T80" s="178">
        <v>50.273064764559848</v>
      </c>
      <c r="U80" s="178">
        <v>56.757950993132425</v>
      </c>
      <c r="V80" s="178">
        <v>29.637768361233409</v>
      </c>
      <c r="W80" s="178">
        <v>59.909501795965276</v>
      </c>
      <c r="X80" s="178">
        <v>-27.272815936862376</v>
      </c>
      <c r="Y80" s="178">
        <v>18.929219777339501</v>
      </c>
      <c r="Z80" s="178">
        <v>-2.9837824544505565</v>
      </c>
      <c r="AA80" s="178">
        <v>-78.201133785414399</v>
      </c>
      <c r="AB80" s="178">
        <v>-57.328787362330473</v>
      </c>
      <c r="AC80" s="178">
        <v>-30.272148790289879</v>
      </c>
      <c r="AD80" s="178">
        <v>-31.490008316172403</v>
      </c>
      <c r="AE80" s="178">
        <v>-22.376888657680741</v>
      </c>
      <c r="AF80" s="178">
        <v>4.1485098743379929</v>
      </c>
      <c r="AG80" s="178">
        <v>-31.277800789870483</v>
      </c>
      <c r="AH80" s="178">
        <v>-2.3419871551799298</v>
      </c>
      <c r="AI80" s="178">
        <v>-29.875041142865083</v>
      </c>
      <c r="AJ80" s="178">
        <v>-60.822324147089155</v>
      </c>
      <c r="AK80" s="193"/>
      <c r="AL80" s="178">
        <v>46.791778107810771</v>
      </c>
      <c r="AM80" s="178">
        <v>3.1371693905253535</v>
      </c>
      <c r="AN80" s="178">
        <v>-99.104827361670033</v>
      </c>
      <c r="AO80" s="178">
        <v>-84.386572315957864</v>
      </c>
      <c r="AP80" s="178">
        <v>196.57828591489096</v>
      </c>
      <c r="AQ80" s="178">
        <v>-89.528512399387836</v>
      </c>
      <c r="AR80" s="178">
        <v>-141.46783312647349</v>
      </c>
      <c r="AS80" s="178">
        <v>-59.346319213577502</v>
      </c>
    </row>
    <row r="81" spans="2:45" ht="18" customHeight="1" x14ac:dyDescent="0.35">
      <c r="B81" s="344" t="s">
        <v>50</v>
      </c>
      <c r="C81" s="138"/>
      <c r="D81" s="338">
        <v>838.16008276861328</v>
      </c>
      <c r="E81" s="338">
        <v>894.98964530127944</v>
      </c>
      <c r="F81" s="338">
        <v>929.01754377618886</v>
      </c>
      <c r="G81" s="338">
        <v>384.80191498966349</v>
      </c>
      <c r="H81" s="338">
        <v>446.14266154840755</v>
      </c>
      <c r="I81" s="338">
        <v>413.51453786468613</v>
      </c>
      <c r="J81" s="338">
        <v>413.0502890859546</v>
      </c>
      <c r="K81" s="338">
        <v>240.82989154205839</v>
      </c>
      <c r="L81" s="338">
        <v>286.82366450366374</v>
      </c>
      <c r="M81" s="338">
        <v>281.99391072058131</v>
      </c>
      <c r="N81" s="338">
        <v>680.51136636754802</v>
      </c>
      <c r="O81" s="338">
        <v>832.71305392717716</v>
      </c>
      <c r="P81" s="338">
        <v>1265.6877956957535</v>
      </c>
      <c r="Q81" s="338">
        <v>1775.9280420695363</v>
      </c>
      <c r="R81" s="338">
        <v>1468.8098228308424</v>
      </c>
      <c r="S81" s="338">
        <v>1134.8860018724138</v>
      </c>
      <c r="T81" s="338">
        <v>919.50198742610701</v>
      </c>
      <c r="U81" s="338">
        <v>801.72653400045124</v>
      </c>
      <c r="V81" s="338">
        <v>371.27066683259642</v>
      </c>
      <c r="W81" s="338">
        <v>-32.309217462591199</v>
      </c>
      <c r="X81" s="338">
        <v>204.62358014500921</v>
      </c>
      <c r="Y81" s="338">
        <v>140.40914519525711</v>
      </c>
      <c r="Z81" s="338">
        <v>187.4801004461809</v>
      </c>
      <c r="AA81" s="338">
        <v>210.97077915162367</v>
      </c>
      <c r="AB81" s="338">
        <v>229.67267465500973</v>
      </c>
      <c r="AC81" s="338">
        <v>320.19229656575305</v>
      </c>
      <c r="AD81" s="338">
        <v>431.83022162930172</v>
      </c>
      <c r="AE81" s="338">
        <v>101.57955221266165</v>
      </c>
      <c r="AF81" s="338">
        <v>224.22715945297813</v>
      </c>
      <c r="AG81" s="338">
        <v>73.598590976735338</v>
      </c>
      <c r="AH81" s="338">
        <v>150.19785345295688</v>
      </c>
      <c r="AI81" s="338">
        <v>109.10167261063737</v>
      </c>
      <c r="AJ81" s="338">
        <v>191.74241243003996</v>
      </c>
      <c r="AK81" s="193"/>
      <c r="AL81" s="291">
        <v>3046.9691868357449</v>
      </c>
      <c r="AM81" s="291">
        <v>1513.5373800411066</v>
      </c>
      <c r="AN81" s="291">
        <v>2082.04199551897</v>
      </c>
      <c r="AO81" s="291">
        <v>5645.3116624685463</v>
      </c>
      <c r="AP81" s="291">
        <v>2060.1899707965636</v>
      </c>
      <c r="AQ81" s="291">
        <v>743.48360493807093</v>
      </c>
      <c r="AR81" s="291">
        <v>1083.2747450627262</v>
      </c>
      <c r="AS81" s="291">
        <v>557.12527649330775</v>
      </c>
    </row>
    <row r="82" spans="2:45" ht="18" customHeight="1" x14ac:dyDescent="0.35">
      <c r="B82" s="198" t="s">
        <v>374</v>
      </c>
      <c r="C82" s="176"/>
      <c r="D82" s="342">
        <v>0.20858468026738544</v>
      </c>
      <c r="E82" s="342">
        <v>0.23444129136324948</v>
      </c>
      <c r="F82" s="342">
        <v>0.22450610416923511</v>
      </c>
      <c r="G82" s="342">
        <v>9.8667580899913732E-2</v>
      </c>
      <c r="H82" s="342">
        <v>0.129623404854736</v>
      </c>
      <c r="I82" s="342">
        <v>0.12156611648062196</v>
      </c>
      <c r="J82" s="342">
        <v>0.12255168301695521</v>
      </c>
      <c r="K82" s="342">
        <v>7.8412333721882124E-2</v>
      </c>
      <c r="L82" s="342">
        <v>0.10077952213908967</v>
      </c>
      <c r="M82" s="342">
        <v>0.1354611155561751</v>
      </c>
      <c r="N82" s="342">
        <v>0.22897262907730243</v>
      </c>
      <c r="O82" s="342">
        <v>0.2391748623435335</v>
      </c>
      <c r="P82" s="342">
        <v>0.30591914322259706</v>
      </c>
      <c r="Q82" s="342">
        <v>0.35535652813503221</v>
      </c>
      <c r="R82" s="342">
        <v>0.27135561990168899</v>
      </c>
      <c r="S82" s="342">
        <v>0.22443194142472128</v>
      </c>
      <c r="T82" s="342">
        <v>0.1796019066810183</v>
      </c>
      <c r="U82" s="342">
        <v>0.15510429181545801</v>
      </c>
      <c r="V82" s="342">
        <v>7.6842416796209345E-2</v>
      </c>
      <c r="W82" s="342">
        <v>-8.9420563419312076E-3</v>
      </c>
      <c r="X82" s="342">
        <v>5.4668569615281153E-2</v>
      </c>
      <c r="Y82" s="342">
        <v>3.9159661494029593E-2</v>
      </c>
      <c r="Z82" s="342">
        <v>5.4888057729116611E-2</v>
      </c>
      <c r="AA82" s="342">
        <v>6.262841925098081E-2</v>
      </c>
      <c r="AB82" s="342">
        <v>6.3481966184999405E-2</v>
      </c>
      <c r="AC82" s="342">
        <v>8.7515303137224373E-2</v>
      </c>
      <c r="AD82" s="342">
        <v>0.11261219839153434</v>
      </c>
      <c r="AE82" s="342">
        <v>3.0925965200625381E-2</v>
      </c>
      <c r="AF82" s="342">
        <v>6.7312027910658823E-2</v>
      </c>
      <c r="AG82" s="342">
        <v>2.3353967728239635E-2</v>
      </c>
      <c r="AH82" s="342">
        <v>4.730846186341689E-2</v>
      </c>
      <c r="AI82" s="342">
        <v>3.6550223393554994E-2</v>
      </c>
      <c r="AJ82" s="342">
        <v>6.5072478307850457E-2</v>
      </c>
      <c r="AK82" s="193"/>
      <c r="AL82" s="342">
        <v>0.19194840726440829</v>
      </c>
      <c r="AM82" s="342">
        <v>0.11392707734710528</v>
      </c>
      <c r="AN82" s="342">
        <v>0.18293353034880361</v>
      </c>
      <c r="AO82" s="342">
        <v>0.28796018511252958</v>
      </c>
      <c r="AP82" s="342">
        <v>0.10997428655697554</v>
      </c>
      <c r="AQ82" s="342">
        <v>5.2681391165496014E-2</v>
      </c>
      <c r="AR82" s="342">
        <v>7.5248883757044624E-2</v>
      </c>
      <c r="AS82" s="342">
        <v>4.4067857442608105E-2</v>
      </c>
    </row>
    <row r="83" spans="2:45" ht="10" customHeight="1" x14ac:dyDescent="0.35">
      <c r="B83" s="97"/>
      <c r="C83" s="138"/>
      <c r="D83" s="193"/>
      <c r="E83" s="193"/>
      <c r="F83" s="193"/>
      <c r="G83" s="193"/>
      <c r="H83" s="193"/>
      <c r="I83" s="193"/>
      <c r="J83" s="193"/>
      <c r="K83" s="193"/>
      <c r="L83" s="193"/>
      <c r="M83" s="193"/>
      <c r="N83" s="193"/>
      <c r="O83" s="193"/>
      <c r="P83" s="193"/>
      <c r="Q83" s="193"/>
      <c r="R83" s="193"/>
      <c r="S83" s="193"/>
      <c r="T83" s="193"/>
      <c r="U83" s="193"/>
      <c r="V83" s="193"/>
      <c r="W83" s="193"/>
      <c r="X83" s="193"/>
      <c r="Y83" s="193"/>
      <c r="Z83" s="138"/>
      <c r="AA83" s="138"/>
      <c r="AB83" s="138"/>
      <c r="AC83" s="138"/>
      <c r="AD83" s="138"/>
      <c r="AE83" s="138"/>
      <c r="AF83" s="138"/>
      <c r="AG83" s="138"/>
      <c r="AH83" s="138"/>
      <c r="AI83" s="138"/>
      <c r="AJ83" s="138"/>
      <c r="AK83" s="138"/>
      <c r="AL83" s="193"/>
      <c r="AM83" s="193"/>
      <c r="AN83" s="193"/>
      <c r="AO83" s="193"/>
      <c r="AP83" s="193"/>
      <c r="AQ83" s="193"/>
      <c r="AR83" s="193"/>
      <c r="AS83" s="193"/>
    </row>
    <row r="84" spans="2:45" ht="26.25" customHeight="1" x14ac:dyDescent="0.35">
      <c r="B84" s="564" t="s">
        <v>669</v>
      </c>
      <c r="C84" s="564"/>
      <c r="D84" s="564"/>
      <c r="E84" s="564"/>
      <c r="F84" s="564"/>
      <c r="G84" s="564"/>
      <c r="H84" s="564"/>
      <c r="I84" s="564"/>
      <c r="J84" s="564"/>
      <c r="K84" s="564"/>
      <c r="L84" s="564"/>
      <c r="M84" s="564"/>
      <c r="N84" s="564"/>
      <c r="O84" s="564"/>
      <c r="P84" s="564"/>
      <c r="Q84" s="564"/>
      <c r="R84" s="564"/>
      <c r="S84" s="564"/>
      <c r="T84" s="564"/>
      <c r="U84" s="564"/>
      <c r="V84" s="564"/>
      <c r="W84" s="564"/>
      <c r="X84" s="564"/>
      <c r="Y84" s="564"/>
      <c r="Z84" s="564"/>
      <c r="AA84" s="564"/>
      <c r="AB84" s="564"/>
      <c r="AC84" s="564"/>
      <c r="AD84" s="564"/>
      <c r="AE84" s="564"/>
      <c r="AF84" s="564"/>
      <c r="AG84" s="564"/>
      <c r="AH84" s="564"/>
      <c r="AI84" s="564"/>
      <c r="AJ84" s="564"/>
      <c r="AK84" s="564"/>
      <c r="AL84" s="564"/>
      <c r="AM84" s="378"/>
      <c r="AN84" s="378"/>
      <c r="AO84" s="378"/>
      <c r="AP84" s="378"/>
      <c r="AQ84" s="378"/>
      <c r="AR84" s="378"/>
      <c r="AS84" s="378"/>
    </row>
    <row r="85" spans="2:45" ht="18" customHeight="1" x14ac:dyDescent="0.35">
      <c r="B85" s="565" t="s">
        <v>682</v>
      </c>
      <c r="C85" s="565"/>
      <c r="D85" s="565"/>
      <c r="E85" s="565"/>
      <c r="F85" s="565"/>
      <c r="G85" s="565"/>
      <c r="H85" s="565"/>
      <c r="I85" s="565"/>
      <c r="J85" s="565"/>
      <c r="K85" s="565"/>
      <c r="L85" s="565"/>
      <c r="M85" s="565"/>
      <c r="N85" s="565"/>
      <c r="O85" s="565"/>
      <c r="P85" s="565"/>
      <c r="Q85" s="565"/>
      <c r="R85" s="565"/>
      <c r="S85" s="565"/>
      <c r="T85" s="565"/>
      <c r="U85" s="565"/>
      <c r="V85" s="565"/>
      <c r="W85" s="565"/>
      <c r="X85" s="565"/>
      <c r="Y85" s="565"/>
      <c r="Z85" s="565"/>
      <c r="AA85" s="565"/>
      <c r="AB85" s="565"/>
      <c r="AC85" s="565"/>
      <c r="AD85" s="565"/>
      <c r="AE85" s="565"/>
      <c r="AF85" s="565"/>
      <c r="AG85" s="565"/>
      <c r="AH85" s="565"/>
      <c r="AI85" s="97"/>
      <c r="AJ85" s="97"/>
      <c r="AK85" s="138"/>
      <c r="AL85" s="138"/>
      <c r="AM85" s="138"/>
      <c r="AN85" s="138"/>
      <c r="AO85" s="138"/>
      <c r="AP85" s="138"/>
      <c r="AQ85" s="138"/>
      <c r="AR85" s="138"/>
      <c r="AS85" s="138"/>
    </row>
    <row r="86" spans="2:45" x14ac:dyDescent="0.35">
      <c r="B86" s="565" t="s">
        <v>917</v>
      </c>
      <c r="C86" s="565"/>
      <c r="D86" s="565"/>
      <c r="E86" s="565"/>
      <c r="F86" s="565"/>
      <c r="G86" s="565"/>
      <c r="H86" s="565"/>
      <c r="I86" s="565"/>
      <c r="J86" s="565"/>
      <c r="K86" s="565"/>
      <c r="L86" s="565"/>
      <c r="M86" s="565"/>
      <c r="N86" s="565"/>
      <c r="O86" s="565"/>
      <c r="P86" s="565"/>
      <c r="Q86" s="565"/>
      <c r="R86" s="565"/>
      <c r="S86" s="565"/>
      <c r="T86" s="565"/>
      <c r="U86" s="565"/>
      <c r="V86" s="565"/>
      <c r="W86" s="565"/>
      <c r="X86" s="565"/>
      <c r="Y86" s="565"/>
      <c r="Z86" s="565"/>
      <c r="AA86" s="565"/>
      <c r="AB86" s="565"/>
      <c r="AC86" s="565"/>
      <c r="AD86" s="565"/>
      <c r="AE86" s="565"/>
      <c r="AF86" s="565"/>
      <c r="AG86" s="565"/>
      <c r="AH86" s="565"/>
      <c r="AI86" s="97"/>
      <c r="AJ86" s="97"/>
    </row>
  </sheetData>
  <mergeCells count="3">
    <mergeCell ref="B84:AL84"/>
    <mergeCell ref="B86:AH86"/>
    <mergeCell ref="B85:AH85"/>
  </mergeCells>
  <phoneticPr fontId="86" type="noConversion"/>
  <hyperlinks>
    <hyperlink ref="B4" location="INDEX!A1" tooltip="Return" display="Return to Home" xr:uid="{EAB39521-A57F-4474-8BD4-3C13EA4FB982}"/>
  </hyperlinks>
  <pageMargins left="0.511811024" right="0.511811024" top="0.78740157499999996" bottom="0.78740157499999996" header="0.31496062000000002" footer="0.31496062000000002"/>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1"/>
  <dimension ref="B1:BH61"/>
  <sheetViews>
    <sheetView showGridLines="0" zoomScale="80" zoomScaleNormal="80" workbookViewId="0">
      <pane xSplit="2" ySplit="6" topLeftCell="AR7" activePane="bottomRight" state="frozen"/>
      <selection activeCell="AN33" sqref="AN33"/>
      <selection pane="topRight" activeCell="AN33" sqref="AN33"/>
      <selection pane="bottomLeft" activeCell="AN33" sqref="AN33"/>
      <selection pane="bottomRight"/>
    </sheetView>
  </sheetViews>
  <sheetFormatPr defaultColWidth="9.1796875" defaultRowHeight="15.75" customHeight="1" outlineLevelCol="1" x14ac:dyDescent="0.35"/>
  <cols>
    <col min="1" max="1" width="4" style="138" customWidth="1"/>
    <col min="2" max="2" width="53.1796875" style="138" bestFit="1" customWidth="1"/>
    <col min="3" max="3" width="1.1796875" style="138" customWidth="1"/>
    <col min="4" max="19" width="11" style="138" customWidth="1" outlineLevel="1"/>
    <col min="20" max="20" width="11" style="138" customWidth="1" outlineLevel="1" collapsed="1"/>
    <col min="21" max="27" width="11" style="138" customWidth="1" outlineLevel="1"/>
    <col min="28" max="48" width="11" style="138" customWidth="1"/>
    <col min="49" max="49" width="5.08984375" style="138" customWidth="1"/>
    <col min="50" max="60" width="12.1796875" style="138" customWidth="1"/>
    <col min="61" max="16384" width="9.1796875" style="138"/>
  </cols>
  <sheetData>
    <row r="1" spans="2:60" s="93" customFormat="1" ht="12.75" customHeight="1" x14ac:dyDescent="0.35">
      <c r="Z1" s="354" t="s">
        <v>102</v>
      </c>
      <c r="AA1" s="354" t="s">
        <v>102</v>
      </c>
      <c r="AB1" s="354" t="s">
        <v>102</v>
      </c>
      <c r="AC1" s="354" t="s">
        <v>102</v>
      </c>
      <c r="AD1" s="354" t="s">
        <v>102</v>
      </c>
      <c r="AE1" s="354"/>
      <c r="AF1" s="354"/>
      <c r="AG1" s="354"/>
      <c r="AH1" s="354"/>
      <c r="AI1" s="354"/>
      <c r="AJ1" s="354"/>
      <c r="AK1" s="354"/>
      <c r="AX1" s="98"/>
    </row>
    <row r="2" spans="2:60" s="93" customFormat="1" ht="52" customHeight="1" x14ac:dyDescent="0.35">
      <c r="AQ2" s="98"/>
      <c r="AR2" s="98"/>
      <c r="AS2" s="98"/>
      <c r="AT2" s="98"/>
      <c r="AU2" s="98"/>
      <c r="AV2" s="98"/>
      <c r="AW2" s="98"/>
      <c r="AX2" s="98"/>
      <c r="AY2" s="98"/>
      <c r="AZ2" s="98"/>
      <c r="BA2" s="98"/>
      <c r="BB2"/>
    </row>
    <row r="3" spans="2:60" s="86" customFormat="1" ht="26" x14ac:dyDescent="0.3">
      <c r="B3" s="94" t="s">
        <v>785</v>
      </c>
    </row>
    <row r="4" spans="2:60" s="137" customFormat="1" ht="18" customHeight="1" x14ac:dyDescent="0.35">
      <c r="B4" s="322" t="s">
        <v>492</v>
      </c>
    </row>
    <row r="5" spans="2:60" s="137" customFormat="1" ht="18" customHeight="1" x14ac:dyDescent="0.35"/>
    <row r="6" spans="2:60" s="137" customFormat="1" ht="18" customHeight="1" x14ac:dyDescent="0.35">
      <c r="B6" s="48" t="s">
        <v>115</v>
      </c>
      <c r="C6" s="138"/>
      <c r="D6" s="84" t="s">
        <v>167</v>
      </c>
      <c r="E6" s="84" t="s">
        <v>168</v>
      </c>
      <c r="F6" s="84" t="s">
        <v>169</v>
      </c>
      <c r="G6" s="84" t="s">
        <v>170</v>
      </c>
      <c r="H6" s="84" t="s">
        <v>171</v>
      </c>
      <c r="I6" s="84" t="s">
        <v>172</v>
      </c>
      <c r="J6" s="84" t="s">
        <v>173</v>
      </c>
      <c r="K6" s="84" t="s">
        <v>174</v>
      </c>
      <c r="L6" s="84" t="s">
        <v>73</v>
      </c>
      <c r="M6" s="84" t="s">
        <v>74</v>
      </c>
      <c r="N6" s="84" t="s">
        <v>75</v>
      </c>
      <c r="O6" s="84" t="s">
        <v>175</v>
      </c>
      <c r="P6" s="84" t="s">
        <v>176</v>
      </c>
      <c r="Q6" s="84" t="s">
        <v>177</v>
      </c>
      <c r="R6" s="84" t="s">
        <v>178</v>
      </c>
      <c r="S6" s="84" t="s">
        <v>179</v>
      </c>
      <c r="T6" s="84" t="s">
        <v>180</v>
      </c>
      <c r="U6" s="84" t="s">
        <v>181</v>
      </c>
      <c r="V6" s="84" t="s">
        <v>182</v>
      </c>
      <c r="W6" s="84" t="s">
        <v>183</v>
      </c>
      <c r="X6" s="84" t="s">
        <v>184</v>
      </c>
      <c r="Y6" s="84" t="s">
        <v>404</v>
      </c>
      <c r="Z6" s="84" t="s">
        <v>405</v>
      </c>
      <c r="AA6" s="84" t="s">
        <v>406</v>
      </c>
      <c r="AB6" s="84" t="s">
        <v>519</v>
      </c>
      <c r="AC6" s="84" t="s">
        <v>520</v>
      </c>
      <c r="AD6" s="84" t="s">
        <v>521</v>
      </c>
      <c r="AE6" s="84" t="s">
        <v>522</v>
      </c>
      <c r="AF6" s="84" t="s">
        <v>677</v>
      </c>
      <c r="AG6" s="84" t="s">
        <v>678</v>
      </c>
      <c r="AH6" s="84" t="s">
        <v>679</v>
      </c>
      <c r="AI6" s="84" t="s">
        <v>676</v>
      </c>
      <c r="AJ6" s="84" t="s">
        <v>704</v>
      </c>
      <c r="AK6" s="84" t="s">
        <v>705</v>
      </c>
      <c r="AL6" s="84" t="s">
        <v>706</v>
      </c>
      <c r="AM6" s="84" t="s">
        <v>707</v>
      </c>
      <c r="AN6" s="84" t="s">
        <v>823</v>
      </c>
      <c r="AO6" s="84" t="s">
        <v>827</v>
      </c>
      <c r="AP6" s="84" t="s">
        <v>828</v>
      </c>
      <c r="AQ6" s="84" t="s">
        <v>822</v>
      </c>
      <c r="AR6" s="84" t="s">
        <v>872</v>
      </c>
      <c r="AS6" s="84" t="s">
        <v>875</v>
      </c>
      <c r="AT6" s="84" t="s">
        <v>874</v>
      </c>
      <c r="AU6" s="84" t="s">
        <v>871</v>
      </c>
      <c r="AV6" s="84" t="s">
        <v>941</v>
      </c>
      <c r="AX6" s="84">
        <v>2015</v>
      </c>
      <c r="AY6" s="84">
        <v>2016</v>
      </c>
      <c r="AZ6" s="84">
        <v>2017</v>
      </c>
      <c r="BA6" s="84">
        <v>2018</v>
      </c>
      <c r="BB6" s="84">
        <v>2019</v>
      </c>
      <c r="BC6" s="84">
        <v>2020</v>
      </c>
      <c r="BD6" s="84">
        <v>2021</v>
      </c>
      <c r="BE6" s="84">
        <v>2022</v>
      </c>
      <c r="BF6" s="84">
        <v>2023</v>
      </c>
      <c r="BG6" s="84">
        <v>2024</v>
      </c>
      <c r="BH6" s="84">
        <v>2025</v>
      </c>
    </row>
    <row r="7" spans="2:60" ht="10" customHeight="1" x14ac:dyDescent="0.35"/>
    <row r="8" spans="2:60" s="137" customFormat="1" ht="18" customHeight="1" thickBot="1" x14ac:dyDescent="0.4">
      <c r="B8" s="51" t="s">
        <v>369</v>
      </c>
      <c r="C8" s="138"/>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X8" s="51"/>
      <c r="AY8" s="51"/>
      <c r="AZ8" s="51"/>
      <c r="BA8" s="51"/>
      <c r="BB8" s="51"/>
      <c r="BC8" s="51"/>
      <c r="BD8" s="51"/>
      <c r="BE8" s="51"/>
      <c r="BF8" s="51"/>
      <c r="BG8" s="51"/>
      <c r="BH8" s="51"/>
    </row>
    <row r="9" spans="2:60" s="137" customFormat="1" ht="10" customHeight="1" x14ac:dyDescent="0.35">
      <c r="B9" s="88"/>
      <c r="C9" s="13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X9" s="88"/>
      <c r="AY9" s="88"/>
      <c r="AZ9" s="88"/>
      <c r="BA9" s="88"/>
      <c r="BB9" s="88"/>
      <c r="BC9" s="88"/>
      <c r="BD9" s="88"/>
      <c r="BE9" s="88"/>
      <c r="BF9" s="88"/>
      <c r="BG9" s="88"/>
      <c r="BH9" s="88"/>
    </row>
    <row r="10" spans="2:60" s="137" customFormat="1" ht="18" customHeight="1" x14ac:dyDescent="0.35">
      <c r="B10" s="109" t="s">
        <v>231</v>
      </c>
      <c r="C10" s="138"/>
      <c r="D10" s="111"/>
      <c r="E10" s="111"/>
      <c r="F10" s="111"/>
      <c r="G10" s="111"/>
      <c r="H10" s="111"/>
      <c r="I10" s="111"/>
      <c r="J10" s="111"/>
      <c r="K10" s="111"/>
      <c r="L10" s="333">
        <v>9536.01742873492</v>
      </c>
      <c r="M10" s="333">
        <v>8798.0048044172418</v>
      </c>
      <c r="N10" s="333">
        <v>8967.6122654404007</v>
      </c>
      <c r="O10" s="333">
        <v>9500.2106074333351</v>
      </c>
      <c r="P10" s="333">
        <v>9435.171480179999</v>
      </c>
      <c r="Q10" s="333">
        <v>9843.4269156699993</v>
      </c>
      <c r="R10" s="333">
        <v>12261.32999231</v>
      </c>
      <c r="S10" s="333">
        <v>10538.246419700001</v>
      </c>
      <c r="T10" s="333">
        <v>9871.3723011699985</v>
      </c>
      <c r="U10" s="333">
        <v>9952.8332697200003</v>
      </c>
      <c r="V10" s="333">
        <v>10020.910409780001</v>
      </c>
      <c r="W10" s="333">
        <v>9297.4451006700001</v>
      </c>
      <c r="X10" s="333">
        <v>9053.6477029899997</v>
      </c>
      <c r="Y10" s="333">
        <v>7422.5173897000013</v>
      </c>
      <c r="Z10" s="333">
        <v>11139.522497769998</v>
      </c>
      <c r="AA10" s="333">
        <v>13178.699725889999</v>
      </c>
      <c r="AB10" s="333">
        <v>15217.483848070004</v>
      </c>
      <c r="AC10" s="333">
        <v>16605.491102569998</v>
      </c>
      <c r="AD10" s="333">
        <v>17947.16325125</v>
      </c>
      <c r="AE10" s="333">
        <v>19724.784902769999</v>
      </c>
      <c r="AF10" s="333">
        <v>18375.38108368</v>
      </c>
      <c r="AG10" s="333">
        <v>18701.813401440002</v>
      </c>
      <c r="AH10" s="333">
        <v>18063.526128040001</v>
      </c>
      <c r="AI10" s="333">
        <v>13939.002904509998</v>
      </c>
      <c r="AJ10" s="333">
        <v>13846.525590989997</v>
      </c>
      <c r="AK10" s="333">
        <v>12433.649363819999</v>
      </c>
      <c r="AL10" s="333">
        <v>11491.911934710002</v>
      </c>
      <c r="AM10" s="333">
        <v>11740.30560589</v>
      </c>
      <c r="AN10" s="333">
        <v>12741.913773340002</v>
      </c>
      <c r="AO10" s="333">
        <v>13128.511536680002</v>
      </c>
      <c r="AP10" s="333">
        <v>14885.685183240003</v>
      </c>
      <c r="AQ10" s="333">
        <v>14087.923904650001</v>
      </c>
      <c r="AR10" s="333">
        <v>13847.506153319999</v>
      </c>
      <c r="AS10" s="333">
        <v>13342.081462259999</v>
      </c>
      <c r="AT10" s="333">
        <v>12957.227735149996</v>
      </c>
      <c r="AU10" s="333">
        <v>11627.07953395</v>
      </c>
      <c r="AV10" s="333">
        <v>11109.055379209998</v>
      </c>
      <c r="AW10" s="193"/>
      <c r="AX10" s="333">
        <v>0</v>
      </c>
      <c r="AY10" s="333">
        <v>0</v>
      </c>
      <c r="AZ10" s="333">
        <v>36801.845106025896</v>
      </c>
      <c r="BA10" s="333">
        <v>42078.174807859999</v>
      </c>
      <c r="BB10" s="333">
        <v>39142.561081339998</v>
      </c>
      <c r="BC10" s="333">
        <v>40794.387316349996</v>
      </c>
      <c r="BD10" s="333">
        <v>69494.923104660003</v>
      </c>
      <c r="BE10" s="333">
        <v>69079.723517670005</v>
      </c>
      <c r="BF10" s="333">
        <v>49512.392495409993</v>
      </c>
      <c r="BG10" s="333">
        <v>54844.034397910007</v>
      </c>
      <c r="BH10" s="333">
        <v>51773.89488467999</v>
      </c>
    </row>
    <row r="11" spans="2:60" ht="18" customHeight="1" x14ac:dyDescent="0.35">
      <c r="B11" s="186" t="s">
        <v>370</v>
      </c>
      <c r="D11" s="178"/>
      <c r="E11" s="178"/>
      <c r="F11" s="178"/>
      <c r="G11" s="178"/>
      <c r="H11" s="178"/>
      <c r="I11" s="178"/>
      <c r="J11" s="178"/>
      <c r="K11" s="178"/>
      <c r="L11" s="178">
        <v>-7029.4948244520556</v>
      </c>
      <c r="M11" s="178">
        <v>-6751.7015212678443</v>
      </c>
      <c r="N11" s="178">
        <v>-6830.6399424539077</v>
      </c>
      <c r="O11" s="178">
        <v>-7243.4648159136332</v>
      </c>
      <c r="P11" s="178">
        <v>-7825.0654944158759</v>
      </c>
      <c r="Q11" s="178">
        <v>-7829.1337340874807</v>
      </c>
      <c r="R11" s="178">
        <v>-9908.3245889334048</v>
      </c>
      <c r="S11" s="178">
        <v>-9684.954467028283</v>
      </c>
      <c r="T11" s="178">
        <v>-8818.7514730647199</v>
      </c>
      <c r="U11" s="178">
        <v>-8863.9570038551319</v>
      </c>
      <c r="V11" s="178">
        <v>-9057.3432120057951</v>
      </c>
      <c r="W11" s="178">
        <v>-8306.2740897635831</v>
      </c>
      <c r="X11" s="178">
        <v>-8230.5207758209217</v>
      </c>
      <c r="Y11" s="178">
        <v>-6364.9666119854101</v>
      </c>
      <c r="Z11" s="178">
        <v>-8413.0285777570043</v>
      </c>
      <c r="AA11" s="178">
        <v>-9489.4874589766641</v>
      </c>
      <c r="AB11" s="178">
        <v>-10048.845784100002</v>
      </c>
      <c r="AC11" s="178">
        <v>-10406.027460529998</v>
      </c>
      <c r="AD11" s="178">
        <v>-13270.257305929999</v>
      </c>
      <c r="AE11" s="178">
        <v>-15584.42128592</v>
      </c>
      <c r="AF11" s="178">
        <v>-15834.963349989997</v>
      </c>
      <c r="AG11" s="178">
        <v>-16574.5320034</v>
      </c>
      <c r="AH11" s="178">
        <v>-16432.653232440003</v>
      </c>
      <c r="AI11" s="178">
        <v>-14353.48070916</v>
      </c>
      <c r="AJ11" s="178">
        <v>-13366.711637159999</v>
      </c>
      <c r="AK11" s="178">
        <v>-12380.37488014</v>
      </c>
      <c r="AL11" s="178">
        <v>-11246.69896496</v>
      </c>
      <c r="AM11" s="178">
        <v>-11165.575002020001</v>
      </c>
      <c r="AN11" s="178">
        <v>-11850.57857485</v>
      </c>
      <c r="AO11" s="178">
        <v>-12182.991422849998</v>
      </c>
      <c r="AP11" s="178">
        <v>-13309.689830130001</v>
      </c>
      <c r="AQ11" s="178">
        <v>-13256.31427157</v>
      </c>
      <c r="AR11" s="178">
        <v>-12938.375957359998</v>
      </c>
      <c r="AS11" s="178">
        <v>-12624.673433949998</v>
      </c>
      <c r="AT11" s="178">
        <v>-12342.146033480001</v>
      </c>
      <c r="AU11" s="178">
        <v>-10745.7483901</v>
      </c>
      <c r="AV11" s="178">
        <v>-9889.5839959599998</v>
      </c>
      <c r="AW11" s="193"/>
      <c r="AX11" s="178">
        <v>0</v>
      </c>
      <c r="AY11" s="178">
        <v>0</v>
      </c>
      <c r="AZ11" s="178">
        <v>-27855.301104087441</v>
      </c>
      <c r="BA11" s="178">
        <v>-35247.478284465047</v>
      </c>
      <c r="BB11" s="178">
        <v>-35046.325778689228</v>
      </c>
      <c r="BC11" s="178">
        <v>-32498.003424540002</v>
      </c>
      <c r="BD11" s="178">
        <v>-49309.551836479994</v>
      </c>
      <c r="BE11" s="178">
        <v>-63195.629294990002</v>
      </c>
      <c r="BF11" s="178">
        <v>-48159.360484279998</v>
      </c>
      <c r="BG11" s="178">
        <v>-50599.574099400001</v>
      </c>
      <c r="BH11" s="178">
        <v>-48650.943814890001</v>
      </c>
    </row>
    <row r="12" spans="2:60" s="137" customFormat="1" ht="18" customHeight="1" x14ac:dyDescent="0.35">
      <c r="B12" s="109" t="s">
        <v>233</v>
      </c>
      <c r="C12" s="138"/>
      <c r="D12" s="111"/>
      <c r="E12" s="111"/>
      <c r="F12" s="111"/>
      <c r="G12" s="111"/>
      <c r="H12" s="111"/>
      <c r="I12" s="111"/>
      <c r="J12" s="111"/>
      <c r="K12" s="111"/>
      <c r="L12" s="333">
        <v>2506.5226042828644</v>
      </c>
      <c r="M12" s="333">
        <v>2046.3032831493972</v>
      </c>
      <c r="N12" s="333">
        <v>2136.9723229864931</v>
      </c>
      <c r="O12" s="333">
        <v>2256.7457915197028</v>
      </c>
      <c r="P12" s="333">
        <v>1610.105985764123</v>
      </c>
      <c r="Q12" s="333">
        <v>2014.2931815825186</v>
      </c>
      <c r="R12" s="333">
        <v>2353.0054033765955</v>
      </c>
      <c r="S12" s="333">
        <v>853.29195267171781</v>
      </c>
      <c r="T12" s="333">
        <v>1052.6208281052786</v>
      </c>
      <c r="U12" s="333">
        <v>1088.8762658648684</v>
      </c>
      <c r="V12" s="333">
        <v>963.56719777420585</v>
      </c>
      <c r="W12" s="333">
        <v>991.171010906417</v>
      </c>
      <c r="X12" s="333">
        <v>823.12692716907804</v>
      </c>
      <c r="Y12" s="333">
        <v>1057.5507777145913</v>
      </c>
      <c r="Z12" s="333">
        <v>2726.4939200129938</v>
      </c>
      <c r="AA12" s="333">
        <v>3689.212266913335</v>
      </c>
      <c r="AB12" s="333">
        <v>5168.6380639700019</v>
      </c>
      <c r="AC12" s="333">
        <v>6199.4636420400002</v>
      </c>
      <c r="AD12" s="333">
        <v>4676.9059453200007</v>
      </c>
      <c r="AE12" s="333">
        <v>4140.3636168499997</v>
      </c>
      <c r="AF12" s="333">
        <v>2540.4177336900029</v>
      </c>
      <c r="AG12" s="333">
        <v>2127.2813980400024</v>
      </c>
      <c r="AH12" s="333">
        <v>1630.8728955999977</v>
      </c>
      <c r="AI12" s="333">
        <v>-414.47780465000142</v>
      </c>
      <c r="AJ12" s="333">
        <v>479.81395382999835</v>
      </c>
      <c r="AK12" s="333">
        <v>53.274483679999321</v>
      </c>
      <c r="AL12" s="333">
        <v>245.21296975000223</v>
      </c>
      <c r="AM12" s="333">
        <v>574.73060386999896</v>
      </c>
      <c r="AN12" s="333">
        <v>891.33519849000186</v>
      </c>
      <c r="AO12" s="333">
        <v>945.52011383000354</v>
      </c>
      <c r="AP12" s="333">
        <v>1575.9953531100018</v>
      </c>
      <c r="AQ12" s="333">
        <v>831.609633080001</v>
      </c>
      <c r="AR12" s="333">
        <v>909.13019596000049</v>
      </c>
      <c r="AS12" s="333">
        <v>717.4080283100011</v>
      </c>
      <c r="AT12" s="333">
        <v>615.0817016699948</v>
      </c>
      <c r="AU12" s="333">
        <v>881.33114385000044</v>
      </c>
      <c r="AV12" s="333">
        <v>1219.4713832499983</v>
      </c>
      <c r="AW12" s="193"/>
      <c r="AX12" s="333">
        <v>0</v>
      </c>
      <c r="AY12" s="333">
        <v>0</v>
      </c>
      <c r="AZ12" s="333">
        <v>8946.5440019384587</v>
      </c>
      <c r="BA12" s="333">
        <v>6830.696523394955</v>
      </c>
      <c r="BB12" s="333">
        <v>4096.2353026507699</v>
      </c>
      <c r="BC12" s="333">
        <v>8296.3838918099973</v>
      </c>
      <c r="BD12" s="333">
        <v>20185.371268180003</v>
      </c>
      <c r="BE12" s="333">
        <v>5884.0942226800016</v>
      </c>
      <c r="BF12" s="333">
        <v>1353.0320111299989</v>
      </c>
      <c r="BG12" s="333">
        <v>4244.4602985100082</v>
      </c>
      <c r="BH12" s="333">
        <v>3122.9510697899968</v>
      </c>
    </row>
    <row r="13" spans="2:60" ht="18" customHeight="1" x14ac:dyDescent="0.35">
      <c r="B13" s="186" t="s">
        <v>371</v>
      </c>
      <c r="D13" s="178"/>
      <c r="E13" s="178"/>
      <c r="F13" s="178"/>
      <c r="G13" s="178"/>
      <c r="H13" s="178"/>
      <c r="I13" s="178"/>
      <c r="J13" s="178"/>
      <c r="K13" s="178"/>
      <c r="L13" s="178">
        <v>-482.68871008999992</v>
      </c>
      <c r="M13" s="178">
        <v>-406.52217491999966</v>
      </c>
      <c r="N13" s="178">
        <v>-627.80716443999984</v>
      </c>
      <c r="O13" s="178">
        <v>-617.58633193496121</v>
      </c>
      <c r="P13" s="178">
        <v>-219.70156906096273</v>
      </c>
      <c r="Q13" s="178">
        <v>-166.33022562852841</v>
      </c>
      <c r="R13" s="178">
        <v>-288.30880900412524</v>
      </c>
      <c r="S13" s="178">
        <v>-322.41327258193371</v>
      </c>
      <c r="T13" s="178">
        <v>-402.76299810156991</v>
      </c>
      <c r="U13" s="178">
        <v>-426.25773675987733</v>
      </c>
      <c r="V13" s="178">
        <v>-494.92816247719611</v>
      </c>
      <c r="W13" s="178">
        <v>-524.47956862686897</v>
      </c>
      <c r="X13" s="178">
        <v>-360.40998845999997</v>
      </c>
      <c r="Y13" s="178">
        <v>-349.17341263999998</v>
      </c>
      <c r="Z13" s="178">
        <v>-376.36320760000001</v>
      </c>
      <c r="AA13" s="178">
        <v>-380.98098489</v>
      </c>
      <c r="AB13" s="178">
        <v>-334.97627496000001</v>
      </c>
      <c r="AC13" s="178">
        <v>-359.14484215000004</v>
      </c>
      <c r="AD13" s="178">
        <v>-446.84000781000003</v>
      </c>
      <c r="AE13" s="178">
        <v>-471.06654123000004</v>
      </c>
      <c r="AF13" s="178">
        <v>-421.47545261000005</v>
      </c>
      <c r="AG13" s="178">
        <v>-457.53774086000004</v>
      </c>
      <c r="AH13" s="178">
        <v>-468.12603702000001</v>
      </c>
      <c r="AI13" s="178">
        <v>-504.09502235000002</v>
      </c>
      <c r="AJ13" s="178">
        <v>-447.78460965000005</v>
      </c>
      <c r="AK13" s="178">
        <v>-394.58842202999995</v>
      </c>
      <c r="AL13" s="178">
        <v>-433.43403089999993</v>
      </c>
      <c r="AM13" s="178">
        <v>-507.79703710999996</v>
      </c>
      <c r="AN13" s="178">
        <v>-449.46108043000004</v>
      </c>
      <c r="AO13" s="178">
        <v>-339.44724745000002</v>
      </c>
      <c r="AP13" s="178">
        <v>-400.56276278999997</v>
      </c>
      <c r="AQ13" s="178">
        <v>-439.27730967999997</v>
      </c>
      <c r="AR13" s="178">
        <v>-443.03267811999996</v>
      </c>
      <c r="AS13" s="178">
        <v>-473.99515578</v>
      </c>
      <c r="AT13" s="178">
        <v>-561.53702838999993</v>
      </c>
      <c r="AU13" s="178">
        <v>-436.24884649999996</v>
      </c>
      <c r="AV13" s="178">
        <v>-504.38732392999998</v>
      </c>
      <c r="AW13" s="193"/>
      <c r="AX13" s="178">
        <v>0</v>
      </c>
      <c r="AY13" s="178">
        <v>0</v>
      </c>
      <c r="AZ13" s="178">
        <v>-2134.604381384961</v>
      </c>
      <c r="BA13" s="178">
        <v>-996.75387627555006</v>
      </c>
      <c r="BB13" s="178">
        <v>-1848.4284659655123</v>
      </c>
      <c r="BC13" s="178">
        <v>-1466.92759359</v>
      </c>
      <c r="BD13" s="178">
        <v>-1612.0276661500002</v>
      </c>
      <c r="BE13" s="178">
        <v>-1851.23425284</v>
      </c>
      <c r="BF13" s="178">
        <v>-1783.6040996899999</v>
      </c>
      <c r="BG13" s="178">
        <v>-1628.7484003500001</v>
      </c>
      <c r="BH13" s="178">
        <v>-1914.8137087899997</v>
      </c>
    </row>
    <row r="14" spans="2:60" ht="18" customHeight="1" x14ac:dyDescent="0.35">
      <c r="B14" s="186" t="s">
        <v>372</v>
      </c>
      <c r="D14" s="178"/>
      <c r="E14" s="178"/>
      <c r="F14" s="178"/>
      <c r="G14" s="178"/>
      <c r="H14" s="178"/>
      <c r="I14" s="178"/>
      <c r="J14" s="178"/>
      <c r="K14" s="178"/>
      <c r="L14" s="178">
        <v>-112.15103817000002</v>
      </c>
      <c r="M14" s="178">
        <v>211.06707420000001</v>
      </c>
      <c r="N14" s="178">
        <v>-186.74496155004513</v>
      </c>
      <c r="O14" s="178">
        <v>-305.74556177664346</v>
      </c>
      <c r="P14" s="178">
        <v>-20.78856902316139</v>
      </c>
      <c r="Q14" s="178">
        <v>10.388217456009428</v>
      </c>
      <c r="R14" s="178">
        <v>18.250903877530192</v>
      </c>
      <c r="S14" s="178">
        <v>-86.762547619784357</v>
      </c>
      <c r="T14" s="178">
        <v>6.2074176262901517</v>
      </c>
      <c r="U14" s="178">
        <v>-0.54121667499227222</v>
      </c>
      <c r="V14" s="178">
        <v>-51.545162657008291</v>
      </c>
      <c r="W14" s="178">
        <v>-4110.5015804595478</v>
      </c>
      <c r="X14" s="178">
        <v>95.46079263</v>
      </c>
      <c r="Y14" s="178">
        <v>-1703.8261890600002</v>
      </c>
      <c r="Z14" s="178">
        <v>-3496.4798708899993</v>
      </c>
      <c r="AA14" s="178">
        <v>-1982.55404041354</v>
      </c>
      <c r="AB14" s="178">
        <v>98.331769240000028</v>
      </c>
      <c r="AC14" s="178">
        <v>-216.30964882000001</v>
      </c>
      <c r="AD14" s="178">
        <v>-459.67260149999993</v>
      </c>
      <c r="AE14" s="178">
        <v>-1629.1081858200002</v>
      </c>
      <c r="AF14" s="178">
        <v>-172.98226948000004</v>
      </c>
      <c r="AG14" s="178">
        <v>-1223.6123236999999</v>
      </c>
      <c r="AH14" s="178">
        <v>-320.48575163000004</v>
      </c>
      <c r="AI14" s="178">
        <v>-173.72478385000002</v>
      </c>
      <c r="AJ14" s="178">
        <v>577.71616964000009</v>
      </c>
      <c r="AK14" s="178">
        <v>-961.65739587999997</v>
      </c>
      <c r="AL14" s="178">
        <v>-59.906231900000002</v>
      </c>
      <c r="AM14" s="178">
        <v>-997.24050747000001</v>
      </c>
      <c r="AN14" s="178">
        <v>60.216798340000004</v>
      </c>
      <c r="AO14" s="178">
        <v>-464.00367764999999</v>
      </c>
      <c r="AP14" s="178">
        <v>-489.43329120000004</v>
      </c>
      <c r="AQ14" s="178">
        <v>-1603.14231038</v>
      </c>
      <c r="AR14" s="178">
        <v>48.679091050000018</v>
      </c>
      <c r="AS14" s="178">
        <v>409.05359028999999</v>
      </c>
      <c r="AT14" s="178">
        <v>-804.93326852000007</v>
      </c>
      <c r="AU14" s="178">
        <v>1771.81905805</v>
      </c>
      <c r="AV14" s="178">
        <v>-93.215887480000006</v>
      </c>
      <c r="AW14" s="193"/>
      <c r="AX14" s="178">
        <v>0</v>
      </c>
      <c r="AY14" s="178">
        <v>0</v>
      </c>
      <c r="AZ14" s="178">
        <v>-393.57448729668863</v>
      </c>
      <c r="BA14" s="178">
        <v>-78.911995309406123</v>
      </c>
      <c r="BB14" s="178">
        <v>-4156.3805421652578</v>
      </c>
      <c r="BC14" s="178">
        <v>-7087.399307733539</v>
      </c>
      <c r="BD14" s="178">
        <v>-2206.7586669000002</v>
      </c>
      <c r="BE14" s="178">
        <v>-1890.80512866</v>
      </c>
      <c r="BF14" s="178">
        <v>-1441.0879656099999</v>
      </c>
      <c r="BG14" s="178">
        <v>-2496.3624808899999</v>
      </c>
      <c r="BH14" s="178">
        <v>1424.6184708699998</v>
      </c>
    </row>
    <row r="15" spans="2:60" s="137" customFormat="1" ht="18" customHeight="1" x14ac:dyDescent="0.35">
      <c r="B15" s="109" t="s">
        <v>373</v>
      </c>
      <c r="C15" s="138"/>
      <c r="D15" s="111"/>
      <c r="E15" s="111"/>
      <c r="F15" s="111"/>
      <c r="G15" s="111"/>
      <c r="H15" s="111"/>
      <c r="I15" s="111"/>
      <c r="J15" s="111"/>
      <c r="K15" s="111"/>
      <c r="L15" s="333">
        <v>1911.6828560228646</v>
      </c>
      <c r="M15" s="333">
        <v>1850.8481824293976</v>
      </c>
      <c r="N15" s="333">
        <v>1322.4201969964479</v>
      </c>
      <c r="O15" s="333">
        <v>1333.4138978080982</v>
      </c>
      <c r="P15" s="333">
        <v>1369.6158476799988</v>
      </c>
      <c r="Q15" s="333">
        <v>1858.3511734099998</v>
      </c>
      <c r="R15" s="333">
        <v>2082.9474982500005</v>
      </c>
      <c r="S15" s="333">
        <v>444.11613246999974</v>
      </c>
      <c r="T15" s="333">
        <v>656.06524762999891</v>
      </c>
      <c r="U15" s="333">
        <v>662.07731242999876</v>
      </c>
      <c r="V15" s="333">
        <v>417.09387264000145</v>
      </c>
      <c r="W15" s="333">
        <v>-3643.8101381799997</v>
      </c>
      <c r="X15" s="333">
        <v>558.17773133907804</v>
      </c>
      <c r="Y15" s="333">
        <v>-995.44882398540881</v>
      </c>
      <c r="Z15" s="333">
        <v>-1146.3491584770054</v>
      </c>
      <c r="AA15" s="333">
        <v>1325.6772416097951</v>
      </c>
      <c r="AB15" s="333">
        <v>4931.9935582500011</v>
      </c>
      <c r="AC15" s="333">
        <v>5624.0091510700004</v>
      </c>
      <c r="AD15" s="333">
        <v>3770.3933360100004</v>
      </c>
      <c r="AE15" s="333">
        <v>2040.1888897999995</v>
      </c>
      <c r="AF15" s="333">
        <v>1945.9600116000029</v>
      </c>
      <c r="AG15" s="333">
        <v>446.13133348000247</v>
      </c>
      <c r="AH15" s="333">
        <v>842.26110694999761</v>
      </c>
      <c r="AI15" s="333">
        <v>-1092.2976108500015</v>
      </c>
      <c r="AJ15" s="333">
        <v>609.74551381999845</v>
      </c>
      <c r="AK15" s="333">
        <v>-1302.9713342300006</v>
      </c>
      <c r="AL15" s="333">
        <v>-248.12729304999769</v>
      </c>
      <c r="AM15" s="333">
        <v>-930.30694071000107</v>
      </c>
      <c r="AN15" s="333">
        <v>502.09091640000184</v>
      </c>
      <c r="AO15" s="333">
        <v>142.06918873000348</v>
      </c>
      <c r="AP15" s="333">
        <v>685.99929912000198</v>
      </c>
      <c r="AQ15" s="333">
        <v>-1210.8099869799989</v>
      </c>
      <c r="AR15" s="333">
        <v>514.7766088900006</v>
      </c>
      <c r="AS15" s="333">
        <v>652.46646282000108</v>
      </c>
      <c r="AT15" s="333">
        <v>-751.3885952400052</v>
      </c>
      <c r="AU15" s="333">
        <v>2216.9013554000003</v>
      </c>
      <c r="AV15" s="333">
        <v>621.86817183999835</v>
      </c>
      <c r="AW15" s="193"/>
      <c r="AX15" s="333">
        <v>0</v>
      </c>
      <c r="AY15" s="333">
        <v>0</v>
      </c>
      <c r="AZ15" s="333">
        <v>6418.3651332568088</v>
      </c>
      <c r="BA15" s="333">
        <v>5755.0306518099987</v>
      </c>
      <c r="BB15" s="333">
        <v>-1908.5737054800006</v>
      </c>
      <c r="BC15" s="333">
        <v>-257.94300951354103</v>
      </c>
      <c r="BD15" s="333">
        <v>16366.58493513</v>
      </c>
      <c r="BE15" s="333">
        <v>2142.0548411800014</v>
      </c>
      <c r="BF15" s="333">
        <v>-1871.6600541700009</v>
      </c>
      <c r="BG15" s="333">
        <v>119.34941727000842</v>
      </c>
      <c r="BH15" s="333">
        <v>2632.7558318699967</v>
      </c>
    </row>
    <row r="16" spans="2:60" s="137" customFormat="1" ht="18" customHeight="1" x14ac:dyDescent="0.35">
      <c r="B16" s="109" t="s">
        <v>690</v>
      </c>
      <c r="C16" s="138"/>
      <c r="D16" s="111"/>
      <c r="E16" s="111"/>
      <c r="F16" s="111"/>
      <c r="G16" s="111"/>
      <c r="H16" s="111"/>
      <c r="I16" s="111"/>
      <c r="J16" s="111"/>
      <c r="K16" s="111"/>
      <c r="L16" s="333">
        <v>2390.850718487628</v>
      </c>
      <c r="M16" s="333">
        <v>2306.150104279398</v>
      </c>
      <c r="N16" s="333">
        <v>1845.5872487264894</v>
      </c>
      <c r="O16" s="333">
        <v>1837.7642211433351</v>
      </c>
      <c r="P16" s="333">
        <v>1854.9840168000007</v>
      </c>
      <c r="Q16" s="333">
        <v>2315.7302591600005</v>
      </c>
      <c r="R16" s="333">
        <v>2596.7966857299989</v>
      </c>
      <c r="S16" s="333">
        <v>920.41613683000071</v>
      </c>
      <c r="T16" s="333">
        <v>1149.7815237399991</v>
      </c>
      <c r="U16" s="333">
        <v>1220.8908758200009</v>
      </c>
      <c r="V16" s="333">
        <v>1004.3674908900001</v>
      </c>
      <c r="W16" s="333">
        <v>333.11783371999979</v>
      </c>
      <c r="X16" s="333">
        <v>986.64526606908089</v>
      </c>
      <c r="Y16" s="333">
        <v>1137.3290809745895</v>
      </c>
      <c r="Z16" s="333">
        <v>2849.7775076729945</v>
      </c>
      <c r="AA16" s="333">
        <v>3684.3399558597944</v>
      </c>
      <c r="AB16" s="333">
        <v>5172.6736201900021</v>
      </c>
      <c r="AC16" s="333">
        <v>5979.4026580499985</v>
      </c>
      <c r="AD16" s="333">
        <v>4325.6222432100003</v>
      </c>
      <c r="AE16" s="333">
        <v>4239.6181511599943</v>
      </c>
      <c r="AF16" s="333">
        <v>2510.0636435400011</v>
      </c>
      <c r="AG16" s="333">
        <v>2227.9805168181647</v>
      </c>
      <c r="AH16" s="333">
        <v>1646.9567417880091</v>
      </c>
      <c r="AI16" s="333">
        <v>-168.19226462999859</v>
      </c>
      <c r="AJ16" s="333">
        <v>636.27530930999797</v>
      </c>
      <c r="AK16" s="333">
        <v>407.41307334999914</v>
      </c>
      <c r="AL16" s="333">
        <v>571.93516999000212</v>
      </c>
      <c r="AM16" s="333">
        <v>619.31485527999848</v>
      </c>
      <c r="AN16" s="333">
        <v>1041.2370133800027</v>
      </c>
      <c r="AO16" s="333">
        <v>1212.4455981600054</v>
      </c>
      <c r="AP16" s="333">
        <v>1857.6394711599985</v>
      </c>
      <c r="AQ16" s="333">
        <v>639.93872341999895</v>
      </c>
      <c r="AR16" s="333">
        <v>1164.6227618500061</v>
      </c>
      <c r="AS16" s="333">
        <v>864.89083536999908</v>
      </c>
      <c r="AT16" s="333">
        <v>1115.4526534599954</v>
      </c>
      <c r="AU16" s="333">
        <v>769.87454188999902</v>
      </c>
      <c r="AV16" s="333">
        <v>1262.9884248699998</v>
      </c>
      <c r="AW16" s="193"/>
      <c r="AX16" s="333">
        <v>0</v>
      </c>
      <c r="AY16" s="333">
        <v>0</v>
      </c>
      <c r="AZ16" s="333">
        <v>8380.3522926368514</v>
      </c>
      <c r="BA16" s="333">
        <v>7687.927098520001</v>
      </c>
      <c r="BB16" s="333">
        <v>3708.1577241700002</v>
      </c>
      <c r="BC16" s="333">
        <v>8658.0918105764595</v>
      </c>
      <c r="BD16" s="333">
        <v>19717.316672609995</v>
      </c>
      <c r="BE16" s="333">
        <v>6216.8086375161765</v>
      </c>
      <c r="BF16" s="333">
        <v>2234.938407929998</v>
      </c>
      <c r="BG16" s="333">
        <v>4751.2608061200062</v>
      </c>
      <c r="BH16" s="333">
        <v>3914.8407925699994</v>
      </c>
    </row>
    <row r="17" spans="2:60" s="346" customFormat="1" ht="18" customHeight="1" x14ac:dyDescent="0.35">
      <c r="B17" s="198" t="s">
        <v>374</v>
      </c>
      <c r="D17" s="347"/>
      <c r="E17" s="347"/>
      <c r="F17" s="347"/>
      <c r="G17" s="347"/>
      <c r="H17" s="347"/>
      <c r="I17" s="347"/>
      <c r="J17" s="347"/>
      <c r="K17" s="347"/>
      <c r="L17" s="347">
        <v>0.25071794765006067</v>
      </c>
      <c r="M17" s="347">
        <v>0.26212194191136856</v>
      </c>
      <c r="N17" s="347">
        <v>0.20580587051461377</v>
      </c>
      <c r="O17" s="347">
        <v>0.19344457687131661</v>
      </c>
      <c r="P17" s="347">
        <v>0.19660310580434859</v>
      </c>
      <c r="Q17" s="347">
        <v>0.23525650964843667</v>
      </c>
      <c r="R17" s="347">
        <v>0.21178752120354358</v>
      </c>
      <c r="S17" s="347">
        <v>8.7340540368214578E-2</v>
      </c>
      <c r="T17" s="347">
        <v>0.11647636100238282</v>
      </c>
      <c r="U17" s="347">
        <v>0.12266767087663148</v>
      </c>
      <c r="V17" s="347">
        <v>0.09</v>
      </c>
      <c r="W17" s="347">
        <v>0.09</v>
      </c>
      <c r="X17" s="347">
        <v>0.10897765170862986</v>
      </c>
      <c r="Y17" s="347">
        <v>0.15322686647428083</v>
      </c>
      <c r="Z17" s="347">
        <v>0.25582582271757937</v>
      </c>
      <c r="AA17" s="347">
        <v>0.27956778988004288</v>
      </c>
      <c r="AB17" s="347">
        <v>0.3399164850006422</v>
      </c>
      <c r="AC17" s="347">
        <v>0.36008586684464744</v>
      </c>
      <c r="AD17" s="347">
        <v>0.24101983041296096</v>
      </c>
      <c r="AE17" s="347">
        <v>0.21493862529089555</v>
      </c>
      <c r="AF17" s="347">
        <v>0.13659927008367195</v>
      </c>
      <c r="AG17" s="347">
        <v>0.11913179053784242</v>
      </c>
      <c r="AH17" s="347">
        <v>9.1175816400068152E-2</v>
      </c>
      <c r="AI17" s="347">
        <v>-1.2066305300473076E-2</v>
      </c>
      <c r="AJ17" s="347">
        <v>4.5951983053714604E-2</v>
      </c>
      <c r="AK17" s="347">
        <v>3.2766974637028795E-2</v>
      </c>
      <c r="AL17" s="347">
        <v>4.9768495724591966E-2</v>
      </c>
      <c r="AM17" s="347">
        <v>5.27511698647175E-2</v>
      </c>
      <c r="AN17" s="347">
        <v>8.1717474462791484E-2</v>
      </c>
      <c r="AO17" s="347">
        <v>9.2352099076314184E-2</v>
      </c>
      <c r="AP17" s="347">
        <v>0.12479368254083059</v>
      </c>
      <c r="AQ17" s="347">
        <v>4.5424629473529057E-2</v>
      </c>
      <c r="AR17" s="347">
        <v>8.4103429812940209E-2</v>
      </c>
      <c r="AS17" s="347">
        <v>6.482428081528864E-2</v>
      </c>
      <c r="AT17" s="347">
        <v>8.608729245639693E-2</v>
      </c>
      <c r="AU17" s="347">
        <v>6.6213922390574206E-2</v>
      </c>
      <c r="AV17" s="347">
        <v>0.11368999269133313</v>
      </c>
      <c r="AW17" s="193"/>
      <c r="AX17" s="347" t="s">
        <v>98</v>
      </c>
      <c r="AY17" s="347" t="s">
        <v>98</v>
      </c>
      <c r="AZ17" s="347">
        <v>0.22771554710078004</v>
      </c>
      <c r="BA17" s="347">
        <v>0.18270581206587727</v>
      </c>
      <c r="BB17" s="347">
        <v>9.4734672993529528E-2</v>
      </c>
      <c r="BC17" s="347">
        <v>0.21223732920500021</v>
      </c>
      <c r="BD17" s="347">
        <v>0.28372312381604525</v>
      </c>
      <c r="BE17" s="347">
        <v>8.9994694838724562E-2</v>
      </c>
      <c r="BF17" s="347">
        <v>4.5138970170693855E-2</v>
      </c>
      <c r="BG17" s="347">
        <v>8.6632226426819309E-2</v>
      </c>
      <c r="BH17" s="347">
        <v>7.5614183582089545E-2</v>
      </c>
    </row>
    <row r="18" spans="2:60" ht="10" customHeight="1" x14ac:dyDescent="0.35">
      <c r="B18" s="97"/>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row>
    <row r="19" spans="2:60" s="137" customFormat="1" ht="18" customHeight="1" thickBot="1" x14ac:dyDescent="0.4">
      <c r="B19" s="51" t="s">
        <v>920</v>
      </c>
      <c r="C19" s="138"/>
      <c r="D19" s="51"/>
      <c r="E19" s="51"/>
      <c r="F19" s="51"/>
      <c r="G19" s="51"/>
      <c r="H19" s="51"/>
      <c r="I19" s="51"/>
      <c r="J19" s="51"/>
      <c r="K19" s="51"/>
      <c r="L19" s="455"/>
      <c r="M19" s="455"/>
      <c r="N19" s="455"/>
      <c r="O19" s="455"/>
      <c r="P19" s="455"/>
      <c r="Q19" s="455"/>
      <c r="R19" s="455"/>
      <c r="S19" s="455"/>
      <c r="T19" s="455"/>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193"/>
      <c r="AX19" s="51"/>
      <c r="AY19" s="51"/>
      <c r="AZ19" s="51"/>
      <c r="BA19" s="51"/>
      <c r="BB19" s="51"/>
      <c r="BC19" s="51"/>
      <c r="BD19" s="51"/>
      <c r="BE19" s="51"/>
      <c r="BF19" s="51"/>
      <c r="BG19" s="51"/>
      <c r="BH19" s="51"/>
    </row>
    <row r="20" spans="2:60" s="137" customFormat="1" ht="10" customHeight="1" x14ac:dyDescent="0.35">
      <c r="B20" s="88"/>
      <c r="C20" s="138"/>
      <c r="D20" s="88"/>
      <c r="E20" s="88"/>
      <c r="F20" s="88"/>
      <c r="G20" s="88"/>
      <c r="H20" s="88"/>
      <c r="I20" s="88"/>
      <c r="J20" s="88"/>
      <c r="K20" s="88"/>
      <c r="L20" s="456"/>
      <c r="M20" s="456"/>
      <c r="N20" s="456"/>
      <c r="O20" s="456"/>
      <c r="P20" s="456"/>
      <c r="Q20" s="456"/>
      <c r="R20" s="456"/>
      <c r="S20" s="456"/>
      <c r="T20" s="456"/>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193"/>
      <c r="AX20" s="88"/>
      <c r="AY20" s="88"/>
      <c r="AZ20" s="88"/>
      <c r="BA20" s="88"/>
      <c r="BB20" s="88"/>
      <c r="BC20" s="88"/>
      <c r="BD20" s="88"/>
      <c r="BE20" s="88"/>
      <c r="BF20" s="88"/>
      <c r="BG20" s="88"/>
      <c r="BH20" s="88"/>
    </row>
    <row r="21" spans="2:60" s="137" customFormat="1" ht="18" customHeight="1" x14ac:dyDescent="0.35">
      <c r="B21" s="109" t="s">
        <v>231</v>
      </c>
      <c r="C21" s="138"/>
      <c r="D21" s="333">
        <v>1751.2441945356122</v>
      </c>
      <c r="E21" s="333">
        <v>1984.743022982555</v>
      </c>
      <c r="F21" s="333">
        <v>2140.4614202050907</v>
      </c>
      <c r="G21" s="333">
        <v>2363.4645065252271</v>
      </c>
      <c r="H21" s="333">
        <v>2534.6413807259255</v>
      </c>
      <c r="I21" s="333">
        <v>2298.0182239628916</v>
      </c>
      <c r="J21" s="333">
        <v>2066.2638062561268</v>
      </c>
      <c r="K21" s="333">
        <v>1997.1476180933405</v>
      </c>
      <c r="L21" s="333">
        <v>2424.6632619960747</v>
      </c>
      <c r="M21" s="333">
        <v>2309.8263886122518</v>
      </c>
      <c r="N21" s="333">
        <v>2449.4400392017446</v>
      </c>
      <c r="O21" s="333">
        <v>2670.566514486165</v>
      </c>
      <c r="P21" s="333">
        <v>2673.4042990199996</v>
      </c>
      <c r="Q21" s="333">
        <v>2964.6599256996997</v>
      </c>
      <c r="R21" s="333">
        <v>3342.9077693499999</v>
      </c>
      <c r="S21" s="333">
        <v>2744.6495624300001</v>
      </c>
      <c r="T21" s="333">
        <v>2538.3429380299999</v>
      </c>
      <c r="U21" s="333">
        <v>2563.7236826799995</v>
      </c>
      <c r="V21" s="333">
        <v>2555.87636479</v>
      </c>
      <c r="W21" s="333">
        <v>2386.3199241100001</v>
      </c>
      <c r="X21" s="333">
        <v>2975.9722399699999</v>
      </c>
      <c r="Y21" s="333">
        <v>3058.7435476100004</v>
      </c>
      <c r="Z21" s="333">
        <v>4009.6607207699999</v>
      </c>
      <c r="AA21" s="333">
        <v>4594.2837452399999</v>
      </c>
      <c r="AB21" s="333">
        <v>7033.5154796800007</v>
      </c>
      <c r="AC21" s="333">
        <v>8520.6228372900005</v>
      </c>
      <c r="AD21" s="333">
        <v>9432.8070917700006</v>
      </c>
      <c r="AE21" s="333">
        <v>7416.68629857</v>
      </c>
      <c r="AF21" s="333">
        <v>7261.7972703900004</v>
      </c>
      <c r="AG21" s="333">
        <v>6590.1370527000008</v>
      </c>
      <c r="AH21" s="333">
        <v>5547.3265853499997</v>
      </c>
      <c r="AI21" s="333">
        <v>4021.835003799999</v>
      </c>
      <c r="AJ21" s="333">
        <v>4643.71474261</v>
      </c>
      <c r="AK21" s="333">
        <v>4177.7699601000004</v>
      </c>
      <c r="AL21" s="333">
        <v>4447.0563188499991</v>
      </c>
      <c r="AM21" s="333">
        <v>4238.4525805599997</v>
      </c>
      <c r="AN21" s="333">
        <v>4875.5249007399998</v>
      </c>
      <c r="AO21" s="333">
        <v>5067.6007257099991</v>
      </c>
      <c r="AP21" s="333">
        <v>5097.2601222599988</v>
      </c>
      <c r="AQ21" s="333">
        <v>4403.3056009299999</v>
      </c>
      <c r="AR21" s="333">
        <v>4780.0424724899995</v>
      </c>
      <c r="AS21" s="333">
        <v>4190.3517106499994</v>
      </c>
      <c r="AT21" s="333">
        <v>3807.4268565299985</v>
      </c>
      <c r="AU21" s="333">
        <v>3621.9471572299994</v>
      </c>
      <c r="AV21" s="333">
        <v>3968.9098587999997</v>
      </c>
      <c r="AW21" s="193"/>
      <c r="AX21" s="333">
        <v>8239.913144248485</v>
      </c>
      <c r="AY21" s="333">
        <v>8896.0710290382849</v>
      </c>
      <c r="AZ21" s="333">
        <v>9854.4962042962361</v>
      </c>
      <c r="BA21" s="333">
        <v>11725.6215564997</v>
      </c>
      <c r="BB21" s="333">
        <v>10044.262909609999</v>
      </c>
      <c r="BC21" s="333">
        <v>14638.66025359</v>
      </c>
      <c r="BD21" s="333">
        <v>32403.63170731</v>
      </c>
      <c r="BE21" s="333">
        <v>23421.095912240002</v>
      </c>
      <c r="BF21" s="333">
        <v>17506.993602119997</v>
      </c>
      <c r="BG21" s="333">
        <v>19443.691349639997</v>
      </c>
      <c r="BH21" s="333">
        <v>16399.768196899997</v>
      </c>
    </row>
    <row r="22" spans="2:60" ht="18" customHeight="1" x14ac:dyDescent="0.35">
      <c r="B22" s="186" t="s">
        <v>370</v>
      </c>
      <c r="D22" s="178">
        <v>-1582.3193022423529</v>
      </c>
      <c r="E22" s="178">
        <v>-1720.9683412445079</v>
      </c>
      <c r="F22" s="178">
        <v>-1813.89340335919</v>
      </c>
      <c r="G22" s="178">
        <v>-1791.3927813026685</v>
      </c>
      <c r="H22" s="178">
        <v>-1598.9609869125911</v>
      </c>
      <c r="I22" s="178">
        <v>-1478.9638121019907</v>
      </c>
      <c r="J22" s="178">
        <v>-1448.5823908985171</v>
      </c>
      <c r="K22" s="178">
        <v>-1554.2149636432541</v>
      </c>
      <c r="L22" s="178">
        <v>-1731.9704370229731</v>
      </c>
      <c r="M22" s="178">
        <v>-1854.8312214641801</v>
      </c>
      <c r="N22" s="178">
        <v>-1849.2519848579504</v>
      </c>
      <c r="O22" s="178">
        <v>-1983.2069937624931</v>
      </c>
      <c r="P22" s="178">
        <v>-2032.2485537190798</v>
      </c>
      <c r="Q22" s="178">
        <v>-2251.4410562720523</v>
      </c>
      <c r="R22" s="178">
        <v>-2613.0021465564628</v>
      </c>
      <c r="S22" s="178">
        <v>-2299.0531548321851</v>
      </c>
      <c r="T22" s="178">
        <v>-2121.6456014012597</v>
      </c>
      <c r="U22" s="178">
        <v>-2010.5129981943032</v>
      </c>
      <c r="V22" s="178">
        <v>-2065.0809415099252</v>
      </c>
      <c r="W22" s="178">
        <v>-2020.2755944487174</v>
      </c>
      <c r="X22" s="178">
        <v>-2636.1648225524623</v>
      </c>
      <c r="Y22" s="178">
        <v>-2744.9442516038594</v>
      </c>
      <c r="Z22" s="178">
        <v>-3211.9040220367665</v>
      </c>
      <c r="AA22" s="178">
        <v>-3744.4731446550777</v>
      </c>
      <c r="AB22" s="178">
        <v>-5225.3345080068393</v>
      </c>
      <c r="AC22" s="178">
        <v>-5810.7391404630725</v>
      </c>
      <c r="AD22" s="178">
        <v>-6573.3943726715761</v>
      </c>
      <c r="AE22" s="178">
        <v>-5733.7369939489599</v>
      </c>
      <c r="AF22" s="178">
        <v>-5643.6781774281135</v>
      </c>
      <c r="AG22" s="178">
        <v>-5363.0461809791241</v>
      </c>
      <c r="AH22" s="178">
        <v>-5168.6016932443863</v>
      </c>
      <c r="AI22" s="178">
        <v>-3810.8504210834635</v>
      </c>
      <c r="AJ22" s="178">
        <v>-4050.1722005999995</v>
      </c>
      <c r="AK22" s="178">
        <v>-4029.8427758599996</v>
      </c>
      <c r="AL22" s="178">
        <v>-4287.8495042199993</v>
      </c>
      <c r="AM22" s="178">
        <v>-3759.1444880799986</v>
      </c>
      <c r="AN22" s="178">
        <v>-4400.7871347400005</v>
      </c>
      <c r="AO22" s="178">
        <v>-4762.6970478999983</v>
      </c>
      <c r="AP22" s="178">
        <v>-4574.2843602699995</v>
      </c>
      <c r="AQ22" s="178">
        <v>-4288.2902667700009</v>
      </c>
      <c r="AR22" s="178">
        <v>-4633.5199091400009</v>
      </c>
      <c r="AS22" s="178">
        <v>-4161.2139671999994</v>
      </c>
      <c r="AT22" s="178">
        <v>-3709.4889563999996</v>
      </c>
      <c r="AU22" s="178">
        <v>-3774.4268464824222</v>
      </c>
      <c r="AV22" s="178">
        <v>-3754.1852383399996</v>
      </c>
      <c r="AW22" s="193"/>
      <c r="AX22" s="178">
        <v>-6908.5738281487193</v>
      </c>
      <c r="AY22" s="178">
        <v>-6080.7221535563531</v>
      </c>
      <c r="AZ22" s="178">
        <v>-7419.2606371075963</v>
      </c>
      <c r="BA22" s="178">
        <v>-9195.7449113797793</v>
      </c>
      <c r="BB22" s="178">
        <v>-8217.5151355542057</v>
      </c>
      <c r="BC22" s="178">
        <v>-12337.486240848166</v>
      </c>
      <c r="BD22" s="178">
        <v>-23343.205015090447</v>
      </c>
      <c r="BE22" s="178">
        <v>-19986.176472735089</v>
      </c>
      <c r="BF22" s="178">
        <v>-16127.008968759998</v>
      </c>
      <c r="BG22" s="178">
        <v>-18026.058809679998</v>
      </c>
      <c r="BH22" s="178">
        <v>-16278.649679222422</v>
      </c>
    </row>
    <row r="23" spans="2:60" s="137" customFormat="1" ht="18" customHeight="1" x14ac:dyDescent="0.35">
      <c r="B23" s="109" t="s">
        <v>233</v>
      </c>
      <c r="C23" s="138"/>
      <c r="D23" s="333">
        <v>168.92489229325929</v>
      </c>
      <c r="E23" s="333">
        <v>263.77468173804709</v>
      </c>
      <c r="F23" s="333">
        <v>326.56801684590062</v>
      </c>
      <c r="G23" s="333">
        <v>572.07172522255917</v>
      </c>
      <c r="H23" s="333">
        <v>935.68039381333438</v>
      </c>
      <c r="I23" s="333">
        <v>819.05441186090093</v>
      </c>
      <c r="J23" s="333">
        <v>617.68141535761106</v>
      </c>
      <c r="K23" s="333">
        <v>442.93265445008637</v>
      </c>
      <c r="L23" s="333">
        <v>692.69282497310155</v>
      </c>
      <c r="M23" s="333">
        <v>454.99516714807169</v>
      </c>
      <c r="N23" s="333">
        <v>600.18805434379419</v>
      </c>
      <c r="O23" s="333">
        <v>687.35952072367195</v>
      </c>
      <c r="P23" s="333">
        <v>641.15574530091976</v>
      </c>
      <c r="Q23" s="333">
        <v>713.21886942764741</v>
      </c>
      <c r="R23" s="333">
        <v>729.90562279353708</v>
      </c>
      <c r="S23" s="333">
        <v>445.59640759781496</v>
      </c>
      <c r="T23" s="333">
        <v>416.69733662874023</v>
      </c>
      <c r="U23" s="333">
        <v>553.21068448569622</v>
      </c>
      <c r="V23" s="333">
        <v>490.79542328007483</v>
      </c>
      <c r="W23" s="333">
        <v>366.04432966128275</v>
      </c>
      <c r="X23" s="333">
        <v>339.80741741753764</v>
      </c>
      <c r="Y23" s="333">
        <v>313.79929600614105</v>
      </c>
      <c r="Z23" s="333">
        <v>797.75669873323341</v>
      </c>
      <c r="AA23" s="333">
        <v>849.81060058492221</v>
      </c>
      <c r="AB23" s="333">
        <v>1808.1809716731614</v>
      </c>
      <c r="AC23" s="333">
        <v>2709.8836968269279</v>
      </c>
      <c r="AD23" s="333">
        <v>2859.4127190984245</v>
      </c>
      <c r="AE23" s="333">
        <v>1682.94930462104</v>
      </c>
      <c r="AF23" s="333">
        <v>1618.119092961887</v>
      </c>
      <c r="AG23" s="333">
        <v>1227.0908717208767</v>
      </c>
      <c r="AH23" s="333">
        <v>378.72489210561343</v>
      </c>
      <c r="AI23" s="333">
        <v>210.98458271653544</v>
      </c>
      <c r="AJ23" s="333">
        <v>593.54254201000049</v>
      </c>
      <c r="AK23" s="333">
        <v>147.92718424000077</v>
      </c>
      <c r="AL23" s="333">
        <v>159.20681462999983</v>
      </c>
      <c r="AM23" s="333">
        <v>479.30809248000105</v>
      </c>
      <c r="AN23" s="333">
        <v>474.73776599999928</v>
      </c>
      <c r="AO23" s="333">
        <v>304.90367781000077</v>
      </c>
      <c r="AP23" s="333">
        <v>522.97576198999923</v>
      </c>
      <c r="AQ23" s="333">
        <v>115.01533415999893</v>
      </c>
      <c r="AR23" s="333">
        <v>146.52256334999856</v>
      </c>
      <c r="AS23" s="333">
        <v>29.137743450000016</v>
      </c>
      <c r="AT23" s="333">
        <v>97.93790012999898</v>
      </c>
      <c r="AU23" s="333">
        <v>-152.47968925242276</v>
      </c>
      <c r="AV23" s="333">
        <v>214.7246204600001</v>
      </c>
      <c r="AW23" s="193"/>
      <c r="AX23" s="333">
        <v>1331.3393160997657</v>
      </c>
      <c r="AY23" s="333">
        <v>2815.3488754819327</v>
      </c>
      <c r="AZ23" s="333">
        <v>2435.2355671886394</v>
      </c>
      <c r="BA23" s="333">
        <v>2529.8766451199194</v>
      </c>
      <c r="BB23" s="333">
        <v>1826.747774055794</v>
      </c>
      <c r="BC23" s="333">
        <v>2301.1740127418343</v>
      </c>
      <c r="BD23" s="333">
        <v>9060.4266922195529</v>
      </c>
      <c r="BE23" s="333">
        <v>3434.9194395049126</v>
      </c>
      <c r="BF23" s="333">
        <v>1379.9846333600021</v>
      </c>
      <c r="BG23" s="333">
        <v>1417.6325399599982</v>
      </c>
      <c r="BH23" s="333">
        <v>121.1185176775748</v>
      </c>
    </row>
    <row r="24" spans="2:60" ht="18" customHeight="1" x14ac:dyDescent="0.35">
      <c r="B24" s="186" t="s">
        <v>371</v>
      </c>
      <c r="D24" s="178">
        <v>-89.098950282916405</v>
      </c>
      <c r="E24" s="178">
        <v>-98.49378050633473</v>
      </c>
      <c r="F24" s="178">
        <v>-116.80893873858147</v>
      </c>
      <c r="G24" s="178">
        <v>-141.44804310721938</v>
      </c>
      <c r="H24" s="178">
        <v>-110.84374776077317</v>
      </c>
      <c r="I24" s="178">
        <v>-108.92707901093291</v>
      </c>
      <c r="J24" s="178">
        <v>-130.41423459289638</v>
      </c>
      <c r="K24" s="178">
        <v>-147.62456157062854</v>
      </c>
      <c r="L24" s="178">
        <v>-165.92605583442969</v>
      </c>
      <c r="M24" s="178">
        <v>-130.26553521894203</v>
      </c>
      <c r="N24" s="178">
        <v>-125.84828429323301</v>
      </c>
      <c r="O24" s="178">
        <v>-160.63193091829686</v>
      </c>
      <c r="P24" s="178">
        <v>-97.3967766682009</v>
      </c>
      <c r="Q24" s="178">
        <v>-110.76187355798282</v>
      </c>
      <c r="R24" s="178">
        <v>-125.85995953180931</v>
      </c>
      <c r="S24" s="178">
        <v>-130.5484869128673</v>
      </c>
      <c r="T24" s="178">
        <v>-114.94951109724734</v>
      </c>
      <c r="U24" s="178">
        <v>-119.04420455280265</v>
      </c>
      <c r="V24" s="178">
        <v>-115.21198611480831</v>
      </c>
      <c r="W24" s="178">
        <v>-176.49613061204192</v>
      </c>
      <c r="X24" s="178">
        <v>-144.24209490999999</v>
      </c>
      <c r="Y24" s="178">
        <v>-179.10301256999995</v>
      </c>
      <c r="Z24" s="178">
        <v>-180.15552779999999</v>
      </c>
      <c r="AA24" s="178">
        <v>-219.31844600936617</v>
      </c>
      <c r="AB24" s="178">
        <v>-207.96687355</v>
      </c>
      <c r="AC24" s="178">
        <v>-205.08824569999999</v>
      </c>
      <c r="AD24" s="178">
        <v>-238.49736611390236</v>
      </c>
      <c r="AE24" s="178">
        <v>-248.83697001000002</v>
      </c>
      <c r="AF24" s="178">
        <v>-214.05695617000001</v>
      </c>
      <c r="AG24" s="178">
        <v>-190.22852643000002</v>
      </c>
      <c r="AH24" s="178">
        <v>-198.95836417000007</v>
      </c>
      <c r="AI24" s="178">
        <v>-235.33996815999998</v>
      </c>
      <c r="AJ24" s="178">
        <v>-194.83779702999999</v>
      </c>
      <c r="AK24" s="178">
        <v>-184.54078469000001</v>
      </c>
      <c r="AL24" s="178">
        <v>-192.02232189</v>
      </c>
      <c r="AM24" s="178">
        <v>-230.58813954999997</v>
      </c>
      <c r="AN24" s="178">
        <v>-193.72280426000003</v>
      </c>
      <c r="AO24" s="178">
        <v>-149.18240894000002</v>
      </c>
      <c r="AP24" s="178">
        <v>-218.11240882999999</v>
      </c>
      <c r="AQ24" s="178">
        <v>-267.79187249999995</v>
      </c>
      <c r="AR24" s="178">
        <v>-223.12558983999998</v>
      </c>
      <c r="AS24" s="178">
        <v>-269.59905035999992</v>
      </c>
      <c r="AT24" s="178">
        <v>-279.68915364000003</v>
      </c>
      <c r="AU24" s="178">
        <v>-308.57007838999994</v>
      </c>
      <c r="AV24" s="178">
        <v>-239.50230156000003</v>
      </c>
      <c r="AW24" s="193"/>
      <c r="AX24" s="178">
        <v>-445.84971263505201</v>
      </c>
      <c r="AY24" s="178">
        <v>-497.809622935231</v>
      </c>
      <c r="AZ24" s="178">
        <v>-582.67180626490153</v>
      </c>
      <c r="BA24" s="178">
        <v>-464.56709667086034</v>
      </c>
      <c r="BB24" s="178">
        <v>-525.70183237690026</v>
      </c>
      <c r="BC24" s="178">
        <v>-722.81908128936607</v>
      </c>
      <c r="BD24" s="178">
        <v>-900.38945537390236</v>
      </c>
      <c r="BE24" s="178">
        <v>-838.58381493000013</v>
      </c>
      <c r="BF24" s="178">
        <v>-801.98904315999994</v>
      </c>
      <c r="BG24" s="178">
        <v>-828.80949452999994</v>
      </c>
      <c r="BH24" s="178">
        <v>-1080.9838722299999</v>
      </c>
    </row>
    <row r="25" spans="2:60" ht="18" customHeight="1" x14ac:dyDescent="0.35">
      <c r="B25" s="186" t="s">
        <v>372</v>
      </c>
      <c r="D25" s="178">
        <v>3.4540013602105124E-4</v>
      </c>
      <c r="E25" s="178">
        <v>0.80465700817301544</v>
      </c>
      <c r="F25" s="178">
        <v>-4.2845991334505316</v>
      </c>
      <c r="G25" s="178">
        <v>-9.9691634479914484</v>
      </c>
      <c r="H25" s="178">
        <v>-9.9955653687694479</v>
      </c>
      <c r="I25" s="178">
        <v>-19.869792185230274</v>
      </c>
      <c r="J25" s="178">
        <v>-16.426930086060501</v>
      </c>
      <c r="K25" s="178">
        <v>-24.707583744170464</v>
      </c>
      <c r="L25" s="178">
        <v>6.700791694616397</v>
      </c>
      <c r="M25" s="178">
        <v>0.55888652699947672</v>
      </c>
      <c r="N25" s="178">
        <v>-12.157789942832636</v>
      </c>
      <c r="O25" s="178">
        <v>-16.381066838976288</v>
      </c>
      <c r="P25" s="178">
        <v>4.415489577280769</v>
      </c>
      <c r="Q25" s="178">
        <v>-5.4637319609649522</v>
      </c>
      <c r="R25" s="178">
        <v>79.56145032827186</v>
      </c>
      <c r="S25" s="178">
        <v>-9.7796024849474961</v>
      </c>
      <c r="T25" s="178">
        <v>-17.883403927403279</v>
      </c>
      <c r="U25" s="178">
        <v>-10.040279075901369</v>
      </c>
      <c r="V25" s="178">
        <v>-6.7483829456218931</v>
      </c>
      <c r="W25" s="178">
        <v>10.8132622520369</v>
      </c>
      <c r="X25" s="178">
        <v>12.384641930000004</v>
      </c>
      <c r="Y25" s="178">
        <v>6.9872972499999966</v>
      </c>
      <c r="Z25" s="178">
        <v>10.820167109999987</v>
      </c>
      <c r="AA25" s="178">
        <v>-111.26014670709381</v>
      </c>
      <c r="AB25" s="178">
        <v>-7.7666188700000029</v>
      </c>
      <c r="AC25" s="178">
        <v>-22.235067230000002</v>
      </c>
      <c r="AD25" s="178">
        <v>-5.8299276460976577</v>
      </c>
      <c r="AE25" s="178">
        <v>9.7546632600000063</v>
      </c>
      <c r="AF25" s="178">
        <v>21.076113500000002</v>
      </c>
      <c r="AG25" s="178">
        <v>16.693310210000003</v>
      </c>
      <c r="AH25" s="178">
        <v>22.389759439999999</v>
      </c>
      <c r="AI25" s="178">
        <v>-3.1057558500000026</v>
      </c>
      <c r="AJ25" s="178">
        <v>25.772686620000002</v>
      </c>
      <c r="AK25" s="178">
        <v>51.218029579999993</v>
      </c>
      <c r="AL25" s="178">
        <v>106.69994584</v>
      </c>
      <c r="AM25" s="178">
        <v>125.59236508999996</v>
      </c>
      <c r="AN25" s="178">
        <v>-28.49304656</v>
      </c>
      <c r="AO25" s="178">
        <v>-39.809367939999994</v>
      </c>
      <c r="AP25" s="178">
        <v>-21.0182924</v>
      </c>
      <c r="AQ25" s="178">
        <v>41.952806320000001</v>
      </c>
      <c r="AR25" s="178">
        <v>51.098206030287166</v>
      </c>
      <c r="AS25" s="178">
        <v>25.618371327132948</v>
      </c>
      <c r="AT25" s="178">
        <v>-13.241538378150938</v>
      </c>
      <c r="AU25" s="178">
        <v>178.64099993923753</v>
      </c>
      <c r="AV25" s="178">
        <v>30.071550949999981</v>
      </c>
      <c r="AW25" s="193"/>
      <c r="AX25" s="178">
        <v>-13.448760173132943</v>
      </c>
      <c r="AY25" s="178">
        <v>-70.999871384230687</v>
      </c>
      <c r="AZ25" s="178">
        <v>-21.279178560193053</v>
      </c>
      <c r="BA25" s="178">
        <v>68.733605459640188</v>
      </c>
      <c r="BB25" s="178">
        <v>-23.858803696889638</v>
      </c>
      <c r="BC25" s="178">
        <v>-81.068040417093812</v>
      </c>
      <c r="BD25" s="178">
        <v>-26.076950486097651</v>
      </c>
      <c r="BE25" s="178">
        <v>57.053427300000003</v>
      </c>
      <c r="BF25" s="178">
        <v>309.28302712999994</v>
      </c>
      <c r="BG25" s="178">
        <v>-47.367900580000004</v>
      </c>
      <c r="BH25" s="178">
        <v>242.11603891850672</v>
      </c>
    </row>
    <row r="26" spans="2:60" s="137" customFormat="1" ht="18" customHeight="1" x14ac:dyDescent="0.35">
      <c r="B26" s="109" t="s">
        <v>373</v>
      </c>
      <c r="C26" s="138"/>
      <c r="D26" s="333">
        <v>79.826287410478912</v>
      </c>
      <c r="E26" s="333">
        <v>166.08555823988547</v>
      </c>
      <c r="F26" s="333">
        <v>205.4744789738686</v>
      </c>
      <c r="G26" s="333">
        <v>420.65451866734827</v>
      </c>
      <c r="H26" s="333">
        <v>814.8410806837918</v>
      </c>
      <c r="I26" s="333">
        <v>690.25754066473758</v>
      </c>
      <c r="J26" s="333">
        <v>470.84025067865434</v>
      </c>
      <c r="K26" s="333">
        <v>270.60050913528738</v>
      </c>
      <c r="L26" s="333">
        <v>533.4675608332883</v>
      </c>
      <c r="M26" s="333">
        <v>325.28851845612911</v>
      </c>
      <c r="N26" s="333">
        <v>462.18198010772858</v>
      </c>
      <c r="O26" s="333">
        <v>510.34652296639888</v>
      </c>
      <c r="P26" s="333">
        <v>548.17445820999967</v>
      </c>
      <c r="Q26" s="333">
        <v>596.99326390869953</v>
      </c>
      <c r="R26" s="333">
        <v>683.6071135899997</v>
      </c>
      <c r="S26" s="333">
        <v>305.26831820000018</v>
      </c>
      <c r="T26" s="333">
        <v>283.86442160408961</v>
      </c>
      <c r="U26" s="333">
        <v>424.12620085699223</v>
      </c>
      <c r="V26" s="333">
        <v>368.83505421964463</v>
      </c>
      <c r="W26" s="333">
        <v>200.36146130127773</v>
      </c>
      <c r="X26" s="333">
        <v>207.94996443753766</v>
      </c>
      <c r="Y26" s="333">
        <v>141.68358068614108</v>
      </c>
      <c r="Z26" s="333">
        <v>628.42133804323339</v>
      </c>
      <c r="AA26" s="333">
        <v>519.23200786846223</v>
      </c>
      <c r="AB26" s="333">
        <v>1592.4474792531614</v>
      </c>
      <c r="AC26" s="333">
        <v>2482.5603838969282</v>
      </c>
      <c r="AD26" s="333">
        <v>2615.0854253384246</v>
      </c>
      <c r="AE26" s="333">
        <v>1443.86699787104</v>
      </c>
      <c r="AF26" s="333">
        <v>1425.1382502918871</v>
      </c>
      <c r="AG26" s="333">
        <v>1053.5556555008766</v>
      </c>
      <c r="AH26" s="333">
        <v>202.15628737561337</v>
      </c>
      <c r="AI26" s="333">
        <v>-27.461141293464543</v>
      </c>
      <c r="AJ26" s="333">
        <v>424.4774316000005</v>
      </c>
      <c r="AK26" s="333">
        <v>14.604429130000753</v>
      </c>
      <c r="AL26" s="333">
        <v>73.884438579999824</v>
      </c>
      <c r="AM26" s="333">
        <v>374.31231802000104</v>
      </c>
      <c r="AN26" s="333">
        <v>252.52191517999924</v>
      </c>
      <c r="AO26" s="333">
        <v>115.91190093000077</v>
      </c>
      <c r="AP26" s="333">
        <v>283.84506075999923</v>
      </c>
      <c r="AQ26" s="333">
        <v>-110.82373202000102</v>
      </c>
      <c r="AR26" s="333">
        <v>-25.504820459714246</v>
      </c>
      <c r="AS26" s="333">
        <v>-214.84293558286697</v>
      </c>
      <c r="AT26" s="333">
        <v>-194.992791888152</v>
      </c>
      <c r="AU26" s="333">
        <v>-282.40876770318516</v>
      </c>
      <c r="AV26" s="333">
        <v>5.2938698500000427</v>
      </c>
      <c r="AW26" s="193"/>
      <c r="AX26" s="333">
        <v>872.0408432915807</v>
      </c>
      <c r="AY26" s="333">
        <v>2246.5393811624708</v>
      </c>
      <c r="AZ26" s="333">
        <v>1831.2845823635448</v>
      </c>
      <c r="BA26" s="333">
        <v>2134.043153908699</v>
      </c>
      <c r="BB26" s="333">
        <v>1277.1871379820043</v>
      </c>
      <c r="BC26" s="333">
        <v>1497.2868910353743</v>
      </c>
      <c r="BD26" s="333">
        <v>8133.9602863595537</v>
      </c>
      <c r="BE26" s="333">
        <v>2653.3890518749126</v>
      </c>
      <c r="BF26" s="333">
        <v>887.27861733000213</v>
      </c>
      <c r="BG26" s="333">
        <v>541.45514484999831</v>
      </c>
      <c r="BH26" s="333">
        <v>-717.7493156339184</v>
      </c>
    </row>
    <row r="27" spans="2:60" s="137" customFormat="1" ht="18" customHeight="1" x14ac:dyDescent="0.35">
      <c r="B27" s="109" t="s">
        <v>690</v>
      </c>
      <c r="C27" s="138"/>
      <c r="D27" s="333">
        <v>128.26082908150713</v>
      </c>
      <c r="E27" s="333">
        <v>220.66205776369392</v>
      </c>
      <c r="F27" s="333">
        <v>268.18558723528679</v>
      </c>
      <c r="G27" s="333">
        <v>492.40969900724326</v>
      </c>
      <c r="H27" s="333">
        <v>868.31459684149922</v>
      </c>
      <c r="I27" s="333">
        <v>744.89965552597187</v>
      </c>
      <c r="J27" s="333">
        <v>524.25837043673937</v>
      </c>
      <c r="K27" s="333">
        <v>336.07656119695503</v>
      </c>
      <c r="L27" s="333">
        <v>591.5104500715322</v>
      </c>
      <c r="M27" s="333">
        <v>385.33455925830617</v>
      </c>
      <c r="N27" s="333">
        <v>519.09608580674842</v>
      </c>
      <c r="O27" s="333">
        <v>567.42045574235976</v>
      </c>
      <c r="P27" s="333">
        <v>608.07765661000008</v>
      </c>
      <c r="Q27" s="333">
        <v>645.77619480890007</v>
      </c>
      <c r="R27" s="333">
        <v>733.36196663999954</v>
      </c>
      <c r="S27" s="333">
        <v>355.84318146999954</v>
      </c>
      <c r="T27" s="333">
        <v>336.088638115077</v>
      </c>
      <c r="U27" s="333">
        <v>474.02751935344628</v>
      </c>
      <c r="V27" s="333">
        <v>422.48158011284926</v>
      </c>
      <c r="W27" s="333">
        <v>256.76210513646885</v>
      </c>
      <c r="X27" s="333">
        <v>266.96050545030982</v>
      </c>
      <c r="Y27" s="333">
        <v>221.19775795604198</v>
      </c>
      <c r="Z27" s="333">
        <v>719.5499177804096</v>
      </c>
      <c r="AA27" s="333">
        <v>626.00103991510764</v>
      </c>
      <c r="AB27" s="333">
        <v>1718.1154908042038</v>
      </c>
      <c r="AC27" s="333">
        <v>2590.2338157661088</v>
      </c>
      <c r="AD27" s="333">
        <v>2714.1593072500937</v>
      </c>
      <c r="AE27" s="333">
        <v>1565.8056456660436</v>
      </c>
      <c r="AF27" s="333">
        <v>1529.2411056360743</v>
      </c>
      <c r="AG27" s="333">
        <v>1160.9909434593055</v>
      </c>
      <c r="AH27" s="333">
        <v>324.4685930700827</v>
      </c>
      <c r="AI27" s="333">
        <v>79.16194372520512</v>
      </c>
      <c r="AJ27" s="333">
        <v>511.35644872000006</v>
      </c>
      <c r="AK27" s="333">
        <v>118.77728555000087</v>
      </c>
      <c r="AL27" s="333">
        <v>295.53336959963008</v>
      </c>
      <c r="AM27" s="333">
        <v>429.6099171375987</v>
      </c>
      <c r="AN27" s="333">
        <v>343.44577167954537</v>
      </c>
      <c r="AO27" s="333">
        <v>246.5281247609287</v>
      </c>
      <c r="AP27" s="333">
        <v>394.50214201647873</v>
      </c>
      <c r="AQ27" s="333">
        <v>-58.108787804460469</v>
      </c>
      <c r="AR27" s="333">
        <v>80.615122050286161</v>
      </c>
      <c r="AS27" s="333">
        <v>-111.29015003286712</v>
      </c>
      <c r="AT27" s="333">
        <v>-78.765397889504058</v>
      </c>
      <c r="AU27" s="333">
        <v>-174.50072001318472</v>
      </c>
      <c r="AV27" s="333">
        <v>111.57420993999986</v>
      </c>
      <c r="AW27" s="193"/>
      <c r="AX27" s="333">
        <v>1109.5181730877312</v>
      </c>
      <c r="AY27" s="333">
        <v>2473.5491840011655</v>
      </c>
      <c r="AZ27" s="333">
        <v>2063.3615508789462</v>
      </c>
      <c r="BA27" s="333">
        <v>2343.0589995288992</v>
      </c>
      <c r="BB27" s="333">
        <v>1489.3598427178413</v>
      </c>
      <c r="BC27" s="333">
        <v>1833.7092211018692</v>
      </c>
      <c r="BD27" s="333">
        <v>8588.3142594864494</v>
      </c>
      <c r="BE27" s="333">
        <v>3093.8625858906676</v>
      </c>
      <c r="BF27" s="333">
        <v>1355.2770210072297</v>
      </c>
      <c r="BG27" s="333">
        <v>926.36725065249232</v>
      </c>
      <c r="BH27" s="333">
        <v>-283.94114588526975</v>
      </c>
    </row>
    <row r="28" spans="2:60" s="346" customFormat="1" ht="18" customHeight="1" x14ac:dyDescent="0.35">
      <c r="B28" s="198" t="s">
        <v>374</v>
      </c>
      <c r="D28" s="347">
        <v>7.3239831133612293E-2</v>
      </c>
      <c r="E28" s="347">
        <v>0.11117915780960699</v>
      </c>
      <c r="F28" s="347">
        <v>0.12529335250041101</v>
      </c>
      <c r="G28" s="347">
        <v>0.20834232866529717</v>
      </c>
      <c r="H28" s="347">
        <v>0.34257887661915015</v>
      </c>
      <c r="I28" s="347">
        <v>0.32414871551427721</v>
      </c>
      <c r="J28" s="347">
        <v>0.25372286387121379</v>
      </c>
      <c r="K28" s="347">
        <v>0.16827827755556918</v>
      </c>
      <c r="L28" s="347">
        <v>0.24395571102297248</v>
      </c>
      <c r="M28" s="347">
        <v>0.16682403541584609</v>
      </c>
      <c r="N28" s="347">
        <v>0.21192438986010786</v>
      </c>
      <c r="O28" s="347">
        <v>0.21247194281230447</v>
      </c>
      <c r="P28" s="347">
        <v>0.22745443210101274</v>
      </c>
      <c r="Q28" s="347">
        <v>0.21782471210639384</v>
      </c>
      <c r="R28" s="347">
        <v>0.21937846247627574</v>
      </c>
      <c r="S28" s="347">
        <v>0.12964976889616123</v>
      </c>
      <c r="T28" s="347">
        <v>0.13240474054144724</v>
      </c>
      <c r="U28" s="347">
        <v>0.18489805377852561</v>
      </c>
      <c r="V28" s="347">
        <v>0.16529812863133614</v>
      </c>
      <c r="W28" s="347">
        <v>0.10759751973836057</v>
      </c>
      <c r="X28" s="347">
        <v>8.9705307685598909E-2</v>
      </c>
      <c r="Y28" s="347">
        <v>7.2316542564962172E-2</v>
      </c>
      <c r="Z28" s="347">
        <v>0.17945406554054527</v>
      </c>
      <c r="AA28" s="347">
        <v>0.13625650365275949</v>
      </c>
      <c r="AB28" s="347">
        <v>0.24427549719167915</v>
      </c>
      <c r="AC28" s="347">
        <v>0.30399583049611162</v>
      </c>
      <c r="AD28" s="347">
        <v>0.28773611935922677</v>
      </c>
      <c r="AE28" s="347">
        <v>0.2111193035045778</v>
      </c>
      <c r="AF28" s="347">
        <v>0.21058713823801711</v>
      </c>
      <c r="AG28" s="347">
        <v>0.17617098615326121</v>
      </c>
      <c r="AH28" s="347">
        <v>5.8490984454922061E-2</v>
      </c>
      <c r="AI28" s="347">
        <v>1.9683041111932635E-2</v>
      </c>
      <c r="AJ28" s="347">
        <v>0.11011797172377391</v>
      </c>
      <c r="AK28" s="347">
        <v>2.8430786444536019E-2</v>
      </c>
      <c r="AL28" s="347">
        <v>6.6455953873787346E-2</v>
      </c>
      <c r="AM28" s="347">
        <v>0.1013600857794278</v>
      </c>
      <c r="AN28" s="347">
        <v>7.044282998686309E-2</v>
      </c>
      <c r="AO28" s="347">
        <v>4.8647898306232236E-2</v>
      </c>
      <c r="AP28" s="347">
        <v>7.7394940135322401E-2</v>
      </c>
      <c r="AQ28" s="347">
        <v>-1.319662841302398E-2</v>
      </c>
      <c r="AR28" s="347">
        <v>1.6864938442334065E-2</v>
      </c>
      <c r="AS28" s="347">
        <v>-2.6558665648522377E-2</v>
      </c>
      <c r="AT28" s="347">
        <v>-2.0687304275961597E-2</v>
      </c>
      <c r="AU28" s="347">
        <v>-4.8178704005897133E-2</v>
      </c>
      <c r="AV28" s="347">
        <v>2.8112054420337561E-2</v>
      </c>
      <c r="AW28" s="193"/>
      <c r="AX28" s="347">
        <v>0.13465168305350189</v>
      </c>
      <c r="AY28" s="347">
        <v>0.27804962167310504</v>
      </c>
      <c r="AZ28" s="347">
        <v>0.20938275362868256</v>
      </c>
      <c r="BA28" s="347">
        <v>0.19982386334395247</v>
      </c>
      <c r="BB28" s="347">
        <v>0.14827965537350421</v>
      </c>
      <c r="BC28" s="347">
        <v>0.1252648254236359</v>
      </c>
      <c r="BD28" s="347">
        <v>0.26504171930669718</v>
      </c>
      <c r="BE28" s="347">
        <v>0.13209725955965182</v>
      </c>
      <c r="BF28" s="347">
        <v>7.7413464116598149E-2</v>
      </c>
      <c r="BG28" s="347">
        <v>4.7643589583602611E-2</v>
      </c>
      <c r="BH28" s="347">
        <v>-1.7313729223254654E-2</v>
      </c>
    </row>
    <row r="29" spans="2:60" ht="10" customHeight="1" x14ac:dyDescent="0.35">
      <c r="L29" s="457"/>
      <c r="M29" s="457"/>
      <c r="N29" s="457"/>
      <c r="O29" s="457"/>
      <c r="P29" s="457"/>
      <c r="Q29" s="457"/>
      <c r="R29" s="457"/>
      <c r="S29" s="457"/>
      <c r="T29" s="457"/>
      <c r="AW29" s="193"/>
      <c r="AX29" s="193"/>
      <c r="AY29" s="193"/>
      <c r="AZ29" s="193"/>
      <c r="BA29" s="193"/>
      <c r="BB29" s="193"/>
      <c r="BC29" s="193"/>
      <c r="BD29" s="193"/>
      <c r="BE29" s="193"/>
      <c r="BF29" s="193"/>
      <c r="BG29" s="193"/>
      <c r="BH29" s="193"/>
    </row>
    <row r="30" spans="2:60" s="137" customFormat="1" ht="18" customHeight="1" thickBot="1" x14ac:dyDescent="0.4">
      <c r="B30" s="51" t="s">
        <v>129</v>
      </c>
      <c r="C30" s="138"/>
      <c r="D30" s="51"/>
      <c r="E30" s="51"/>
      <c r="F30" s="51"/>
      <c r="G30" s="51"/>
      <c r="H30" s="51"/>
      <c r="I30" s="51"/>
      <c r="J30" s="51"/>
      <c r="K30" s="51"/>
      <c r="L30" s="455"/>
      <c r="M30" s="455"/>
      <c r="N30" s="455"/>
      <c r="O30" s="455"/>
      <c r="P30" s="455"/>
      <c r="Q30" s="455"/>
      <c r="R30" s="455"/>
      <c r="S30" s="455"/>
      <c r="T30" s="455"/>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193"/>
      <c r="AX30" s="51"/>
      <c r="AY30" s="51"/>
      <c r="AZ30" s="51"/>
      <c r="BA30" s="51"/>
      <c r="BB30" s="51"/>
      <c r="BC30" s="51"/>
      <c r="BD30" s="51"/>
      <c r="BE30" s="51"/>
      <c r="BF30" s="51"/>
      <c r="BG30" s="51"/>
      <c r="BH30" s="51"/>
    </row>
    <row r="31" spans="2:60" s="137" customFormat="1" ht="10" customHeight="1" x14ac:dyDescent="0.35">
      <c r="B31" s="88"/>
      <c r="C31" s="138"/>
      <c r="D31" s="88"/>
      <c r="E31" s="88"/>
      <c r="F31" s="88"/>
      <c r="G31" s="88"/>
      <c r="H31" s="88"/>
      <c r="I31" s="88"/>
      <c r="J31" s="88"/>
      <c r="K31" s="88"/>
      <c r="L31" s="456"/>
      <c r="M31" s="456"/>
      <c r="N31" s="456"/>
      <c r="O31" s="456"/>
      <c r="P31" s="456"/>
      <c r="Q31" s="456"/>
      <c r="R31" s="456"/>
      <c r="S31" s="456"/>
      <c r="T31" s="456"/>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193"/>
      <c r="AX31" s="88"/>
      <c r="AY31" s="88"/>
      <c r="AZ31" s="88"/>
      <c r="BA31" s="88"/>
      <c r="BB31" s="88"/>
      <c r="BC31" s="88"/>
      <c r="BD31" s="88"/>
      <c r="BE31" s="88"/>
      <c r="BF31" s="88"/>
      <c r="BG31" s="88"/>
      <c r="BH31" s="88"/>
    </row>
    <row r="32" spans="2:60" s="137" customFormat="1" ht="18" customHeight="1" x14ac:dyDescent="0.35">
      <c r="B32" s="109" t="s">
        <v>231</v>
      </c>
      <c r="C32" s="138"/>
      <c r="D32" s="111"/>
      <c r="E32" s="111"/>
      <c r="F32" s="111"/>
      <c r="G32" s="111"/>
      <c r="H32" s="333">
        <v>120.81666041</v>
      </c>
      <c r="I32" s="333">
        <v>213.50779539999999</v>
      </c>
      <c r="J32" s="333">
        <v>538.33508897000002</v>
      </c>
      <c r="K32" s="333">
        <v>714.26718802000016</v>
      </c>
      <c r="L32" s="333">
        <v>940.4045017200001</v>
      </c>
      <c r="M32" s="333">
        <v>880.69033193999996</v>
      </c>
      <c r="N32" s="333">
        <v>843.25361807999991</v>
      </c>
      <c r="O32" s="333">
        <v>936.47186111000019</v>
      </c>
      <c r="P32" s="333">
        <v>1019.72538671</v>
      </c>
      <c r="Q32" s="333">
        <v>1144.6209929899999</v>
      </c>
      <c r="R32" s="333">
        <v>1185.3587618200002</v>
      </c>
      <c r="S32" s="333">
        <v>1059.1087406500001</v>
      </c>
      <c r="T32" s="333">
        <v>806.34949228999994</v>
      </c>
      <c r="U32" s="333">
        <v>771.47268957000006</v>
      </c>
      <c r="V32" s="333">
        <v>737.72526777000007</v>
      </c>
      <c r="W32" s="333">
        <v>735.89270623999994</v>
      </c>
      <c r="X32" s="333">
        <v>819.52427417999991</v>
      </c>
      <c r="Y32" s="333">
        <v>964.9526934700001</v>
      </c>
      <c r="Z32" s="333">
        <v>1094.2484546400001</v>
      </c>
      <c r="AA32" s="333">
        <v>1122.07972565</v>
      </c>
      <c r="AB32" s="333">
        <v>1174.0932655200002</v>
      </c>
      <c r="AC32" s="333">
        <v>1701.3295249800001</v>
      </c>
      <c r="AD32" s="333">
        <v>1724.4345633100002</v>
      </c>
      <c r="AE32" s="333">
        <v>1906.43942302</v>
      </c>
      <c r="AF32" s="333">
        <v>1768.0329909100001</v>
      </c>
      <c r="AG32" s="333">
        <v>1618.62606231</v>
      </c>
      <c r="AH32" s="333">
        <v>1371.8775238299997</v>
      </c>
      <c r="AI32" s="333">
        <v>1075.4804556300001</v>
      </c>
      <c r="AJ32" s="333">
        <v>1217.31831732</v>
      </c>
      <c r="AK32" s="333">
        <v>1189.4217976699999</v>
      </c>
      <c r="AL32" s="333">
        <v>1055.6793239999997</v>
      </c>
      <c r="AM32" s="333">
        <v>986.68089769999995</v>
      </c>
      <c r="AN32" s="333">
        <v>1134.9766652799999</v>
      </c>
      <c r="AO32" s="333">
        <v>1368.2200510800001</v>
      </c>
      <c r="AP32" s="333">
        <v>1405.4168895800001</v>
      </c>
      <c r="AQ32" s="333">
        <v>1239.1439193399999</v>
      </c>
      <c r="AR32" s="333">
        <v>1212.7454998200001</v>
      </c>
      <c r="AS32" s="333">
        <v>943.23739467999997</v>
      </c>
      <c r="AT32" s="333">
        <v>821.48276123999995</v>
      </c>
      <c r="AU32" s="333">
        <v>1125.3190230700002</v>
      </c>
      <c r="AV32" s="333">
        <v>751.29513740999994</v>
      </c>
      <c r="AW32" s="193"/>
      <c r="AX32" s="333">
        <v>0</v>
      </c>
      <c r="AY32" s="333">
        <v>1586.9267328000001</v>
      </c>
      <c r="AZ32" s="333">
        <v>3600.8203128499999</v>
      </c>
      <c r="BA32" s="333">
        <v>4408.8138821700004</v>
      </c>
      <c r="BB32" s="333">
        <v>3051.4401558700001</v>
      </c>
      <c r="BC32" s="333">
        <v>4000.8051479400001</v>
      </c>
      <c r="BD32" s="333">
        <v>6506.2967768300005</v>
      </c>
      <c r="BE32" s="333">
        <v>5834.0170326799998</v>
      </c>
      <c r="BF32" s="333">
        <v>4449.1003366899995</v>
      </c>
      <c r="BG32" s="333">
        <v>5147.7575252800007</v>
      </c>
      <c r="BH32" s="333">
        <v>4102.7846788099996</v>
      </c>
    </row>
    <row r="33" spans="2:60" ht="18" customHeight="1" x14ac:dyDescent="0.35">
      <c r="B33" s="186" t="s">
        <v>370</v>
      </c>
      <c r="D33" s="178"/>
      <c r="E33" s="178"/>
      <c r="F33" s="178"/>
      <c r="G33" s="178"/>
      <c r="H33" s="178">
        <v>-118.2531182</v>
      </c>
      <c r="I33" s="178">
        <v>-146.17758339</v>
      </c>
      <c r="J33" s="178">
        <v>-422.57825434722361</v>
      </c>
      <c r="K33" s="178">
        <v>-465.03785497236214</v>
      </c>
      <c r="L33" s="178">
        <v>-505.36128431000003</v>
      </c>
      <c r="M33" s="178">
        <v>-548.71864137732803</v>
      </c>
      <c r="N33" s="178">
        <v>-524.8854095404896</v>
      </c>
      <c r="O33" s="178">
        <v>-518.50615943363107</v>
      </c>
      <c r="P33" s="178">
        <v>-628.95500105487235</v>
      </c>
      <c r="Q33" s="178">
        <v>-725.96518028098035</v>
      </c>
      <c r="R33" s="178">
        <v>-790.0150491020629</v>
      </c>
      <c r="S33" s="178">
        <v>-813.4077475945212</v>
      </c>
      <c r="T33" s="178">
        <v>-679.35654694999994</v>
      </c>
      <c r="U33" s="178">
        <v>-647.80909541000005</v>
      </c>
      <c r="V33" s="178">
        <v>-581.44245358000001</v>
      </c>
      <c r="W33" s="178">
        <v>-595.4042154</v>
      </c>
      <c r="X33" s="178">
        <v>-637.18247268000005</v>
      </c>
      <c r="Y33" s="178">
        <v>-735.98425352000004</v>
      </c>
      <c r="Z33" s="178">
        <v>-828.30717061000007</v>
      </c>
      <c r="AA33" s="178">
        <v>-873.52677188999996</v>
      </c>
      <c r="AB33" s="178">
        <v>-672.60931630999994</v>
      </c>
      <c r="AC33" s="178">
        <v>-756.88464017000001</v>
      </c>
      <c r="AD33" s="178">
        <v>-916.56327437000004</v>
      </c>
      <c r="AE33" s="178">
        <v>-1067.59472931</v>
      </c>
      <c r="AF33" s="178">
        <v>-1147.9626385299998</v>
      </c>
      <c r="AG33" s="178">
        <v>-1213.10916982</v>
      </c>
      <c r="AH33" s="178">
        <v>-1376.65923217</v>
      </c>
      <c r="AI33" s="178">
        <v>-1331.7994837400001</v>
      </c>
      <c r="AJ33" s="178">
        <v>-1201.6862233899999</v>
      </c>
      <c r="AK33" s="178">
        <v>-1082.6246243099999</v>
      </c>
      <c r="AL33" s="178">
        <v>-1136.86790013</v>
      </c>
      <c r="AM33" s="178">
        <v>-944.7104740100001</v>
      </c>
      <c r="AN33" s="178">
        <v>-1061.7469992600002</v>
      </c>
      <c r="AO33" s="178">
        <v>-1229.2324442399999</v>
      </c>
      <c r="AP33" s="178">
        <v>-1087.4907548799999</v>
      </c>
      <c r="AQ33" s="178">
        <v>-1122.1856120100001</v>
      </c>
      <c r="AR33" s="178">
        <v>-1080.3793567599998</v>
      </c>
      <c r="AS33" s="178">
        <v>-1234.29493826</v>
      </c>
      <c r="AT33" s="178">
        <v>-1206.7630286699998</v>
      </c>
      <c r="AU33" s="178">
        <v>-2678.3226687300003</v>
      </c>
      <c r="AV33" s="178">
        <v>-933.32833107999988</v>
      </c>
      <c r="AW33" s="193"/>
      <c r="AX33" s="178">
        <v>0</v>
      </c>
      <c r="AY33" s="178">
        <v>-1152.0468109095857</v>
      </c>
      <c r="AZ33" s="178">
        <v>-2097.471494661449</v>
      </c>
      <c r="BA33" s="178">
        <v>-2958.3429780324368</v>
      </c>
      <c r="BB33" s="178">
        <v>-2504.01231134</v>
      </c>
      <c r="BC33" s="178">
        <v>-3075.0006687</v>
      </c>
      <c r="BD33" s="178">
        <v>-3413.6519601600003</v>
      </c>
      <c r="BE33" s="178">
        <v>-5069.5305242599998</v>
      </c>
      <c r="BF33" s="178">
        <v>-4365.8892218399997</v>
      </c>
      <c r="BG33" s="178">
        <v>-4500.6558103900006</v>
      </c>
      <c r="BH33" s="178">
        <v>-6199.7599924199994</v>
      </c>
    </row>
    <row r="34" spans="2:60" s="137" customFormat="1" ht="18" customHeight="1" x14ac:dyDescent="0.35">
      <c r="B34" s="109" t="s">
        <v>233</v>
      </c>
      <c r="C34" s="138"/>
      <c r="D34" s="111"/>
      <c r="E34" s="111"/>
      <c r="F34" s="111"/>
      <c r="G34" s="111"/>
      <c r="H34" s="333">
        <v>2.5635422099999943</v>
      </c>
      <c r="I34" s="333">
        <v>67.330212009999997</v>
      </c>
      <c r="J34" s="333">
        <v>115.75683462277637</v>
      </c>
      <c r="K34" s="333">
        <v>249.22933304763802</v>
      </c>
      <c r="L34" s="333">
        <v>435.04321741000007</v>
      </c>
      <c r="M34" s="333">
        <v>331.97169056267194</v>
      </c>
      <c r="N34" s="333">
        <v>318.36820853951031</v>
      </c>
      <c r="O34" s="333">
        <v>417.96570167636912</v>
      </c>
      <c r="P34" s="333">
        <v>390.7703856551276</v>
      </c>
      <c r="Q34" s="333">
        <v>418.65581270901953</v>
      </c>
      <c r="R34" s="333">
        <v>395.34371271793725</v>
      </c>
      <c r="S34" s="333">
        <v>245.70099305547888</v>
      </c>
      <c r="T34" s="333">
        <v>126.99294534000001</v>
      </c>
      <c r="U34" s="333">
        <v>123.66359416</v>
      </c>
      <c r="V34" s="333">
        <v>156.28281419000007</v>
      </c>
      <c r="W34" s="333">
        <v>140.48849083999994</v>
      </c>
      <c r="X34" s="333">
        <v>182.34180149999986</v>
      </c>
      <c r="Y34" s="333">
        <v>228.96843995000006</v>
      </c>
      <c r="Z34" s="333">
        <v>265.94128403000002</v>
      </c>
      <c r="AA34" s="333">
        <v>248.55295376000004</v>
      </c>
      <c r="AB34" s="333">
        <v>501.48394921000022</v>
      </c>
      <c r="AC34" s="333">
        <v>944.44488481000008</v>
      </c>
      <c r="AD34" s="333">
        <v>807.87128894000011</v>
      </c>
      <c r="AE34" s="333">
        <v>838.84469371</v>
      </c>
      <c r="AF34" s="333">
        <v>620.07035238000026</v>
      </c>
      <c r="AG34" s="333">
        <v>405.51689248999992</v>
      </c>
      <c r="AH34" s="333">
        <v>-4.7817083400002502</v>
      </c>
      <c r="AI34" s="333">
        <v>-256.31902811000009</v>
      </c>
      <c r="AJ34" s="333">
        <v>15.63209393000011</v>
      </c>
      <c r="AK34" s="333">
        <v>106.79717335999999</v>
      </c>
      <c r="AL34" s="333">
        <v>-81.188576130000229</v>
      </c>
      <c r="AM34" s="333">
        <v>41.970423689999848</v>
      </c>
      <c r="AN34" s="333">
        <v>73.22966601999974</v>
      </c>
      <c r="AO34" s="333">
        <v>138.98760684000013</v>
      </c>
      <c r="AP34" s="333">
        <v>317.92613470000015</v>
      </c>
      <c r="AQ34" s="333">
        <v>116.9583073299998</v>
      </c>
      <c r="AR34" s="333">
        <v>132.36614306000024</v>
      </c>
      <c r="AS34" s="333">
        <v>-291.05754358000002</v>
      </c>
      <c r="AT34" s="333">
        <v>-385.28026742999987</v>
      </c>
      <c r="AU34" s="333">
        <v>-1553.0036456600001</v>
      </c>
      <c r="AV34" s="333">
        <v>-182.03319366999995</v>
      </c>
      <c r="AW34" s="193"/>
      <c r="AX34" s="333">
        <v>0</v>
      </c>
      <c r="AY34" s="333">
        <v>434.87992189041438</v>
      </c>
      <c r="AZ34" s="333">
        <v>1503.3488181885514</v>
      </c>
      <c r="BA34" s="333">
        <v>1450.4709041375634</v>
      </c>
      <c r="BB34" s="333">
        <v>547.42784453000002</v>
      </c>
      <c r="BC34" s="333">
        <v>925.80447923999998</v>
      </c>
      <c r="BD34" s="333">
        <v>3092.6448166700002</v>
      </c>
      <c r="BE34" s="333">
        <v>764.48650841999984</v>
      </c>
      <c r="BF34" s="333">
        <v>83.211114849999717</v>
      </c>
      <c r="BG34" s="333">
        <v>647.10171488999981</v>
      </c>
      <c r="BH34" s="333">
        <v>-2096.9753136099998</v>
      </c>
    </row>
    <row r="35" spans="2:60" ht="18" customHeight="1" x14ac:dyDescent="0.35">
      <c r="B35" s="186" t="s">
        <v>371</v>
      </c>
      <c r="D35" s="178"/>
      <c r="E35" s="178"/>
      <c r="F35" s="178"/>
      <c r="G35" s="178"/>
      <c r="H35" s="178">
        <v>-28.46848713</v>
      </c>
      <c r="I35" s="178">
        <v>-65.858851278504872</v>
      </c>
      <c r="J35" s="178">
        <v>-73.980581948245018</v>
      </c>
      <c r="K35" s="178">
        <v>-63.48709365233411</v>
      </c>
      <c r="L35" s="178">
        <v>-66.430831540000014</v>
      </c>
      <c r="M35" s="178">
        <v>-68.186960743848999</v>
      </c>
      <c r="N35" s="178">
        <v>-77.153977512686708</v>
      </c>
      <c r="O35" s="178">
        <v>-71.546573052719111</v>
      </c>
      <c r="P35" s="178">
        <v>-73.691390921451784</v>
      </c>
      <c r="Q35" s="178">
        <v>-81.261458504765272</v>
      </c>
      <c r="R35" s="178">
        <v>-93.922113940513043</v>
      </c>
      <c r="S35" s="178">
        <v>-88.518927809333434</v>
      </c>
      <c r="T35" s="178">
        <v>-85.645899585727591</v>
      </c>
      <c r="U35" s="178">
        <v>-81.582794929349546</v>
      </c>
      <c r="V35" s="178">
        <v>-83.073496513216369</v>
      </c>
      <c r="W35" s="178">
        <v>-100.89713420977891</v>
      </c>
      <c r="X35" s="178">
        <v>-103.14512017999999</v>
      </c>
      <c r="Y35" s="178">
        <v>-98.189073690000001</v>
      </c>
      <c r="Z35" s="178">
        <v>-111.24188472</v>
      </c>
      <c r="AA35" s="178">
        <v>-124.28253131</v>
      </c>
      <c r="AB35" s="178">
        <v>-113.87676400000001</v>
      </c>
      <c r="AC35" s="178">
        <v>-114.48012381000001</v>
      </c>
      <c r="AD35" s="178">
        <v>-112.27155248999999</v>
      </c>
      <c r="AE35" s="178">
        <v>-131.19213191999998</v>
      </c>
      <c r="AF35" s="178">
        <v>-115.77953927999999</v>
      </c>
      <c r="AG35" s="178">
        <v>-118.66635282000001</v>
      </c>
      <c r="AH35" s="178">
        <v>-98.119817150000003</v>
      </c>
      <c r="AI35" s="178">
        <v>-119.03881093999999</v>
      </c>
      <c r="AJ35" s="178">
        <v>-75.147855910000004</v>
      </c>
      <c r="AK35" s="178">
        <v>-122.82452731999999</v>
      </c>
      <c r="AL35" s="178">
        <v>-177.19874824000001</v>
      </c>
      <c r="AM35" s="178">
        <v>-239.57108380000003</v>
      </c>
      <c r="AN35" s="178">
        <v>-109.39161556999998</v>
      </c>
      <c r="AO35" s="178">
        <v>-125.99904695999999</v>
      </c>
      <c r="AP35" s="178">
        <v>-115.14332631999999</v>
      </c>
      <c r="AQ35" s="178">
        <v>-218.06727669999998</v>
      </c>
      <c r="AR35" s="178">
        <v>-124.17524058000001</v>
      </c>
      <c r="AS35" s="178">
        <v>-161.90842545000001</v>
      </c>
      <c r="AT35" s="178">
        <v>-136.53775292999998</v>
      </c>
      <c r="AU35" s="178">
        <v>-241.44421498</v>
      </c>
      <c r="AV35" s="178">
        <v>-178.27499236999998</v>
      </c>
      <c r="AW35" s="193"/>
      <c r="AX35" s="178">
        <v>0</v>
      </c>
      <c r="AY35" s="178">
        <v>-231.79501400908401</v>
      </c>
      <c r="AZ35" s="178">
        <v>-283.3183428492548</v>
      </c>
      <c r="BA35" s="178">
        <v>-337.39389117606356</v>
      </c>
      <c r="BB35" s="178">
        <v>-351.19932523807245</v>
      </c>
      <c r="BC35" s="178">
        <v>-436.85860989999992</v>
      </c>
      <c r="BD35" s="178">
        <v>-471.82057222000003</v>
      </c>
      <c r="BE35" s="178">
        <v>-451.60452019000002</v>
      </c>
      <c r="BF35" s="178">
        <v>-614.74221526999997</v>
      </c>
      <c r="BG35" s="178">
        <v>-568.60126554999988</v>
      </c>
      <c r="BH35" s="178">
        <v>-664.06563394</v>
      </c>
    </row>
    <row r="36" spans="2:60" ht="18" customHeight="1" x14ac:dyDescent="0.35">
      <c r="B36" s="186" t="s">
        <v>372</v>
      </c>
      <c r="D36" s="178"/>
      <c r="E36" s="178"/>
      <c r="F36" s="178"/>
      <c r="G36" s="178"/>
      <c r="H36" s="178">
        <v>-1.3560640800000001</v>
      </c>
      <c r="I36" s="178">
        <v>-54.04373226149513</v>
      </c>
      <c r="J36" s="178">
        <v>49.841611775469616</v>
      </c>
      <c r="K36" s="178">
        <v>0.75347163469615452</v>
      </c>
      <c r="L36" s="178">
        <v>5.4972259700000006</v>
      </c>
      <c r="M36" s="178">
        <v>-0.52219368882291661</v>
      </c>
      <c r="N36" s="178">
        <v>7.3179327531762501</v>
      </c>
      <c r="O36" s="178">
        <v>15.621177956350198</v>
      </c>
      <c r="P36" s="178">
        <v>39.09070161632421</v>
      </c>
      <c r="Q36" s="178">
        <v>38.633288295745608</v>
      </c>
      <c r="R36" s="178">
        <v>46.9608441425761</v>
      </c>
      <c r="S36" s="178">
        <v>197.39070223385451</v>
      </c>
      <c r="T36" s="178">
        <v>117.55043116572757</v>
      </c>
      <c r="U36" s="178">
        <v>74.618266179349561</v>
      </c>
      <c r="V36" s="178">
        <v>87.285565173216355</v>
      </c>
      <c r="W36" s="178">
        <v>45.228006249778922</v>
      </c>
      <c r="X36" s="178">
        <v>27.408638240000002</v>
      </c>
      <c r="Y36" s="178">
        <v>127.39324961</v>
      </c>
      <c r="Z36" s="178">
        <v>97.147648000000004</v>
      </c>
      <c r="AA36" s="178">
        <v>-616.20806565999999</v>
      </c>
      <c r="AB36" s="178">
        <v>-39.857494889999991</v>
      </c>
      <c r="AC36" s="178">
        <v>34.583103629999997</v>
      </c>
      <c r="AD36" s="178">
        <v>-0.50813396000000011</v>
      </c>
      <c r="AE36" s="178">
        <v>-9.5191211800000008</v>
      </c>
      <c r="AF36" s="178">
        <v>6.274299580000001</v>
      </c>
      <c r="AG36" s="178">
        <v>-1.7975687899999999</v>
      </c>
      <c r="AH36" s="178">
        <v>-4.4053991999999997</v>
      </c>
      <c r="AI36" s="178">
        <v>-33.441105980000003</v>
      </c>
      <c r="AJ36" s="178">
        <v>-1.13863202</v>
      </c>
      <c r="AK36" s="178">
        <v>-4.3964118599999988</v>
      </c>
      <c r="AL36" s="178">
        <v>69.903620919999994</v>
      </c>
      <c r="AM36" s="178">
        <v>130.58641202999999</v>
      </c>
      <c r="AN36" s="178">
        <v>-5.9116281600000011</v>
      </c>
      <c r="AO36" s="178">
        <v>-8.2637919499999892</v>
      </c>
      <c r="AP36" s="178">
        <v>2.6442880899999999</v>
      </c>
      <c r="AQ36" s="178">
        <v>63.953566840000001</v>
      </c>
      <c r="AR36" s="178">
        <v>-7.3765099199999993</v>
      </c>
      <c r="AS36" s="178">
        <v>152.67465649999997</v>
      </c>
      <c r="AT36" s="178">
        <v>64.845059180000007</v>
      </c>
      <c r="AU36" s="178">
        <v>160.67511050000002</v>
      </c>
      <c r="AV36" s="178">
        <v>6.8835977399999955</v>
      </c>
      <c r="AW36" s="193"/>
      <c r="AX36" s="178">
        <v>0</v>
      </c>
      <c r="AY36" s="178">
        <v>-4.8047129313293624</v>
      </c>
      <c r="AZ36" s="178">
        <v>27.914142990703532</v>
      </c>
      <c r="BA36" s="178">
        <v>322.07553628850042</v>
      </c>
      <c r="BB36" s="178">
        <v>324.68226876807239</v>
      </c>
      <c r="BC36" s="178">
        <v>-364.25852980999997</v>
      </c>
      <c r="BD36" s="178">
        <v>-15.301646399999996</v>
      </c>
      <c r="BE36" s="178">
        <v>-33.369774390000003</v>
      </c>
      <c r="BF36" s="178">
        <v>194.95498906999998</v>
      </c>
      <c r="BG36" s="178">
        <v>52.422434820000007</v>
      </c>
      <c r="BH36" s="178">
        <v>370.81831626000002</v>
      </c>
    </row>
    <row r="37" spans="2:60" s="137" customFormat="1" ht="18" customHeight="1" x14ac:dyDescent="0.35">
      <c r="B37" s="109" t="s">
        <v>373</v>
      </c>
      <c r="C37" s="138"/>
      <c r="D37" s="111"/>
      <c r="E37" s="111"/>
      <c r="F37" s="111"/>
      <c r="G37" s="111"/>
      <c r="H37" s="333">
        <v>-27.261009000000005</v>
      </c>
      <c r="I37" s="333">
        <v>-52.572371529999998</v>
      </c>
      <c r="J37" s="333">
        <v>91.617864450000951</v>
      </c>
      <c r="K37" s="333">
        <v>186.49571103000005</v>
      </c>
      <c r="L37" s="333">
        <v>374.10961184000001</v>
      </c>
      <c r="M37" s="333">
        <v>263.26253613</v>
      </c>
      <c r="N37" s="333">
        <v>248.53216377999985</v>
      </c>
      <c r="O37" s="333">
        <v>362.04030658000022</v>
      </c>
      <c r="P37" s="333">
        <v>356.16969635000004</v>
      </c>
      <c r="Q37" s="333">
        <v>376.02764249999984</v>
      </c>
      <c r="R37" s="333">
        <v>348.3824429200003</v>
      </c>
      <c r="S37" s="333">
        <v>354.57276747999992</v>
      </c>
      <c r="T37" s="333">
        <v>158.89747691999997</v>
      </c>
      <c r="U37" s="333">
        <v>116.69906541000002</v>
      </c>
      <c r="V37" s="333">
        <v>160.49488285000007</v>
      </c>
      <c r="W37" s="333">
        <v>84.819362879999943</v>
      </c>
      <c r="X37" s="333">
        <v>106.60531955999987</v>
      </c>
      <c r="Y37" s="333">
        <v>258.17261587000007</v>
      </c>
      <c r="Z37" s="333">
        <v>251.84704731000002</v>
      </c>
      <c r="AA37" s="333">
        <v>-491.93764320999992</v>
      </c>
      <c r="AB37" s="333">
        <v>347.74969032000024</v>
      </c>
      <c r="AC37" s="333">
        <v>864.54786463000005</v>
      </c>
      <c r="AD37" s="333">
        <v>695.09160249000013</v>
      </c>
      <c r="AE37" s="333">
        <v>698.13344061000009</v>
      </c>
      <c r="AF37" s="333">
        <v>510.56511268000025</v>
      </c>
      <c r="AG37" s="333">
        <v>285.05297087999986</v>
      </c>
      <c r="AH37" s="333">
        <v>-107.30692469000026</v>
      </c>
      <c r="AI37" s="333">
        <v>-408.79894503000003</v>
      </c>
      <c r="AJ37" s="333">
        <v>-60.654393999999897</v>
      </c>
      <c r="AK37" s="333">
        <v>-20.42376582</v>
      </c>
      <c r="AL37" s="333">
        <v>-188.48370345000023</v>
      </c>
      <c r="AM37" s="333">
        <v>-67.014248080000186</v>
      </c>
      <c r="AN37" s="333">
        <v>-42.073577710000244</v>
      </c>
      <c r="AO37" s="333">
        <v>4.7247679300001497</v>
      </c>
      <c r="AP37" s="333">
        <v>205.42709647000018</v>
      </c>
      <c r="AQ37" s="333">
        <v>-37.155402530000181</v>
      </c>
      <c r="AR37" s="333">
        <v>0.81439256000023352</v>
      </c>
      <c r="AS37" s="333">
        <v>-300.29131253000003</v>
      </c>
      <c r="AT37" s="333">
        <v>-456.97296117999986</v>
      </c>
      <c r="AU37" s="333">
        <v>-1633.77275014</v>
      </c>
      <c r="AV37" s="333">
        <v>-353.42458829999993</v>
      </c>
      <c r="AW37" s="193"/>
      <c r="AX37" s="333">
        <v>0</v>
      </c>
      <c r="AY37" s="333">
        <v>198.280194950001</v>
      </c>
      <c r="AZ37" s="333">
        <v>1247.9446183300001</v>
      </c>
      <c r="BA37" s="333">
        <v>1435.15254925</v>
      </c>
      <c r="BB37" s="333">
        <v>520.91078805999996</v>
      </c>
      <c r="BC37" s="333">
        <v>124.68733953000003</v>
      </c>
      <c r="BD37" s="333">
        <v>2605.5225980500004</v>
      </c>
      <c r="BE37" s="333">
        <v>279.51221383999973</v>
      </c>
      <c r="BF37" s="333">
        <v>-336.5761113500003</v>
      </c>
      <c r="BG37" s="333">
        <v>130.92288415999991</v>
      </c>
      <c r="BH37" s="333">
        <v>-2390.2226312899998</v>
      </c>
    </row>
    <row r="38" spans="2:60" s="137" customFormat="1" ht="18" customHeight="1" x14ac:dyDescent="0.35">
      <c r="B38" s="109" t="s">
        <v>690</v>
      </c>
      <c r="C38" s="138"/>
      <c r="D38" s="111"/>
      <c r="E38" s="111"/>
      <c r="F38" s="111"/>
      <c r="G38" s="111"/>
      <c r="H38" s="333">
        <v>-27.019975730000009</v>
      </c>
      <c r="I38" s="333">
        <v>6.8870892300000017</v>
      </c>
      <c r="J38" s="333">
        <v>214.03835379000003</v>
      </c>
      <c r="K38" s="333">
        <v>336.24185803</v>
      </c>
      <c r="L38" s="333">
        <v>535.81490482000004</v>
      </c>
      <c r="M38" s="333">
        <v>455.69507187000005</v>
      </c>
      <c r="N38" s="333">
        <v>429.24279240999999</v>
      </c>
      <c r="O38" s="333">
        <v>566.73436485000013</v>
      </c>
      <c r="P38" s="333">
        <v>532.1100221800001</v>
      </c>
      <c r="Q38" s="333">
        <v>578.64257514000008</v>
      </c>
      <c r="R38" s="333">
        <v>566.67507738000018</v>
      </c>
      <c r="S38" s="333">
        <v>562.79484420999984</v>
      </c>
      <c r="T38" s="333">
        <v>381.84864076999992</v>
      </c>
      <c r="U38" s="333">
        <v>343.01611695999998</v>
      </c>
      <c r="V38" s="333">
        <v>385.31370612000006</v>
      </c>
      <c r="W38" s="333">
        <v>317.24298722999998</v>
      </c>
      <c r="X38" s="333">
        <v>317.96263750151991</v>
      </c>
      <c r="Y38" s="333">
        <v>378.79717833768007</v>
      </c>
      <c r="Z38" s="333">
        <v>424.93898567128008</v>
      </c>
      <c r="AA38" s="333">
        <v>350.27004196880392</v>
      </c>
      <c r="AB38" s="333">
        <v>521.52206453000019</v>
      </c>
      <c r="AC38" s="333">
        <v>1059.96607898</v>
      </c>
      <c r="AD38" s="333">
        <v>866.24784313000021</v>
      </c>
      <c r="AE38" s="333">
        <v>894.5633579900001</v>
      </c>
      <c r="AF38" s="333">
        <v>707.97776310000017</v>
      </c>
      <c r="AG38" s="333">
        <v>469.09694798000004</v>
      </c>
      <c r="AH38" s="333">
        <v>74.610897059999871</v>
      </c>
      <c r="AI38" s="333">
        <v>-173.75234182000005</v>
      </c>
      <c r="AJ38" s="333">
        <v>139.93527892999995</v>
      </c>
      <c r="AK38" s="333">
        <v>199.17530656000014</v>
      </c>
      <c r="AL38" s="333">
        <v>36.262749669999771</v>
      </c>
      <c r="AM38" s="333">
        <v>130.02267981452357</v>
      </c>
      <c r="AN38" s="333">
        <v>181.44287562999963</v>
      </c>
      <c r="AO38" s="333">
        <v>291.64817466000034</v>
      </c>
      <c r="AP38" s="333">
        <v>445.33431394000024</v>
      </c>
      <c r="AQ38" s="333">
        <v>201.62783912999998</v>
      </c>
      <c r="AR38" s="333">
        <v>218.74021747000018</v>
      </c>
      <c r="AS38" s="333">
        <v>-46.599017540000091</v>
      </c>
      <c r="AT38" s="333">
        <v>-203.77638092000007</v>
      </c>
      <c r="AU38" s="333">
        <v>62.232883902039845</v>
      </c>
      <c r="AV38" s="333">
        <v>-78.184503509999956</v>
      </c>
      <c r="AW38" s="193"/>
      <c r="AX38" s="333">
        <v>0</v>
      </c>
      <c r="AY38" s="333">
        <v>530.14732532000005</v>
      </c>
      <c r="AZ38" s="333">
        <v>1987.48713395</v>
      </c>
      <c r="BA38" s="333">
        <v>2240.22251891</v>
      </c>
      <c r="BB38" s="333">
        <v>1427.4214510799998</v>
      </c>
      <c r="BC38" s="333">
        <v>1471.968843479284</v>
      </c>
      <c r="BD38" s="333">
        <v>3342.2993446300002</v>
      </c>
      <c r="BE38" s="333">
        <v>1077.93326632</v>
      </c>
      <c r="BF38" s="333">
        <v>505.39601497452338</v>
      </c>
      <c r="BG38" s="333">
        <v>1120.0532033600002</v>
      </c>
      <c r="BH38" s="333">
        <v>30.597702912039864</v>
      </c>
    </row>
    <row r="39" spans="2:60" s="137" customFormat="1" ht="18" customHeight="1" x14ac:dyDescent="0.35">
      <c r="B39" s="109" t="s">
        <v>694</v>
      </c>
      <c r="C39" s="138"/>
      <c r="D39" s="111"/>
      <c r="E39" s="111"/>
      <c r="F39" s="111"/>
      <c r="G39" s="111"/>
      <c r="H39" s="333">
        <v>0</v>
      </c>
      <c r="I39" s="333">
        <v>0</v>
      </c>
      <c r="J39" s="333">
        <v>0</v>
      </c>
      <c r="K39" s="333">
        <v>0</v>
      </c>
      <c r="L39" s="333">
        <v>0</v>
      </c>
      <c r="M39" s="333">
        <v>0</v>
      </c>
      <c r="N39" s="333">
        <v>0</v>
      </c>
      <c r="O39" s="333">
        <v>0</v>
      </c>
      <c r="P39" s="333">
        <v>0</v>
      </c>
      <c r="Q39" s="333">
        <v>0</v>
      </c>
      <c r="R39" s="333">
        <v>0</v>
      </c>
      <c r="S39" s="333">
        <v>0</v>
      </c>
      <c r="T39" s="333">
        <v>0</v>
      </c>
      <c r="U39" s="333">
        <v>0</v>
      </c>
      <c r="V39" s="333">
        <v>0</v>
      </c>
      <c r="W39" s="333">
        <v>0</v>
      </c>
      <c r="X39" s="333">
        <v>0</v>
      </c>
      <c r="Y39" s="333">
        <v>0</v>
      </c>
      <c r="Z39" s="333">
        <v>0</v>
      </c>
      <c r="AA39" s="333">
        <v>0</v>
      </c>
      <c r="AB39" s="333">
        <v>508.87579770122528</v>
      </c>
      <c r="AC39" s="333">
        <v>993.22197026852996</v>
      </c>
      <c r="AD39" s="333">
        <v>945.63821867024524</v>
      </c>
      <c r="AE39" s="333">
        <v>0</v>
      </c>
      <c r="AF39" s="333">
        <v>0</v>
      </c>
      <c r="AG39" s="333">
        <v>0</v>
      </c>
      <c r="AH39" s="333">
        <v>0</v>
      </c>
      <c r="AI39" s="333">
        <v>0</v>
      </c>
      <c r="AJ39" s="333">
        <v>0</v>
      </c>
      <c r="AK39" s="333">
        <v>0</v>
      </c>
      <c r="AL39" s="333">
        <v>0</v>
      </c>
      <c r="AM39" s="333">
        <v>0</v>
      </c>
      <c r="AN39" s="333">
        <v>0</v>
      </c>
      <c r="AO39" s="333">
        <v>0</v>
      </c>
      <c r="AP39" s="333">
        <v>0</v>
      </c>
      <c r="AQ39" s="333">
        <v>0</v>
      </c>
      <c r="AR39" s="333"/>
      <c r="AS39" s="333"/>
      <c r="AT39" s="333"/>
      <c r="AU39" s="333"/>
      <c r="AV39" s="333"/>
      <c r="AW39" s="193"/>
      <c r="AX39" s="333">
        <v>0</v>
      </c>
      <c r="AY39" s="333">
        <v>0</v>
      </c>
      <c r="AZ39" s="333">
        <v>0</v>
      </c>
      <c r="BA39" s="333">
        <v>0</v>
      </c>
      <c r="BB39" s="333">
        <v>0</v>
      </c>
      <c r="BC39" s="333">
        <v>0</v>
      </c>
      <c r="BD39" s="333">
        <v>3342.2993446300006</v>
      </c>
      <c r="BE39" s="333">
        <v>0</v>
      </c>
      <c r="BF39" s="333">
        <v>0</v>
      </c>
      <c r="BG39" s="333">
        <v>0</v>
      </c>
      <c r="BH39" s="333">
        <v>0</v>
      </c>
    </row>
    <row r="40" spans="2:60" s="176" customFormat="1" ht="18" customHeight="1" x14ac:dyDescent="0.35">
      <c r="B40" s="198" t="s">
        <v>374</v>
      </c>
      <c r="D40" s="343"/>
      <c r="E40" s="343"/>
      <c r="F40" s="343"/>
      <c r="G40" s="343"/>
      <c r="H40" s="342">
        <v>-0.22364445133896091</v>
      </c>
      <c r="I40" s="342">
        <v>3.2256851404873818E-2</v>
      </c>
      <c r="J40" s="342">
        <v>0.39759316859601512</v>
      </c>
      <c r="K40" s="342">
        <v>0.47075081099845356</v>
      </c>
      <c r="L40" s="342">
        <v>0.56977067191830155</v>
      </c>
      <c r="M40" s="342">
        <v>0.51742940207619514</v>
      </c>
      <c r="N40" s="342">
        <v>0.50903166402931166</v>
      </c>
      <c r="O40" s="342">
        <v>0.60518034591904324</v>
      </c>
      <c r="P40" s="342">
        <v>0.52181698044880298</v>
      </c>
      <c r="Q40" s="342">
        <v>0.50553203085019383</v>
      </c>
      <c r="R40" s="342">
        <v>0.47806208182063559</v>
      </c>
      <c r="S40" s="342">
        <v>0.53138532674614636</v>
      </c>
      <c r="T40" s="342">
        <v>0.47355228027187718</v>
      </c>
      <c r="U40" s="342">
        <v>0.44462509379455639</v>
      </c>
      <c r="V40" s="342">
        <v>0.5222997272205796</v>
      </c>
      <c r="W40" s="342">
        <v>0.43109951293162585</v>
      </c>
      <c r="X40" s="342">
        <v>0.38798440451280974</v>
      </c>
      <c r="Y40" s="342">
        <v>0.39255518006329776</v>
      </c>
      <c r="Z40" s="342">
        <v>0.38833866647870385</v>
      </c>
      <c r="AA40" s="342">
        <v>0.31216145694629582</v>
      </c>
      <c r="AB40" s="342">
        <v>0.44419134309489511</v>
      </c>
      <c r="AC40" s="342">
        <v>0.62302220905292316</v>
      </c>
      <c r="AD40" s="342">
        <v>0.50233732352665417</v>
      </c>
      <c r="AE40" s="342">
        <v>0.46923251123967941</v>
      </c>
      <c r="AF40" s="342">
        <v>0.40043243917954641</v>
      </c>
      <c r="AG40" s="342">
        <v>0.28981180947410101</v>
      </c>
      <c r="AH40" s="342">
        <v>5.4385975252150498E-2</v>
      </c>
      <c r="AI40" s="342">
        <v>-0.16155787946719924</v>
      </c>
      <c r="AJ40" s="342">
        <v>0.11495372815721359</v>
      </c>
      <c r="AK40" s="342">
        <v>0.16745557122811405</v>
      </c>
      <c r="AL40" s="342">
        <v>3.4350156193832762E-2</v>
      </c>
      <c r="AM40" s="342">
        <v>0.13177784237802984</v>
      </c>
      <c r="AN40" s="342">
        <v>0.15986485112910889</v>
      </c>
      <c r="AO40" s="342">
        <v>0.21315882224484928</v>
      </c>
      <c r="AP40" s="342">
        <v>0.31686990333031045</v>
      </c>
      <c r="AQ40" s="342">
        <v>0.16271543279443454</v>
      </c>
      <c r="AR40" s="342">
        <v>0.18036778326736019</v>
      </c>
      <c r="AS40" s="342">
        <v>-4.9403276208964488E-2</v>
      </c>
      <c r="AT40" s="342">
        <v>-0.24805922964519259</v>
      </c>
      <c r="AU40" s="342">
        <v>5.5302436576839656E-2</v>
      </c>
      <c r="AV40" s="342">
        <v>-0.10406629780612141</v>
      </c>
      <c r="AW40" s="193"/>
      <c r="AX40" s="342">
        <v>0</v>
      </c>
      <c r="AY40" s="342">
        <v>0.33407170877044789</v>
      </c>
      <c r="AZ40" s="342">
        <v>0.55195398861125933</v>
      </c>
      <c r="BA40" s="342">
        <v>0.50812363115844927</v>
      </c>
      <c r="BB40" s="342">
        <v>0.46778615282167502</v>
      </c>
      <c r="BC40" s="342">
        <v>0.36791815373392911</v>
      </c>
      <c r="BD40" s="342">
        <v>0.51370225787001933</v>
      </c>
      <c r="BE40" s="342">
        <v>0.18476690422427935</v>
      </c>
      <c r="BF40" s="342">
        <v>0.11359510389251487</v>
      </c>
      <c r="BG40" s="342">
        <v>0.21758080054461723</v>
      </c>
      <c r="BH40" s="342">
        <v>7.4577891133479216E-3</v>
      </c>
    </row>
    <row r="41" spans="2:60" ht="18" customHeight="1" x14ac:dyDescent="0.35">
      <c r="B41" s="566" t="s">
        <v>375</v>
      </c>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c r="AU41" s="566"/>
      <c r="AV41" s="566"/>
      <c r="AW41" s="566"/>
      <c r="AX41" s="566"/>
      <c r="AY41" s="566"/>
      <c r="AZ41" s="566"/>
      <c r="BA41" s="566"/>
      <c r="BB41" s="411"/>
      <c r="BC41" s="411"/>
    </row>
    <row r="42" spans="2:60" ht="48" customHeight="1" x14ac:dyDescent="0.35">
      <c r="B42" s="566" t="s">
        <v>680</v>
      </c>
      <c r="C42" s="566"/>
      <c r="D42" s="566"/>
      <c r="E42" s="566"/>
      <c r="F42" s="566"/>
      <c r="G42" s="566"/>
      <c r="H42" s="566"/>
      <c r="I42" s="566"/>
      <c r="J42" s="566"/>
      <c r="K42" s="566"/>
      <c r="L42" s="566"/>
      <c r="M42" s="566"/>
      <c r="N42" s="566"/>
      <c r="O42" s="566"/>
      <c r="P42" s="566"/>
      <c r="Q42" s="566"/>
      <c r="R42" s="566"/>
      <c r="S42" s="566"/>
      <c r="T42" s="566"/>
      <c r="U42" s="566"/>
      <c r="V42" s="566"/>
      <c r="W42" s="566"/>
      <c r="X42" s="566"/>
      <c r="Y42" s="566"/>
      <c r="Z42" s="566"/>
      <c r="AA42" s="566"/>
      <c r="AB42" s="566"/>
      <c r="AC42" s="566"/>
      <c r="AD42" s="566"/>
      <c r="AE42" s="566"/>
      <c r="AF42" s="566"/>
      <c r="AG42" s="566"/>
      <c r="AH42" s="566"/>
      <c r="AI42" s="566"/>
      <c r="AJ42" s="566"/>
      <c r="AK42" s="566"/>
      <c r="AL42" s="566"/>
      <c r="AM42" s="566"/>
      <c r="AN42" s="566"/>
      <c r="AO42" s="566"/>
      <c r="AP42" s="566"/>
      <c r="AQ42" s="566"/>
      <c r="AR42" s="566"/>
      <c r="AS42" s="566"/>
      <c r="AT42" s="566"/>
      <c r="AU42" s="566"/>
      <c r="AV42" s="566"/>
      <c r="AW42" s="566"/>
      <c r="AX42" s="566"/>
      <c r="AY42" s="566"/>
      <c r="AZ42" s="566"/>
      <c r="BA42" s="566"/>
      <c r="BB42" s="411"/>
      <c r="BC42" s="411"/>
      <c r="BD42" s="378"/>
      <c r="BE42" s="378"/>
    </row>
    <row r="43" spans="2:60" ht="18" customHeight="1" x14ac:dyDescent="0.35">
      <c r="B43" s="138" t="s">
        <v>919</v>
      </c>
    </row>
    <row r="44" spans="2:60" ht="18" customHeight="1" x14ac:dyDescent="0.35"/>
    <row r="45" spans="2:60" ht="18" customHeight="1" x14ac:dyDescent="0.35"/>
    <row r="46" spans="2:60" ht="18" customHeight="1" x14ac:dyDescent="0.35"/>
    <row r="47" spans="2:60" ht="18" customHeight="1" x14ac:dyDescent="0.35"/>
    <row r="48" spans="2:60"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row r="56" ht="18" customHeight="1" x14ac:dyDescent="0.35"/>
    <row r="57" ht="18" customHeight="1" x14ac:dyDescent="0.35"/>
    <row r="58" ht="18" customHeight="1" x14ac:dyDescent="0.35"/>
    <row r="59" ht="18" customHeight="1" x14ac:dyDescent="0.35"/>
    <row r="60" ht="18" customHeight="1" x14ac:dyDescent="0.35"/>
    <row r="61" ht="18" customHeight="1" x14ac:dyDescent="0.35"/>
  </sheetData>
  <mergeCells count="2">
    <mergeCell ref="B42:BA42"/>
    <mergeCell ref="B41:BA41"/>
  </mergeCells>
  <phoneticPr fontId="86" type="noConversion"/>
  <hyperlinks>
    <hyperlink ref="B4" location="INDEX!A1" tooltip="Return" display="Return to Home" xr:uid="{00000000-0004-0000-0D00-000000000000}"/>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118"/>
  <sheetViews>
    <sheetView showGridLines="0" showRowColHeaders="0" zoomScale="80" zoomScaleNormal="80" workbookViewId="0">
      <pane ySplit="5" topLeftCell="A6" activePane="bottomLeft" state="frozen"/>
      <selection pane="bottomLeft" activeCell="D22" sqref="D22"/>
    </sheetView>
  </sheetViews>
  <sheetFormatPr defaultRowHeight="14.5" x14ac:dyDescent="0.35"/>
  <cols>
    <col min="1" max="1" width="2" customWidth="1"/>
    <col min="2" max="4" width="9.1796875" customWidth="1"/>
    <col min="5" max="5" width="9" customWidth="1"/>
    <col min="6" max="6" width="9.1796875" customWidth="1"/>
    <col min="20" max="20" width="9.1796875" customWidth="1"/>
    <col min="21" max="21" width="7.7265625" bestFit="1" customWidth="1"/>
    <col min="22" max="22" width="11.1796875" customWidth="1"/>
    <col min="24" max="24" width="9.26953125" customWidth="1"/>
    <col min="25" max="29" width="16.1796875" customWidth="1"/>
    <col min="30" max="30" width="13.1796875" bestFit="1" customWidth="1"/>
    <col min="31" max="32" width="13.1796875" customWidth="1"/>
    <col min="33" max="37" width="1.81640625" customWidth="1"/>
  </cols>
  <sheetData>
    <row r="1" spans="1:77" s="43" customFormat="1" ht="13" x14ac:dyDescent="0.3"/>
    <row r="2" spans="1:77" s="43" customFormat="1" ht="13" x14ac:dyDescent="0.3"/>
    <row r="3" spans="1:77" s="43" customFormat="1" ht="26" x14ac:dyDescent="0.6">
      <c r="G3" s="44" t="s">
        <v>130</v>
      </c>
    </row>
    <row r="4" spans="1:77" s="43" customFormat="1" ht="13" x14ac:dyDescent="0.3">
      <c r="G4" s="43" t="s">
        <v>747</v>
      </c>
    </row>
    <row r="6" spans="1:77" s="45" customFormat="1" ht="18" customHeight="1" x14ac:dyDescent="0.3">
      <c r="A6" s="543" t="s">
        <v>415</v>
      </c>
      <c r="B6" s="543"/>
      <c r="C6" s="543"/>
      <c r="D6" s="543"/>
      <c r="E6" s="543"/>
      <c r="F6" s="543"/>
      <c r="G6" s="543"/>
      <c r="H6" s="543"/>
      <c r="I6" s="543"/>
      <c r="J6" s="543"/>
      <c r="K6" s="543"/>
      <c r="L6" s="543"/>
      <c r="M6" s="543"/>
      <c r="N6" s="543"/>
      <c r="O6" s="543"/>
      <c r="P6" s="543"/>
      <c r="Q6" s="543"/>
      <c r="R6" s="543"/>
      <c r="S6" s="543"/>
      <c r="T6" s="543"/>
      <c r="U6" s="543"/>
      <c r="V6" s="543"/>
      <c r="W6" s="543"/>
      <c r="X6" s="543"/>
      <c r="Y6" s="543"/>
      <c r="Z6" s="543"/>
      <c r="AA6" s="543"/>
      <c r="AB6" s="543"/>
      <c r="AC6" s="543"/>
      <c r="AD6" s="543"/>
      <c r="AE6" s="543"/>
      <c r="AF6" s="543"/>
      <c r="AG6" s="543"/>
      <c r="AH6" s="5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row>
    <row r="7" spans="1:77" s="2" customFormat="1" x14ac:dyDescent="0.35">
      <c r="A7" s="64"/>
      <c r="B7" s="64"/>
      <c r="C7" s="64"/>
      <c r="D7" s="64"/>
      <c r="E7" s="64"/>
      <c r="F7" s="64"/>
      <c r="G7" s="64"/>
      <c r="H7" s="64"/>
      <c r="I7" s="64"/>
      <c r="J7" s="64"/>
      <c r="K7" s="64"/>
      <c r="L7" s="64"/>
      <c r="M7" s="64"/>
      <c r="N7" s="64"/>
      <c r="O7" s="64"/>
      <c r="P7" s="64"/>
      <c r="Q7" s="64"/>
      <c r="R7" s="64"/>
      <c r="S7" s="64"/>
      <c r="T7" s="64"/>
      <c r="U7" s="64"/>
      <c r="V7" s="64"/>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row>
    <row r="8" spans="1:77" s="2" customFormat="1" x14ac:dyDescent="0.35">
      <c r="A8" s="40" t="s">
        <v>116</v>
      </c>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row>
    <row r="9" spans="1:77" s="4" customFormat="1" x14ac:dyDescent="0.35">
      <c r="A9" s="227"/>
      <c r="B9" s="227"/>
      <c r="C9" s="227"/>
      <c r="D9" s="227"/>
      <c r="E9" s="227"/>
      <c r="F9" s="227"/>
      <c r="G9" s="227"/>
      <c r="H9" s="227"/>
      <c r="I9" s="227"/>
      <c r="J9" s="227"/>
      <c r="BX9"/>
      <c r="BY9"/>
    </row>
    <row r="10" spans="1:77" s="4" customFormat="1" ht="14.25" customHeight="1" x14ac:dyDescent="0.35">
      <c r="A10" s="227"/>
      <c r="B10" s="227"/>
      <c r="C10" s="227"/>
      <c r="D10" s="227"/>
      <c r="E10" s="227"/>
      <c r="F10" s="552" t="s">
        <v>117</v>
      </c>
      <c r="G10" s="552"/>
      <c r="H10" s="552"/>
      <c r="I10" s="552"/>
      <c r="S10"/>
      <c r="T10" s="553" t="s">
        <v>118</v>
      </c>
      <c r="U10" s="553"/>
      <c r="V10" s="553"/>
      <c r="W10" s="553"/>
      <c r="BX10"/>
      <c r="BY10"/>
    </row>
    <row r="11" spans="1:77" s="4" customFormat="1" ht="14.25" customHeight="1" x14ac:dyDescent="0.35">
      <c r="A11" s="227"/>
      <c r="B11" s="227"/>
      <c r="C11" s="227"/>
      <c r="D11" s="227"/>
      <c r="E11" s="227"/>
      <c r="F11" s="552"/>
      <c r="G11" s="552"/>
      <c r="H11" s="552"/>
      <c r="I11" s="552"/>
      <c r="S11"/>
      <c r="T11" s="553"/>
      <c r="U11" s="553"/>
      <c r="V11" s="553"/>
      <c r="W11" s="553"/>
      <c r="BX11"/>
      <c r="BY11"/>
    </row>
    <row r="12" spans="1:77" s="4" customFormat="1" ht="14.25" customHeight="1" x14ac:dyDescent="0.35">
      <c r="A12" s="227"/>
      <c r="B12" s="227"/>
      <c r="C12" s="227"/>
      <c r="D12" s="227"/>
      <c r="E12" s="227"/>
      <c r="F12" s="552"/>
      <c r="G12" s="552"/>
      <c r="H12" s="552"/>
      <c r="I12" s="552"/>
      <c r="S12"/>
      <c r="T12" s="553"/>
      <c r="U12" s="553"/>
      <c r="V12" s="553"/>
      <c r="W12" s="553"/>
      <c r="BX12"/>
      <c r="BY12"/>
    </row>
    <row r="13" spans="1:77" s="4" customFormat="1" x14ac:dyDescent="0.35">
      <c r="A13" s="227"/>
      <c r="B13" s="227"/>
      <c r="C13" s="227"/>
      <c r="D13" s="227"/>
      <c r="E13" s="227"/>
      <c r="F13" s="227"/>
      <c r="G13" s="227"/>
      <c r="H13" s="227"/>
      <c r="I13" s="227"/>
      <c r="S13" s="228"/>
      <c r="BX13"/>
      <c r="BY13"/>
    </row>
    <row r="14" spans="1:77" s="4" customFormat="1" x14ac:dyDescent="0.35">
      <c r="A14" s="227"/>
      <c r="B14" s="227"/>
      <c r="C14" s="227"/>
      <c r="D14" s="227"/>
      <c r="E14" s="227"/>
      <c r="F14" s="227"/>
      <c r="G14" s="227"/>
      <c r="H14" s="227"/>
      <c r="I14" s="227"/>
      <c r="BX14"/>
      <c r="BY14"/>
    </row>
    <row r="15" spans="1:77" s="4" customFormat="1" x14ac:dyDescent="0.35">
      <c r="A15" s="227"/>
      <c r="B15" s="227"/>
      <c r="C15" s="227"/>
      <c r="D15" s="227"/>
      <c r="E15" s="227"/>
      <c r="F15" s="227"/>
      <c r="G15" s="227"/>
      <c r="H15" s="227"/>
      <c r="I15" s="227"/>
      <c r="W15"/>
      <c r="X15"/>
      <c r="BX15"/>
      <c r="BY15"/>
    </row>
    <row r="16" spans="1:77" s="4" customFormat="1" x14ac:dyDescent="0.35">
      <c r="A16" s="227"/>
      <c r="B16" s="227"/>
      <c r="C16" s="227"/>
      <c r="D16" s="227"/>
      <c r="E16" s="227"/>
      <c r="F16" s="227"/>
      <c r="G16" s="227"/>
      <c r="H16" s="227"/>
      <c r="I16" s="227"/>
      <c r="W16"/>
      <c r="X16"/>
    </row>
    <row r="17" spans="1:24" s="4" customFormat="1" x14ac:dyDescent="0.35">
      <c r="A17" s="227"/>
      <c r="B17" s="227"/>
      <c r="C17" s="227"/>
      <c r="D17" s="227"/>
      <c r="E17" s="227"/>
      <c r="F17" s="227"/>
      <c r="G17" s="227"/>
      <c r="H17" s="227"/>
      <c r="I17" s="227"/>
      <c r="W17"/>
      <c r="X17"/>
    </row>
    <row r="18" spans="1:24" s="4" customFormat="1" x14ac:dyDescent="0.35">
      <c r="A18" s="227"/>
      <c r="B18" s="227"/>
      <c r="C18" s="227"/>
      <c r="D18" s="227"/>
      <c r="E18" s="227"/>
      <c r="F18" s="227"/>
      <c r="G18" s="227"/>
      <c r="H18" s="227"/>
      <c r="I18" s="227"/>
      <c r="W18"/>
      <c r="X18"/>
    </row>
    <row r="19" spans="1:24" s="4" customFormat="1" x14ac:dyDescent="0.35">
      <c r="A19" s="227"/>
      <c r="B19" s="227"/>
      <c r="C19" s="227"/>
      <c r="D19" s="227"/>
      <c r="E19" s="227"/>
      <c r="F19" s="227"/>
      <c r="G19" s="227"/>
      <c r="H19" s="227"/>
      <c r="I19" s="227"/>
      <c r="W19"/>
      <c r="X19"/>
    </row>
    <row r="20" spans="1:24" s="4" customFormat="1" ht="15" customHeight="1" x14ac:dyDescent="0.35">
      <c r="A20" s="227"/>
      <c r="B20" s="227"/>
      <c r="C20" s="227"/>
      <c r="D20" s="227"/>
      <c r="E20" s="227"/>
      <c r="F20" s="227"/>
      <c r="G20" s="227"/>
      <c r="H20" s="227"/>
      <c r="I20" s="227"/>
      <c r="W20"/>
      <c r="X20"/>
    </row>
    <row r="21" spans="1:24" s="4" customFormat="1" x14ac:dyDescent="0.35">
      <c r="A21" s="227"/>
      <c r="B21" s="227"/>
      <c r="C21" s="227"/>
      <c r="D21" s="227"/>
      <c r="E21" s="227"/>
      <c r="F21" s="227"/>
      <c r="G21" s="227"/>
      <c r="H21" s="227"/>
      <c r="I21" s="227"/>
      <c r="W21"/>
      <c r="X21"/>
    </row>
    <row r="22" spans="1:24" s="4" customFormat="1" x14ac:dyDescent="0.35">
      <c r="A22" s="227"/>
      <c r="B22" s="227"/>
      <c r="C22" s="227"/>
      <c r="D22" s="227"/>
      <c r="E22" s="227"/>
      <c r="F22" s="227"/>
      <c r="G22" s="227"/>
      <c r="H22" s="227"/>
      <c r="I22" s="227"/>
      <c r="W22"/>
      <c r="X22"/>
    </row>
    <row r="23" spans="1:24" s="4" customFormat="1" x14ac:dyDescent="0.35">
      <c r="A23" s="227"/>
      <c r="B23" s="227"/>
      <c r="C23" s="227"/>
      <c r="D23" s="227"/>
      <c r="E23" s="227"/>
      <c r="F23" s="227"/>
      <c r="G23" s="227"/>
      <c r="H23" s="227"/>
      <c r="I23" s="227"/>
      <c r="W23"/>
      <c r="X23"/>
    </row>
    <row r="24" spans="1:24" s="4" customFormat="1" x14ac:dyDescent="0.35">
      <c r="A24" s="227"/>
      <c r="B24" s="227"/>
      <c r="C24" s="227"/>
      <c r="D24" s="227"/>
      <c r="E24" s="227"/>
      <c r="F24" s="227"/>
      <c r="G24" s="227"/>
      <c r="H24" s="227"/>
      <c r="I24" s="227"/>
      <c r="U24" s="227"/>
      <c r="V24" s="227"/>
      <c r="W24"/>
      <c r="X24"/>
    </row>
    <row r="25" spans="1:24" s="4" customFormat="1" x14ac:dyDescent="0.35">
      <c r="A25" s="227"/>
      <c r="B25" s="227"/>
      <c r="C25" s="227"/>
      <c r="D25" s="227"/>
      <c r="E25" s="227"/>
      <c r="F25" s="227"/>
      <c r="H25" s="227"/>
      <c r="I25" s="227"/>
      <c r="U25" s="227"/>
      <c r="V25" s="227"/>
      <c r="W25"/>
      <c r="X25"/>
    </row>
    <row r="26" spans="1:24" s="4" customFormat="1" x14ac:dyDescent="0.35">
      <c r="A26" s="227"/>
      <c r="B26" s="227"/>
      <c r="C26" s="227"/>
      <c r="D26" s="227"/>
      <c r="E26" s="227"/>
      <c r="F26" s="227"/>
      <c r="G26" s="544" t="s">
        <v>119</v>
      </c>
      <c r="H26" s="545"/>
      <c r="I26" s="227"/>
      <c r="W26"/>
      <c r="X26"/>
    </row>
    <row r="27" spans="1:24" s="4" customFormat="1" ht="14" x14ac:dyDescent="0.3">
      <c r="A27" s="227"/>
      <c r="B27" s="227"/>
      <c r="C27" s="227"/>
      <c r="D27" s="227"/>
      <c r="E27" s="227"/>
      <c r="F27" s="227"/>
      <c r="G27" s="546"/>
      <c r="H27" s="547"/>
      <c r="I27" s="231"/>
      <c r="J27" s="232"/>
      <c r="K27" s="232"/>
      <c r="R27" s="230"/>
      <c r="S27" s="233"/>
      <c r="T27" s="234"/>
      <c r="W27" s="229"/>
      <c r="X27" s="229"/>
    </row>
    <row r="28" spans="1:24" s="4" customFormat="1" x14ac:dyDescent="0.35">
      <c r="A28" s="227"/>
      <c r="B28" s="227"/>
      <c r="C28" s="227"/>
      <c r="D28" s="227"/>
      <c r="E28" s="227"/>
      <c r="F28" s="227"/>
      <c r="G28" s="227"/>
      <c r="H28" s="231"/>
      <c r="I28" s="227"/>
      <c r="S28" s="235"/>
      <c r="T28" s="236"/>
      <c r="U28" s="227"/>
      <c r="V28" s="227"/>
      <c r="W28"/>
      <c r="X28"/>
    </row>
    <row r="29" spans="1:24" s="4" customFormat="1" x14ac:dyDescent="0.35">
      <c r="A29" s="227"/>
      <c r="B29" s="227"/>
      <c r="C29" s="227"/>
      <c r="D29" s="227"/>
      <c r="E29" s="227"/>
      <c r="F29" s="227"/>
      <c r="G29" s="227"/>
      <c r="H29" s="237"/>
      <c r="I29" s="227"/>
      <c r="T29" s="238"/>
      <c r="U29" s="227"/>
      <c r="V29" s="227"/>
      <c r="W29"/>
      <c r="X29"/>
    </row>
    <row r="30" spans="1:24" s="4" customFormat="1" x14ac:dyDescent="0.35">
      <c r="A30" s="227"/>
      <c r="B30" s="227"/>
      <c r="C30" s="227"/>
      <c r="D30" s="227"/>
      <c r="E30" s="227"/>
      <c r="F30" s="227"/>
      <c r="G30" s="227"/>
      <c r="H30" s="237"/>
      <c r="I30" s="227"/>
      <c r="T30" s="238"/>
      <c r="W30"/>
      <c r="X30"/>
    </row>
    <row r="31" spans="1:24" s="4" customFormat="1" ht="14" x14ac:dyDescent="0.3">
      <c r="A31" s="227"/>
      <c r="B31" s="227"/>
      <c r="C31" s="227"/>
      <c r="D31" s="227"/>
      <c r="E31" s="227"/>
      <c r="F31" s="227"/>
      <c r="G31" s="227"/>
      <c r="H31" s="237"/>
      <c r="I31" s="227"/>
      <c r="T31" s="238"/>
    </row>
    <row r="32" spans="1:24" s="4" customFormat="1" ht="14" x14ac:dyDescent="0.3">
      <c r="A32" s="227"/>
      <c r="B32" s="227"/>
      <c r="C32" s="227"/>
      <c r="D32" s="227"/>
      <c r="E32" s="227"/>
      <c r="F32" s="227"/>
      <c r="G32" s="227"/>
      <c r="H32" s="237"/>
      <c r="I32" s="227"/>
      <c r="T32" s="238"/>
    </row>
    <row r="33" spans="1:24" s="4" customFormat="1" ht="14" x14ac:dyDescent="0.3">
      <c r="A33" s="227"/>
      <c r="B33" s="227"/>
      <c r="C33" s="227"/>
      <c r="D33" s="227"/>
      <c r="E33" s="227"/>
      <c r="F33" s="227"/>
      <c r="G33" s="227"/>
      <c r="H33" s="237"/>
      <c r="I33" s="227"/>
      <c r="T33" s="238"/>
      <c r="U33" s="548" t="s">
        <v>1</v>
      </c>
      <c r="V33" s="549"/>
    </row>
    <row r="34" spans="1:24" s="4" customFormat="1" ht="14" x14ac:dyDescent="0.3">
      <c r="A34" s="227"/>
      <c r="B34" s="227"/>
      <c r="C34" s="227"/>
      <c r="D34" s="227"/>
      <c r="E34" s="227"/>
      <c r="F34" s="227"/>
      <c r="G34" s="227"/>
      <c r="H34" s="237"/>
      <c r="I34" s="227"/>
      <c r="T34" s="230"/>
      <c r="U34" s="550"/>
      <c r="V34" s="551"/>
      <c r="W34" s="229"/>
      <c r="X34" s="229"/>
    </row>
    <row r="35" spans="1:24" s="4" customFormat="1" x14ac:dyDescent="0.35">
      <c r="A35" s="227"/>
      <c r="B35" s="227"/>
      <c r="C35" s="227"/>
      <c r="D35" s="227"/>
      <c r="E35" s="227"/>
      <c r="F35" s="227"/>
      <c r="G35" s="227"/>
      <c r="H35" s="237"/>
      <c r="I35" s="227"/>
      <c r="M35"/>
      <c r="N35"/>
      <c r="O35"/>
      <c r="P35"/>
      <c r="Q35"/>
      <c r="R35"/>
      <c r="S35"/>
      <c r="T35"/>
      <c r="U35"/>
      <c r="V35"/>
      <c r="W35"/>
      <c r="X35"/>
    </row>
    <row r="36" spans="1:24" s="4" customFormat="1" x14ac:dyDescent="0.35">
      <c r="A36" s="227"/>
      <c r="B36" s="227"/>
      <c r="C36" s="227"/>
      <c r="D36" s="227"/>
      <c r="E36" s="227"/>
      <c r="F36" s="227"/>
      <c r="G36" s="227"/>
      <c r="H36" s="237"/>
      <c r="I36" s="227"/>
      <c r="M36"/>
      <c r="N36"/>
      <c r="O36"/>
      <c r="P36"/>
      <c r="Q36"/>
      <c r="R36"/>
      <c r="S36"/>
      <c r="T36"/>
      <c r="U36"/>
      <c r="V36"/>
      <c r="W36"/>
      <c r="X36"/>
    </row>
    <row r="37" spans="1:24" s="4" customFormat="1" x14ac:dyDescent="0.35">
      <c r="A37" s="227"/>
      <c r="B37" s="227"/>
      <c r="C37" s="227"/>
      <c r="D37" s="227"/>
      <c r="E37" s="227"/>
      <c r="F37" s="227"/>
      <c r="G37" s="227"/>
      <c r="H37" s="237"/>
      <c r="I37" s="227"/>
      <c r="M37"/>
      <c r="N37"/>
      <c r="O37"/>
      <c r="P37"/>
      <c r="Q37"/>
      <c r="R37"/>
      <c r="S37"/>
      <c r="T37"/>
      <c r="U37"/>
      <c r="V37"/>
      <c r="W37"/>
      <c r="X37"/>
    </row>
    <row r="38" spans="1:24" s="4" customFormat="1" x14ac:dyDescent="0.35">
      <c r="A38" s="227"/>
      <c r="B38" s="227"/>
      <c r="C38" s="227"/>
      <c r="D38" s="227"/>
      <c r="E38" s="227"/>
      <c r="F38" s="227"/>
      <c r="G38" s="227"/>
      <c r="H38" s="237"/>
      <c r="I38" s="227"/>
      <c r="M38"/>
      <c r="N38"/>
      <c r="O38"/>
      <c r="P38"/>
      <c r="Q38"/>
      <c r="R38"/>
      <c r="S38"/>
      <c r="T38"/>
      <c r="U38"/>
      <c r="V38"/>
      <c r="W38"/>
      <c r="X38"/>
    </row>
    <row r="39" spans="1:24" s="4" customFormat="1" x14ac:dyDescent="0.35">
      <c r="A39" s="227"/>
      <c r="B39" s="227"/>
      <c r="C39" s="227"/>
      <c r="D39" s="227"/>
      <c r="E39" s="227"/>
      <c r="F39" s="227"/>
      <c r="G39" s="227"/>
      <c r="H39" s="237"/>
      <c r="I39" s="227"/>
      <c r="M39"/>
      <c r="N39"/>
      <c r="O39"/>
      <c r="P39"/>
      <c r="Q39"/>
      <c r="R39"/>
      <c r="S39"/>
      <c r="T39"/>
      <c r="U39"/>
      <c r="V39"/>
      <c r="W39"/>
      <c r="X39"/>
    </row>
    <row r="40" spans="1:24" s="4" customFormat="1" x14ac:dyDescent="0.35">
      <c r="A40" s="227"/>
      <c r="B40" s="227"/>
      <c r="C40" s="227"/>
      <c r="D40" s="227"/>
      <c r="E40" s="227"/>
      <c r="F40" s="227"/>
      <c r="G40" s="227"/>
      <c r="H40" s="237"/>
      <c r="I40" s="227"/>
      <c r="M40"/>
      <c r="N40"/>
      <c r="O40"/>
      <c r="P40"/>
      <c r="Q40"/>
      <c r="R40"/>
      <c r="S40"/>
      <c r="T40"/>
      <c r="U40"/>
      <c r="V40"/>
      <c r="W40"/>
      <c r="X40"/>
    </row>
    <row r="41" spans="1:24" s="4" customFormat="1" ht="14" x14ac:dyDescent="0.3">
      <c r="A41" s="227"/>
      <c r="B41" s="227"/>
      <c r="C41" s="227"/>
      <c r="D41" s="227"/>
      <c r="E41" s="227"/>
      <c r="F41" s="227"/>
      <c r="G41" s="227"/>
      <c r="H41" s="237"/>
      <c r="I41" s="227"/>
      <c r="N41" s="241"/>
      <c r="O41" s="241"/>
    </row>
    <row r="42" spans="1:24" s="4" customFormat="1" ht="14" x14ac:dyDescent="0.3">
      <c r="A42" s="227"/>
      <c r="B42" s="227"/>
      <c r="C42" s="227"/>
      <c r="D42" s="227"/>
      <c r="E42" s="227"/>
      <c r="F42" s="227"/>
      <c r="G42" s="227"/>
      <c r="H42" s="237"/>
      <c r="I42" s="227"/>
      <c r="N42" s="241"/>
      <c r="O42" s="241"/>
    </row>
    <row r="43" spans="1:24" s="4" customFormat="1" ht="14" x14ac:dyDescent="0.3">
      <c r="A43" s="227"/>
      <c r="B43" s="227"/>
      <c r="C43" s="227"/>
      <c r="D43" s="227"/>
      <c r="E43" s="227"/>
      <c r="F43" s="227"/>
      <c r="G43" s="227"/>
      <c r="H43" s="243"/>
      <c r="I43" s="243"/>
      <c r="J43" s="232"/>
      <c r="K43" s="232"/>
      <c r="L43" s="232"/>
      <c r="M43" s="232"/>
      <c r="N43" s="244"/>
      <c r="O43" s="241"/>
    </row>
    <row r="44" spans="1:24" s="4" customFormat="1" ht="14" x14ac:dyDescent="0.3">
      <c r="A44" s="227"/>
      <c r="B44" s="227"/>
      <c r="C44" s="227"/>
      <c r="D44" s="227"/>
      <c r="E44" s="227"/>
      <c r="F44" s="227"/>
      <c r="G44" s="227"/>
      <c r="H44" s="227"/>
      <c r="I44" s="227"/>
      <c r="N44" s="245"/>
      <c r="O44" s="241"/>
    </row>
    <row r="45" spans="1:24" s="4" customFormat="1" ht="14" x14ac:dyDescent="0.3">
      <c r="A45" s="227"/>
      <c r="B45" s="227"/>
      <c r="C45" s="227"/>
      <c r="D45" s="227"/>
      <c r="E45" s="227"/>
      <c r="F45" s="227"/>
      <c r="G45" s="227"/>
      <c r="H45" s="227"/>
      <c r="I45" s="227"/>
      <c r="O45" s="240"/>
    </row>
    <row r="46" spans="1:24" s="4" customFormat="1" ht="14" x14ac:dyDescent="0.3">
      <c r="A46" s="227"/>
      <c r="B46" s="227"/>
      <c r="C46" s="227"/>
      <c r="D46" s="227"/>
      <c r="E46" s="227"/>
      <c r="F46" s="227"/>
      <c r="G46" s="227"/>
      <c r="H46" s="227"/>
      <c r="I46" s="227"/>
      <c r="O46" s="240"/>
    </row>
    <row r="47" spans="1:24" s="4" customFormat="1" x14ac:dyDescent="0.35">
      <c r="A47" s="227"/>
      <c r="B47" s="227"/>
      <c r="C47" s="227"/>
      <c r="D47" s="227"/>
      <c r="E47" s="227"/>
      <c r="F47" s="227"/>
      <c r="G47" s="544" t="s">
        <v>121</v>
      </c>
      <c r="H47" s="545"/>
      <c r="I47" s="227"/>
      <c r="O47" s="240"/>
      <c r="T47"/>
      <c r="U47" s="227"/>
      <c r="V47" s="227"/>
    </row>
    <row r="48" spans="1:24" s="4" customFormat="1" x14ac:dyDescent="0.35">
      <c r="A48" s="227"/>
      <c r="B48" s="227"/>
      <c r="C48" s="227"/>
      <c r="D48" s="227"/>
      <c r="E48" s="227"/>
      <c r="F48" s="227"/>
      <c r="G48" s="546"/>
      <c r="H48" s="547"/>
      <c r="I48" s="231"/>
      <c r="J48" s="240"/>
      <c r="T48"/>
      <c r="U48" s="227"/>
      <c r="V48" s="227"/>
    </row>
    <row r="49" spans="1:24" s="4" customFormat="1" x14ac:dyDescent="0.35">
      <c r="A49" s="227"/>
      <c r="B49" s="227"/>
      <c r="C49" s="227"/>
      <c r="D49" s="227"/>
      <c r="E49" s="227"/>
      <c r="F49" s="227"/>
      <c r="G49" s="227"/>
      <c r="H49" s="227"/>
      <c r="I49" s="227"/>
      <c r="J49" s="239"/>
      <c r="K49" s="242"/>
      <c r="T49"/>
      <c r="U49" s="548" t="s">
        <v>122</v>
      </c>
      <c r="V49" s="549"/>
    </row>
    <row r="50" spans="1:24" s="4" customFormat="1" x14ac:dyDescent="0.35">
      <c r="A50" s="227"/>
      <c r="B50" s="227"/>
      <c r="C50" s="227"/>
      <c r="D50" s="227"/>
      <c r="E50" s="227"/>
      <c r="F50" s="227"/>
      <c r="G50" s="227"/>
      <c r="H50" s="227"/>
      <c r="I50" s="246"/>
      <c r="R50" s="230"/>
      <c r="S50" s="230"/>
      <c r="T50" s="39"/>
      <c r="U50" s="550"/>
      <c r="V50" s="551"/>
      <c r="W50" s="229"/>
      <c r="X50" s="229"/>
    </row>
    <row r="51" spans="1:24" s="4" customFormat="1" ht="15" customHeight="1" x14ac:dyDescent="0.35">
      <c r="A51" s="227"/>
      <c r="B51" s="227"/>
      <c r="C51" s="227"/>
      <c r="D51" s="227"/>
      <c r="E51" s="227"/>
      <c r="F51" s="227"/>
      <c r="G51" s="544" t="s">
        <v>123</v>
      </c>
      <c r="H51" s="545"/>
      <c r="I51" s="247"/>
      <c r="T51"/>
      <c r="U51" s="227"/>
      <c r="V51" s="227"/>
    </row>
    <row r="52" spans="1:24" s="4" customFormat="1" x14ac:dyDescent="0.35">
      <c r="A52" s="227"/>
      <c r="B52" s="227"/>
      <c r="C52" s="227"/>
      <c r="D52" s="227"/>
      <c r="E52" s="227"/>
      <c r="F52" s="227"/>
      <c r="G52" s="546"/>
      <c r="H52" s="547"/>
      <c r="I52" s="227"/>
      <c r="T52"/>
      <c r="U52" s="227"/>
      <c r="V52" s="227"/>
    </row>
    <row r="53" spans="1:24" s="4" customFormat="1" x14ac:dyDescent="0.35">
      <c r="A53" s="227"/>
      <c r="B53" s="227"/>
      <c r="C53" s="227"/>
      <c r="D53" s="227"/>
      <c r="E53" s="227"/>
      <c r="F53" s="227"/>
      <c r="G53" s="227"/>
      <c r="H53" s="227"/>
      <c r="I53" s="227"/>
      <c r="T53"/>
      <c r="U53"/>
      <c r="V53"/>
    </row>
    <row r="54" spans="1:24" s="4" customFormat="1" ht="14" x14ac:dyDescent="0.3">
      <c r="A54" s="227"/>
      <c r="B54" s="227"/>
      <c r="C54" s="227"/>
      <c r="D54" s="227"/>
      <c r="E54" s="227"/>
      <c r="F54" s="227"/>
    </row>
    <row r="55" spans="1:24" s="4" customFormat="1" ht="14" x14ac:dyDescent="0.3">
      <c r="A55" s="227"/>
      <c r="B55" s="227"/>
      <c r="C55" s="227"/>
      <c r="D55" s="227"/>
      <c r="E55" s="227"/>
      <c r="F55" s="227"/>
      <c r="G55" s="227"/>
      <c r="H55" s="227"/>
      <c r="I55" s="227"/>
      <c r="U55" s="248"/>
    </row>
    <row r="56" spans="1:24" s="4" customFormat="1" ht="14" x14ac:dyDescent="0.3">
      <c r="A56" s="227"/>
      <c r="B56" s="227"/>
      <c r="C56" s="227"/>
      <c r="D56" s="227"/>
      <c r="E56" s="227"/>
      <c r="F56" s="227"/>
      <c r="G56" s="544" t="s">
        <v>124</v>
      </c>
      <c r="H56" s="545"/>
      <c r="I56" s="227"/>
      <c r="U56" s="548" t="s">
        <v>125</v>
      </c>
      <c r="V56" s="549"/>
    </row>
    <row r="57" spans="1:24" s="4" customFormat="1" ht="14.25" customHeight="1" x14ac:dyDescent="0.35">
      <c r="A57" s="227"/>
      <c r="B57" s="227"/>
      <c r="C57" s="227"/>
      <c r="D57" s="227"/>
      <c r="E57" s="227"/>
      <c r="F57" s="227"/>
      <c r="G57" s="546"/>
      <c r="H57" s="547"/>
      <c r="I57" s="231"/>
      <c r="J57" s="232"/>
      <c r="K57" s="232"/>
      <c r="R57" s="230"/>
      <c r="S57" s="230"/>
      <c r="T57" s="38"/>
      <c r="U57" s="550"/>
      <c r="V57" s="551"/>
      <c r="W57" s="229"/>
      <c r="X57" s="229"/>
    </row>
    <row r="58" spans="1:24" s="4" customFormat="1" x14ac:dyDescent="0.35">
      <c r="A58" s="227"/>
      <c r="B58" s="227"/>
      <c r="C58" s="227"/>
      <c r="D58" s="227"/>
      <c r="E58" s="227"/>
      <c r="F58" s="227"/>
      <c r="G58" s="227"/>
      <c r="H58" s="227"/>
      <c r="I58" s="227"/>
      <c r="T58"/>
      <c r="U58"/>
      <c r="V58"/>
    </row>
    <row r="59" spans="1:24" s="4" customFormat="1" x14ac:dyDescent="0.35">
      <c r="A59" s="227"/>
      <c r="B59" s="227"/>
      <c r="C59" s="227"/>
      <c r="D59" s="227"/>
      <c r="E59" s="227"/>
      <c r="F59" s="227"/>
      <c r="T59"/>
      <c r="U59"/>
      <c r="V59"/>
    </row>
    <row r="60" spans="1:24" s="4" customFormat="1" x14ac:dyDescent="0.35">
      <c r="A60" s="227"/>
      <c r="B60" s="227"/>
      <c r="C60" s="227"/>
      <c r="D60" s="227"/>
      <c r="E60" s="227"/>
      <c r="F60" s="227"/>
      <c r="G60" s="227"/>
      <c r="H60" s="227"/>
      <c r="I60" s="227"/>
      <c r="T60"/>
      <c r="U60"/>
      <c r="V60"/>
    </row>
    <row r="61" spans="1:24" s="4" customFormat="1" ht="14" x14ac:dyDescent="0.3">
      <c r="A61" s="227"/>
      <c r="B61" s="227"/>
      <c r="C61" s="227"/>
      <c r="D61" s="227"/>
      <c r="E61" s="227"/>
      <c r="F61" s="227"/>
    </row>
    <row r="62" spans="1:24" s="4" customFormat="1" ht="14" x14ac:dyDescent="0.3">
      <c r="A62" s="227"/>
      <c r="B62" s="227"/>
      <c r="C62" s="227"/>
      <c r="D62" s="227"/>
      <c r="E62" s="227"/>
      <c r="F62" s="227"/>
    </row>
    <row r="63" spans="1:24" s="4" customFormat="1" x14ac:dyDescent="0.35">
      <c r="A63" s="227"/>
      <c r="B63" s="227"/>
      <c r="C63" s="227"/>
      <c r="D63" s="227"/>
      <c r="E63" s="227"/>
      <c r="F63" s="227"/>
      <c r="G63" s="227"/>
      <c r="H63" s="227"/>
      <c r="I63" s="227"/>
      <c r="W63"/>
    </row>
    <row r="64" spans="1:24" s="4" customFormat="1" ht="14" x14ac:dyDescent="0.3">
      <c r="A64" s="227"/>
      <c r="B64" s="227"/>
      <c r="C64" s="227"/>
      <c r="D64" s="227"/>
      <c r="E64" s="227"/>
      <c r="F64" s="227"/>
      <c r="G64" s="554" t="s">
        <v>746</v>
      </c>
      <c r="H64" s="555"/>
      <c r="I64" s="227"/>
      <c r="R64" s="227"/>
      <c r="U64" s="558" t="s">
        <v>814</v>
      </c>
      <c r="V64" s="558"/>
      <c r="W64" s="558"/>
    </row>
    <row r="65" spans="1:76" s="4" customFormat="1" ht="14" x14ac:dyDescent="0.3">
      <c r="A65" s="227"/>
      <c r="B65" s="227"/>
      <c r="C65" s="227"/>
      <c r="D65" s="227"/>
      <c r="E65" s="227"/>
      <c r="F65" s="227"/>
      <c r="G65" s="556"/>
      <c r="H65" s="557"/>
      <c r="I65" s="442"/>
      <c r="J65" s="443"/>
      <c r="K65" s="443"/>
      <c r="R65" s="444"/>
      <c r="S65" s="443"/>
      <c r="T65" s="443"/>
      <c r="U65" s="558"/>
      <c r="V65" s="558"/>
      <c r="W65" s="558"/>
      <c r="X65" s="445"/>
    </row>
    <row r="66" spans="1:76" s="4" customFormat="1" x14ac:dyDescent="0.35">
      <c r="A66" s="227"/>
      <c r="B66" s="227"/>
      <c r="C66" s="227"/>
      <c r="D66" s="227"/>
      <c r="E66" s="227"/>
      <c r="F66" s="227"/>
      <c r="G66" s="443"/>
      <c r="H66" s="443"/>
      <c r="U66" s="446"/>
      <c r="V66" s="446"/>
      <c r="W66"/>
    </row>
    <row r="67" spans="1:76" s="4" customFormat="1" x14ac:dyDescent="0.35">
      <c r="A67" s="227"/>
      <c r="B67" s="227"/>
      <c r="C67" s="227"/>
      <c r="D67" s="227"/>
      <c r="E67" s="227"/>
      <c r="F67" s="227"/>
      <c r="G67" s="227"/>
      <c r="H67" s="227"/>
      <c r="I67" s="227"/>
      <c r="N67"/>
      <c r="O67"/>
      <c r="P67"/>
      <c r="Q67"/>
      <c r="R67"/>
      <c r="S67"/>
      <c r="T67"/>
      <c r="U67"/>
      <c r="V67"/>
      <c r="W67"/>
    </row>
    <row r="68" spans="1:76" s="4" customFormat="1" x14ac:dyDescent="0.35">
      <c r="A68" s="227"/>
      <c r="B68" s="227"/>
      <c r="C68" s="227"/>
      <c r="D68" s="227"/>
      <c r="E68" s="227"/>
      <c r="F68" s="227"/>
      <c r="G68" s="227"/>
      <c r="H68" s="227"/>
      <c r="I68" s="227"/>
      <c r="N68"/>
      <c r="O68"/>
      <c r="P68"/>
      <c r="Q68"/>
      <c r="R68"/>
      <c r="S68"/>
      <c r="T68"/>
      <c r="U68"/>
      <c r="V68"/>
      <c r="W68"/>
    </row>
    <row r="69" spans="1:76" s="4" customFormat="1" x14ac:dyDescent="0.35">
      <c r="A69" s="227"/>
      <c r="B69" s="227"/>
      <c r="C69" s="227"/>
      <c r="D69" s="227"/>
      <c r="E69" s="227"/>
      <c r="F69" s="227"/>
      <c r="G69" s="227"/>
      <c r="H69" s="227"/>
      <c r="I69" s="227"/>
      <c r="N69"/>
      <c r="O69"/>
      <c r="P69"/>
      <c r="Q69"/>
      <c r="R69"/>
      <c r="S69"/>
      <c r="T69"/>
      <c r="U69"/>
      <c r="V69"/>
    </row>
    <row r="70" spans="1:76" s="4" customFormat="1" ht="6" customHeight="1" x14ac:dyDescent="0.35">
      <c r="A70" s="227"/>
      <c r="B70" s="227"/>
      <c r="C70" s="227"/>
      <c r="D70" s="227"/>
      <c r="E70" s="227"/>
      <c r="F70" s="227"/>
      <c r="G70" s="227"/>
      <c r="H70" s="227"/>
      <c r="I70" s="227"/>
      <c r="N70"/>
      <c r="O70"/>
      <c r="P70"/>
      <c r="Q70"/>
      <c r="R70"/>
      <c r="S70"/>
      <c r="T70"/>
      <c r="U70"/>
      <c r="V70"/>
    </row>
    <row r="71" spans="1:76" s="4" customFormat="1" x14ac:dyDescent="0.35">
      <c r="A71" s="227"/>
      <c r="B71" s="227"/>
      <c r="C71" s="227"/>
      <c r="D71" s="227"/>
      <c r="E71" s="227"/>
      <c r="F71" s="227"/>
      <c r="G71" s="227"/>
      <c r="H71" s="227"/>
      <c r="I71" s="227"/>
      <c r="N71"/>
      <c r="O71"/>
      <c r="P71"/>
      <c r="Q71"/>
      <c r="R71"/>
      <c r="S71"/>
      <c r="T71"/>
      <c r="U71"/>
      <c r="V71"/>
    </row>
    <row r="72" spans="1:76" s="4" customFormat="1" x14ac:dyDescent="0.35">
      <c r="A72" s="227"/>
      <c r="B72" s="227"/>
      <c r="C72" s="227"/>
      <c r="D72" s="227"/>
      <c r="E72" s="227"/>
      <c r="F72" s="227"/>
      <c r="G72" s="227"/>
      <c r="H72" s="227"/>
      <c r="I72" s="227"/>
      <c r="N72"/>
      <c r="O72"/>
      <c r="P72"/>
      <c r="Q72"/>
      <c r="R72"/>
      <c r="S72"/>
      <c r="T72"/>
      <c r="U72"/>
      <c r="V72"/>
    </row>
    <row r="73" spans="1:76" s="4" customFormat="1" x14ac:dyDescent="0.35">
      <c r="A73" s="227"/>
      <c r="B73" s="227"/>
      <c r="C73" s="227"/>
      <c r="D73" s="227"/>
      <c r="E73" s="227"/>
      <c r="F73" s="227"/>
      <c r="G73" s="227"/>
      <c r="H73" s="227"/>
      <c r="I73" s="227"/>
      <c r="N73"/>
      <c r="O73"/>
      <c r="P73"/>
      <c r="Q73"/>
      <c r="R73"/>
      <c r="S73"/>
      <c r="T73"/>
      <c r="U73"/>
      <c r="V73"/>
    </row>
    <row r="74" spans="1:76" s="4" customFormat="1" ht="14" x14ac:dyDescent="0.3">
      <c r="A74" s="227"/>
      <c r="B74" s="227"/>
      <c r="C74" s="227"/>
      <c r="D74" s="227"/>
      <c r="E74" s="227"/>
      <c r="F74" s="227"/>
      <c r="G74" s="227"/>
      <c r="H74" s="227"/>
      <c r="I74" s="227"/>
    </row>
    <row r="75" spans="1:76" s="45" customFormat="1" ht="18" customHeight="1" x14ac:dyDescent="0.3">
      <c r="A75" s="543" t="s">
        <v>514</v>
      </c>
      <c r="B75" s="543"/>
      <c r="C75" s="543"/>
      <c r="D75" s="543"/>
      <c r="E75" s="543"/>
      <c r="F75" s="543"/>
      <c r="G75" s="543"/>
      <c r="H75" s="543"/>
      <c r="I75" s="543"/>
      <c r="J75" s="543"/>
      <c r="K75" s="543"/>
      <c r="L75" s="543"/>
      <c r="M75" s="543"/>
      <c r="N75" s="543"/>
      <c r="O75" s="543"/>
      <c r="P75" s="543"/>
      <c r="Q75" s="543"/>
      <c r="R75" s="543"/>
      <c r="S75" s="543"/>
      <c r="T75" s="543"/>
      <c r="U75" s="543"/>
      <c r="V75" s="543"/>
      <c r="W75" s="543"/>
      <c r="X75" s="543"/>
      <c r="Y75" s="543"/>
      <c r="Z75" s="543"/>
      <c r="AA75" s="543"/>
      <c r="AB75" s="543"/>
      <c r="AC75" s="543"/>
      <c r="AD75" s="543"/>
      <c r="AE75" s="543"/>
      <c r="AF75" s="543"/>
      <c r="AG75" s="543"/>
      <c r="AH75" s="5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row>
    <row r="76" spans="1:76" s="4" customFormat="1" ht="14" x14ac:dyDescent="0.3">
      <c r="A76" s="227"/>
      <c r="B76" s="227"/>
      <c r="C76" s="227"/>
      <c r="D76" s="227"/>
      <c r="E76" s="227"/>
      <c r="F76" s="227"/>
      <c r="G76" s="227"/>
      <c r="H76" s="227"/>
      <c r="I76" s="227"/>
      <c r="J76" s="227"/>
    </row>
    <row r="77" spans="1:76" s="4" customFormat="1" ht="15" customHeight="1" x14ac:dyDescent="0.3">
      <c r="A77" s="227"/>
      <c r="B77" s="227"/>
      <c r="C77" s="227"/>
      <c r="D77" s="227"/>
      <c r="E77" s="227"/>
      <c r="F77" s="227"/>
      <c r="G77" s="227"/>
      <c r="H77" s="227"/>
      <c r="I77" s="227"/>
      <c r="J77" s="227"/>
    </row>
    <row r="78" spans="1:76" s="4" customFormat="1" ht="15" customHeight="1" x14ac:dyDescent="0.35">
      <c r="A78" s="227"/>
      <c r="B78" s="227"/>
      <c r="C78" s="227"/>
      <c r="D78" s="227"/>
      <c r="E78" s="227"/>
      <c r="F78" s="552" t="s">
        <v>117</v>
      </c>
      <c r="G78" s="552"/>
      <c r="H78" s="552"/>
      <c r="I78" s="552"/>
      <c r="S78"/>
      <c r="T78" s="553" t="s">
        <v>118</v>
      </c>
      <c r="U78" s="553"/>
      <c r="V78" s="553"/>
      <c r="W78" s="553"/>
      <c r="AG78"/>
      <c r="AH78"/>
      <c r="AI78"/>
      <c r="AJ78"/>
      <c r="AK78"/>
      <c r="AL78"/>
      <c r="AM78"/>
      <c r="AN78"/>
    </row>
    <row r="79" spans="1:76" s="4" customFormat="1" ht="15" customHeight="1" x14ac:dyDescent="0.35">
      <c r="A79" s="227"/>
      <c r="B79" s="227"/>
      <c r="C79" s="227"/>
      <c r="D79" s="227"/>
      <c r="E79" s="227"/>
      <c r="F79" s="552"/>
      <c r="G79" s="552"/>
      <c r="H79" s="552"/>
      <c r="I79" s="552"/>
      <c r="S79"/>
      <c r="T79" s="553"/>
      <c r="U79" s="553"/>
      <c r="V79" s="553"/>
      <c r="W79" s="553"/>
      <c r="AG79"/>
      <c r="AH79"/>
      <c r="AI79"/>
      <c r="AJ79"/>
      <c r="AK79"/>
      <c r="AL79"/>
      <c r="AM79"/>
      <c r="AN79"/>
    </row>
    <row r="80" spans="1:76" s="4" customFormat="1" ht="15" customHeight="1" x14ac:dyDescent="0.35">
      <c r="A80" s="227"/>
      <c r="B80" s="227"/>
      <c r="C80" s="227"/>
      <c r="D80" s="227"/>
      <c r="E80" s="227"/>
      <c r="F80" s="552"/>
      <c r="G80" s="552"/>
      <c r="H80" s="552"/>
      <c r="I80" s="552"/>
      <c r="S80"/>
      <c r="T80" s="553"/>
      <c r="U80" s="553"/>
      <c r="V80" s="553"/>
      <c r="W80" s="553"/>
      <c r="AG80"/>
      <c r="AH80"/>
      <c r="AI80"/>
      <c r="AJ80"/>
      <c r="AK80"/>
      <c r="AL80"/>
      <c r="AM80"/>
      <c r="AN80"/>
    </row>
    <row r="81" spans="1:40" s="4" customFormat="1" ht="15" customHeight="1" x14ac:dyDescent="0.35">
      <c r="A81" s="227"/>
      <c r="B81" s="227"/>
      <c r="C81" s="227"/>
      <c r="D81" s="227"/>
      <c r="E81" s="227"/>
      <c r="F81" s="227"/>
      <c r="G81" s="227"/>
      <c r="H81" s="227"/>
      <c r="I81" s="227"/>
      <c r="S81" s="228"/>
      <c r="AG81"/>
      <c r="AH81"/>
      <c r="AI81"/>
      <c r="AJ81"/>
      <c r="AK81"/>
      <c r="AL81"/>
      <c r="AM81"/>
      <c r="AN81"/>
    </row>
    <row r="82" spans="1:40" s="4" customFormat="1" x14ac:dyDescent="0.35">
      <c r="A82" s="227"/>
      <c r="B82" s="227"/>
      <c r="C82" s="227"/>
      <c r="D82" s="227"/>
      <c r="E82" s="227"/>
      <c r="F82" s="227"/>
      <c r="G82" s="227"/>
      <c r="H82" s="227"/>
      <c r="I82" s="227"/>
      <c r="X82" s="37"/>
      <c r="AG82"/>
      <c r="AH82"/>
      <c r="AI82"/>
      <c r="AJ82"/>
      <c r="AK82"/>
      <c r="AL82"/>
      <c r="AM82"/>
      <c r="AN82"/>
    </row>
    <row r="83" spans="1:40" s="4" customFormat="1" x14ac:dyDescent="0.35">
      <c r="A83" s="227"/>
      <c r="B83" s="227"/>
      <c r="C83" s="227"/>
      <c r="D83" s="227"/>
      <c r="E83" s="227"/>
      <c r="F83" s="227"/>
      <c r="G83" s="227"/>
      <c r="H83" s="227"/>
      <c r="I83" s="227"/>
      <c r="X83" s="37"/>
      <c r="AG83"/>
      <c r="AH83"/>
      <c r="AI83"/>
      <c r="AJ83"/>
      <c r="AK83"/>
      <c r="AL83"/>
      <c r="AM83"/>
      <c r="AN83"/>
    </row>
    <row r="84" spans="1:40" s="4" customFormat="1" x14ac:dyDescent="0.35">
      <c r="A84" s="227"/>
      <c r="B84" s="227"/>
      <c r="C84" s="227"/>
      <c r="D84" s="227"/>
      <c r="E84" s="227"/>
      <c r="F84" s="227"/>
      <c r="G84" s="227"/>
      <c r="H84" s="227"/>
      <c r="I84" s="227"/>
      <c r="X84" s="228"/>
      <c r="Y84" s="37"/>
      <c r="Z84" s="37"/>
      <c r="AA84" s="37"/>
      <c r="AB84" s="37"/>
      <c r="AC84" s="37"/>
      <c r="AD84" s="228"/>
      <c r="AE84" s="228"/>
      <c r="AF84" s="228"/>
      <c r="AG84"/>
      <c r="AH84"/>
      <c r="AI84"/>
      <c r="AJ84"/>
      <c r="AK84"/>
      <c r="AL84"/>
      <c r="AM84"/>
      <c r="AN84"/>
    </row>
    <row r="85" spans="1:40" s="4" customFormat="1" x14ac:dyDescent="0.35">
      <c r="A85" s="227"/>
      <c r="B85" s="227"/>
      <c r="C85" s="227"/>
      <c r="D85" s="227"/>
      <c r="E85" s="227"/>
      <c r="F85" s="227"/>
      <c r="G85" s="227"/>
      <c r="H85" s="227"/>
      <c r="I85" s="227"/>
      <c r="T85"/>
      <c r="U85"/>
      <c r="V85"/>
      <c r="W85"/>
      <c r="X85" s="36"/>
      <c r="Y85" s="249"/>
      <c r="Z85" s="249"/>
      <c r="AA85" s="249"/>
      <c r="AB85" s="249"/>
      <c r="AC85" s="249"/>
      <c r="AG85"/>
      <c r="AH85"/>
      <c r="AI85"/>
      <c r="AJ85"/>
      <c r="AK85"/>
      <c r="AL85"/>
      <c r="AM85"/>
      <c r="AN85"/>
    </row>
    <row r="86" spans="1:40" s="4" customFormat="1" x14ac:dyDescent="0.35">
      <c r="A86" s="227"/>
      <c r="B86" s="227"/>
      <c r="C86" s="227"/>
      <c r="D86" s="227"/>
      <c r="E86" s="227"/>
      <c r="F86" s="227"/>
      <c r="G86" s="227"/>
      <c r="H86" s="227"/>
      <c r="I86" s="227"/>
      <c r="T86"/>
      <c r="U86"/>
      <c r="V86"/>
      <c r="W86"/>
      <c r="AG86"/>
      <c r="AH86"/>
      <c r="AI86"/>
      <c r="AJ86"/>
      <c r="AK86"/>
      <c r="AL86"/>
      <c r="AM86"/>
      <c r="AN86"/>
    </row>
    <row r="87" spans="1:40" s="4" customFormat="1" x14ac:dyDescent="0.35">
      <c r="A87" s="227"/>
      <c r="B87" s="227"/>
      <c r="C87" s="227"/>
      <c r="D87" s="227"/>
      <c r="E87" s="227"/>
      <c r="F87" s="227"/>
      <c r="G87" s="227"/>
      <c r="H87" s="227"/>
      <c r="I87" s="227"/>
      <c r="T87"/>
      <c r="U87"/>
      <c r="V87"/>
      <c r="W87"/>
      <c r="AG87"/>
      <c r="AH87"/>
      <c r="AI87"/>
      <c r="AJ87"/>
      <c r="AK87"/>
      <c r="AL87"/>
      <c r="AM87"/>
      <c r="AN87"/>
    </row>
    <row r="88" spans="1:40" s="4" customFormat="1" x14ac:dyDescent="0.35">
      <c r="A88" s="227"/>
      <c r="B88" s="227"/>
      <c r="C88" s="227"/>
      <c r="D88" s="227"/>
      <c r="E88" s="227"/>
      <c r="F88" s="227"/>
      <c r="H88" s="227"/>
      <c r="I88" s="227"/>
      <c r="T88"/>
      <c r="U88"/>
      <c r="V88"/>
      <c r="W88"/>
      <c r="AG88"/>
      <c r="AH88"/>
      <c r="AI88"/>
      <c r="AJ88"/>
      <c r="AK88"/>
      <c r="AL88"/>
      <c r="AM88"/>
      <c r="AN88"/>
    </row>
    <row r="89" spans="1:40" s="4" customFormat="1" x14ac:dyDescent="0.35">
      <c r="A89" s="227"/>
      <c r="B89" s="227"/>
      <c r="C89" s="227"/>
      <c r="D89" s="227"/>
      <c r="E89" s="227"/>
      <c r="F89" s="227"/>
      <c r="G89" s="544" t="s">
        <v>124</v>
      </c>
      <c r="H89" s="545"/>
      <c r="I89" s="227"/>
      <c r="T89"/>
      <c r="U89" s="548" t="s">
        <v>126</v>
      </c>
      <c r="V89" s="549"/>
      <c r="W89"/>
      <c r="AG89"/>
      <c r="AH89"/>
      <c r="AI89"/>
      <c r="AJ89"/>
      <c r="AK89"/>
      <c r="AL89"/>
      <c r="AM89"/>
      <c r="AN89"/>
    </row>
    <row r="90" spans="1:40" s="4" customFormat="1" x14ac:dyDescent="0.35">
      <c r="A90" s="227"/>
      <c r="B90" s="227"/>
      <c r="C90" s="227"/>
      <c r="D90" s="227"/>
      <c r="E90" s="227"/>
      <c r="F90" s="227"/>
      <c r="G90" s="546"/>
      <c r="H90" s="547"/>
      <c r="I90" s="231"/>
      <c r="J90" s="232"/>
      <c r="K90" s="232"/>
      <c r="R90" s="230"/>
      <c r="S90" s="230"/>
      <c r="T90" s="39"/>
      <c r="U90" s="550"/>
      <c r="V90" s="551"/>
      <c r="W90" s="233"/>
      <c r="X90" s="233"/>
      <c r="AG90"/>
      <c r="AH90"/>
      <c r="AI90"/>
      <c r="AJ90"/>
      <c r="AK90"/>
      <c r="AL90"/>
      <c r="AM90"/>
      <c r="AN90"/>
    </row>
    <row r="91" spans="1:40" s="4" customFormat="1" x14ac:dyDescent="0.35">
      <c r="A91" s="227"/>
      <c r="B91" s="227"/>
      <c r="C91" s="227"/>
      <c r="D91" s="227"/>
      <c r="E91" s="227"/>
      <c r="F91"/>
      <c r="G91"/>
      <c r="H91"/>
      <c r="I91"/>
      <c r="J91"/>
      <c r="K91"/>
      <c r="T91"/>
      <c r="U91"/>
      <c r="V91"/>
      <c r="W91"/>
      <c r="AG91"/>
      <c r="AH91"/>
      <c r="AI91"/>
      <c r="AJ91"/>
      <c r="AK91"/>
      <c r="AL91"/>
      <c r="AM91"/>
      <c r="AN91"/>
    </row>
    <row r="92" spans="1:40" s="4" customFormat="1" x14ac:dyDescent="0.35">
      <c r="A92" s="227"/>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row>
    <row r="93" spans="1:40" s="4" customFormat="1" x14ac:dyDescent="0.35">
      <c r="A93" s="227"/>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row>
    <row r="94" spans="1:40" s="4" customFormat="1" x14ac:dyDescent="0.35">
      <c r="A94" s="227"/>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row>
    <row r="95" spans="1:40" s="4" customFormat="1" x14ac:dyDescent="0.35">
      <c r="A95" s="227"/>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row>
    <row r="97" spans="1:76" s="45" customFormat="1" ht="18" customHeight="1" x14ac:dyDescent="0.3">
      <c r="A97" s="543" t="s">
        <v>513</v>
      </c>
      <c r="B97" s="543"/>
      <c r="C97" s="543"/>
      <c r="D97" s="543"/>
      <c r="E97" s="543"/>
      <c r="F97" s="543"/>
      <c r="G97" s="543"/>
      <c r="H97" s="543"/>
      <c r="I97" s="543"/>
      <c r="J97" s="543"/>
      <c r="K97" s="543"/>
      <c r="L97" s="543"/>
      <c r="M97" s="543"/>
      <c r="N97" s="543"/>
      <c r="O97" s="543"/>
      <c r="P97" s="543"/>
      <c r="Q97" s="543"/>
      <c r="R97" s="543"/>
      <c r="S97" s="543"/>
      <c r="T97" s="543"/>
      <c r="U97" s="543"/>
      <c r="V97" s="543"/>
      <c r="W97" s="543"/>
      <c r="X97" s="543"/>
      <c r="Y97" s="543"/>
      <c r="Z97" s="543"/>
      <c r="AA97" s="543"/>
      <c r="AB97" s="543"/>
      <c r="AC97" s="543"/>
      <c r="AD97" s="543"/>
      <c r="AE97" s="543"/>
      <c r="AF97" s="543"/>
      <c r="AG97" s="543"/>
      <c r="AH97" s="5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row>
    <row r="98" spans="1:76" x14ac:dyDescent="0.35">
      <c r="A98" s="227"/>
      <c r="B98" s="227"/>
      <c r="C98" s="227"/>
      <c r="D98" s="227"/>
      <c r="E98" s="227"/>
      <c r="F98" s="227"/>
      <c r="G98" s="227"/>
      <c r="H98" s="227"/>
      <c r="I98" s="227"/>
      <c r="J98" s="227"/>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row>
    <row r="99" spans="1:76" x14ac:dyDescent="0.35">
      <c r="AM99" s="4"/>
      <c r="AN99" s="4"/>
      <c r="AO99" s="4"/>
    </row>
    <row r="100" spans="1:76" x14ac:dyDescent="0.35">
      <c r="AM100" s="4"/>
      <c r="AN100" s="4"/>
      <c r="AO100" s="4"/>
    </row>
    <row r="101" spans="1:76" x14ac:dyDescent="0.35">
      <c r="A101" s="227"/>
      <c r="B101" s="227"/>
      <c r="C101" s="227"/>
      <c r="D101" s="227"/>
      <c r="E101" s="227"/>
      <c r="F101" s="552" t="s">
        <v>117</v>
      </c>
      <c r="G101" s="552"/>
      <c r="H101" s="552"/>
      <c r="I101" s="552"/>
      <c r="J101" s="4"/>
      <c r="K101" s="4"/>
      <c r="L101" s="4"/>
      <c r="M101" s="4"/>
      <c r="N101" s="4"/>
      <c r="O101" s="4"/>
      <c r="P101" s="4"/>
      <c r="Q101" s="4"/>
      <c r="R101" s="4"/>
      <c r="T101" s="553" t="s">
        <v>118</v>
      </c>
      <c r="U101" s="553"/>
      <c r="V101" s="553"/>
      <c r="W101" s="553"/>
      <c r="X101" s="4"/>
      <c r="Y101" s="4"/>
      <c r="Z101" s="4"/>
      <c r="AA101" s="4"/>
      <c r="AB101" s="4"/>
      <c r="AC101" s="4"/>
      <c r="AD101" s="4"/>
      <c r="AE101" s="4"/>
      <c r="AF101" s="4"/>
      <c r="AM101" s="4"/>
      <c r="AN101" s="4"/>
      <c r="AO101" s="4"/>
    </row>
    <row r="102" spans="1:76" ht="15" customHeight="1" x14ac:dyDescent="0.35">
      <c r="A102" s="227"/>
      <c r="B102" s="227"/>
      <c r="C102" s="227"/>
      <c r="D102" s="227"/>
      <c r="E102" s="227"/>
      <c r="F102" s="552"/>
      <c r="G102" s="552"/>
      <c r="H102" s="552"/>
      <c r="I102" s="552"/>
      <c r="J102" s="4"/>
      <c r="K102" s="4"/>
      <c r="L102" s="4"/>
      <c r="M102" s="4"/>
      <c r="N102" s="4"/>
      <c r="O102" s="4"/>
      <c r="P102" s="4"/>
      <c r="Q102" s="4"/>
      <c r="R102" s="4"/>
      <c r="T102" s="553"/>
      <c r="U102" s="553"/>
      <c r="V102" s="553"/>
      <c r="W102" s="553"/>
      <c r="X102" s="4"/>
      <c r="Y102" s="4"/>
      <c r="Z102" s="4"/>
      <c r="AA102" s="4"/>
      <c r="AB102" s="4"/>
      <c r="AC102" s="4"/>
      <c r="AD102" s="4"/>
      <c r="AE102" s="4"/>
      <c r="AF102" s="4"/>
      <c r="AM102" s="4"/>
      <c r="AN102" s="4"/>
      <c r="AO102" s="4"/>
    </row>
    <row r="103" spans="1:76" ht="15" customHeight="1" x14ac:dyDescent="0.35">
      <c r="A103" s="227"/>
      <c r="B103" s="227"/>
      <c r="C103" s="227"/>
      <c r="D103" s="227"/>
      <c r="E103" s="227"/>
      <c r="F103" s="552"/>
      <c r="G103" s="552"/>
      <c r="H103" s="552"/>
      <c r="I103" s="552"/>
      <c r="J103" s="4"/>
      <c r="K103" s="4"/>
      <c r="L103" s="4"/>
      <c r="M103" s="4"/>
      <c r="N103" s="4"/>
      <c r="O103" s="4"/>
      <c r="P103" s="4"/>
      <c r="Q103" s="4"/>
      <c r="R103" s="4"/>
      <c r="T103" s="553"/>
      <c r="U103" s="553"/>
      <c r="V103" s="553"/>
      <c r="W103" s="553"/>
      <c r="X103" s="4"/>
      <c r="Y103" s="4"/>
      <c r="Z103" s="4"/>
      <c r="AA103" s="4"/>
      <c r="AB103" s="4"/>
      <c r="AC103" s="4"/>
      <c r="AD103" s="4"/>
      <c r="AE103" s="4"/>
      <c r="AF103" s="4"/>
      <c r="AM103" s="4"/>
      <c r="AN103" s="4"/>
      <c r="AO103" s="4"/>
    </row>
    <row r="104" spans="1:76" ht="15" customHeight="1" x14ac:dyDescent="0.35">
      <c r="A104" s="227"/>
      <c r="B104" s="227"/>
      <c r="C104" s="227"/>
      <c r="D104" s="227"/>
      <c r="E104" s="227"/>
      <c r="F104" s="227"/>
      <c r="G104" s="227"/>
      <c r="H104" s="227"/>
      <c r="I104" s="227"/>
      <c r="J104" s="4"/>
      <c r="K104" s="4"/>
      <c r="L104" s="4"/>
      <c r="M104" s="4"/>
      <c r="N104" s="4"/>
      <c r="O104" s="4"/>
      <c r="P104" s="4"/>
      <c r="Q104" s="4"/>
      <c r="R104" s="4"/>
      <c r="S104" s="228"/>
      <c r="T104" s="4"/>
      <c r="U104" s="4"/>
      <c r="V104" s="4"/>
      <c r="W104" s="4"/>
      <c r="X104" s="4"/>
      <c r="Y104" s="4"/>
      <c r="Z104" s="4"/>
      <c r="AA104" s="4"/>
      <c r="AB104" s="4"/>
      <c r="AC104" s="4"/>
      <c r="AD104" s="4"/>
      <c r="AE104" s="4"/>
      <c r="AF104" s="4"/>
      <c r="AM104" s="4"/>
      <c r="AN104" s="4"/>
      <c r="AO104" s="4"/>
    </row>
    <row r="105" spans="1:76" x14ac:dyDescent="0.35">
      <c r="A105" s="227"/>
      <c r="B105" s="227"/>
      <c r="C105" s="227"/>
      <c r="D105" s="227"/>
      <c r="E105" s="227"/>
      <c r="F105" s="227"/>
      <c r="G105" s="227"/>
      <c r="H105" s="227"/>
      <c r="I105" s="227"/>
      <c r="J105" s="4"/>
      <c r="K105" s="4"/>
      <c r="L105" s="4"/>
      <c r="M105" s="4"/>
      <c r="N105" s="4"/>
      <c r="O105" s="4"/>
      <c r="P105" s="4"/>
      <c r="Q105" s="4"/>
      <c r="R105" s="4"/>
      <c r="S105" s="4"/>
      <c r="T105" s="4"/>
      <c r="U105" s="4"/>
      <c r="V105" s="4"/>
      <c r="W105" s="4"/>
      <c r="X105" s="37"/>
      <c r="Y105" s="4"/>
      <c r="Z105" s="4"/>
      <c r="AA105" s="4"/>
      <c r="AB105" s="4"/>
      <c r="AC105" s="4"/>
      <c r="AD105" s="4"/>
      <c r="AE105" s="4"/>
      <c r="AF105" s="4"/>
      <c r="AM105" s="4"/>
      <c r="AN105" s="4"/>
      <c r="AO105" s="4"/>
    </row>
    <row r="106" spans="1:76" x14ac:dyDescent="0.35">
      <c r="A106" s="227"/>
      <c r="B106" s="227"/>
      <c r="C106" s="227"/>
      <c r="D106" s="227"/>
      <c r="E106" s="227"/>
      <c r="F106" s="227"/>
      <c r="G106" s="227"/>
      <c r="H106" s="227"/>
      <c r="I106" s="227"/>
      <c r="J106" s="4"/>
      <c r="K106" s="4"/>
      <c r="L106" s="4"/>
      <c r="M106" s="4"/>
      <c r="N106" s="4"/>
      <c r="O106" s="4"/>
      <c r="P106" s="4"/>
      <c r="Q106" s="4"/>
      <c r="R106" s="4"/>
      <c r="S106" s="4"/>
      <c r="T106" s="4"/>
      <c r="U106" s="4"/>
      <c r="V106" s="4"/>
      <c r="W106" s="4"/>
      <c r="X106" s="37"/>
      <c r="Y106" s="4"/>
      <c r="Z106" s="4"/>
      <c r="AA106" s="4"/>
      <c r="AB106" s="4"/>
      <c r="AC106" s="4"/>
      <c r="AD106" s="4"/>
      <c r="AE106" s="4"/>
      <c r="AF106" s="4"/>
      <c r="AM106" s="4"/>
      <c r="AN106" s="4"/>
      <c r="AO106" s="4"/>
    </row>
    <row r="107" spans="1:76" x14ac:dyDescent="0.35">
      <c r="A107" s="227"/>
      <c r="B107" s="227"/>
      <c r="C107" s="227"/>
      <c r="D107" s="227"/>
      <c r="E107" s="227"/>
      <c r="F107" s="227"/>
      <c r="G107" s="227"/>
      <c r="H107" s="227"/>
      <c r="I107" s="227"/>
      <c r="J107" s="4"/>
      <c r="K107" s="4"/>
      <c r="L107" s="4"/>
      <c r="M107" s="4"/>
      <c r="N107" s="4"/>
      <c r="O107" s="4"/>
      <c r="P107" s="4"/>
      <c r="Q107" s="4"/>
      <c r="R107" s="4"/>
      <c r="S107" s="4"/>
      <c r="T107" s="4"/>
      <c r="U107" s="4"/>
      <c r="V107" s="4"/>
      <c r="W107" s="4"/>
      <c r="X107" s="228"/>
      <c r="Y107" s="37"/>
      <c r="Z107" s="37"/>
      <c r="AA107" s="37"/>
      <c r="AB107" s="37"/>
      <c r="AC107" s="37"/>
      <c r="AD107" s="228"/>
      <c r="AE107" s="228"/>
      <c r="AF107" s="228"/>
      <c r="AM107" s="4"/>
      <c r="AN107" s="4"/>
      <c r="AO107" s="4"/>
    </row>
    <row r="108" spans="1:76" x14ac:dyDescent="0.35">
      <c r="A108" s="227"/>
      <c r="B108" s="227"/>
      <c r="C108" s="227"/>
      <c r="D108" s="227"/>
      <c r="E108" s="227"/>
      <c r="F108" s="227"/>
      <c r="G108" s="227"/>
      <c r="H108" s="227"/>
      <c r="I108" s="227"/>
      <c r="J108" s="4"/>
      <c r="K108" s="4"/>
      <c r="L108" s="4"/>
      <c r="M108" s="4"/>
      <c r="N108" s="4"/>
      <c r="O108" s="4"/>
      <c r="P108" s="4"/>
      <c r="Q108" s="4"/>
      <c r="R108" s="4"/>
      <c r="S108" s="4"/>
      <c r="X108" s="36"/>
      <c r="Y108" s="249"/>
      <c r="Z108" s="249"/>
      <c r="AA108" s="249"/>
      <c r="AB108" s="249"/>
      <c r="AC108" s="249"/>
      <c r="AD108" s="4"/>
      <c r="AE108" s="4"/>
      <c r="AF108" s="4"/>
      <c r="AM108" s="4"/>
      <c r="AN108" s="4"/>
      <c r="AO108" s="4"/>
    </row>
    <row r="109" spans="1:76" x14ac:dyDescent="0.35">
      <c r="A109" s="227"/>
      <c r="B109" s="227"/>
      <c r="C109" s="227"/>
      <c r="D109" s="227"/>
      <c r="E109" s="227"/>
      <c r="F109" s="227"/>
      <c r="G109" s="227"/>
      <c r="H109" s="227"/>
      <c r="I109" s="227"/>
      <c r="J109" s="4"/>
      <c r="K109" s="4"/>
      <c r="L109" s="4"/>
      <c r="M109" s="4"/>
      <c r="N109" s="4"/>
      <c r="O109" s="4"/>
      <c r="P109" s="4"/>
      <c r="Q109" s="4"/>
      <c r="R109" s="4"/>
      <c r="S109" s="4"/>
      <c r="X109" s="4"/>
      <c r="Y109" s="4"/>
      <c r="Z109" s="4"/>
      <c r="AA109" s="4"/>
      <c r="AB109" s="4"/>
      <c r="AC109" s="4"/>
      <c r="AD109" s="4"/>
      <c r="AE109" s="4"/>
      <c r="AF109" s="4"/>
      <c r="AM109" s="4"/>
      <c r="AN109" s="4"/>
      <c r="AO109" s="4"/>
    </row>
    <row r="110" spans="1:76" x14ac:dyDescent="0.35">
      <c r="A110" s="227"/>
      <c r="B110" s="227"/>
      <c r="C110" s="227"/>
      <c r="D110" s="227"/>
      <c r="E110" s="227"/>
      <c r="F110" s="227"/>
      <c r="G110" s="227"/>
      <c r="H110" s="227"/>
      <c r="I110" s="227"/>
      <c r="J110" s="4"/>
      <c r="K110" s="4"/>
      <c r="L110" s="4"/>
      <c r="M110" s="4"/>
      <c r="N110" s="4"/>
      <c r="O110" s="4"/>
      <c r="P110" s="4"/>
      <c r="Q110" s="4"/>
      <c r="R110" s="4"/>
      <c r="S110" s="4"/>
      <c r="X110" s="4"/>
      <c r="Y110" s="4"/>
      <c r="Z110" s="4"/>
      <c r="AA110" s="4"/>
      <c r="AB110" s="4"/>
      <c r="AC110" s="4"/>
      <c r="AD110" s="4"/>
      <c r="AE110" s="4"/>
      <c r="AF110" s="4"/>
      <c r="AM110" s="4"/>
      <c r="AN110" s="4"/>
      <c r="AO110" s="4"/>
    </row>
    <row r="111" spans="1:76" x14ac:dyDescent="0.35">
      <c r="A111" s="227"/>
      <c r="B111" s="227"/>
      <c r="C111" s="227"/>
      <c r="D111" s="227"/>
      <c r="E111" s="227"/>
      <c r="F111" s="227"/>
      <c r="G111" s="4"/>
      <c r="H111" s="227"/>
      <c r="I111" s="227"/>
      <c r="J111" s="4"/>
      <c r="K111" s="4"/>
      <c r="L111" s="4"/>
      <c r="M111" s="4"/>
      <c r="N111" s="4"/>
      <c r="O111" s="4"/>
      <c r="P111" s="4"/>
      <c r="Q111" s="4"/>
      <c r="R111" s="4"/>
      <c r="S111" s="4"/>
      <c r="X111" s="4"/>
      <c r="Y111" s="4"/>
      <c r="Z111" s="4"/>
      <c r="AA111" s="4"/>
      <c r="AB111" s="4"/>
      <c r="AC111" s="4"/>
      <c r="AD111" s="4"/>
      <c r="AE111" s="4"/>
      <c r="AF111" s="4"/>
      <c r="AM111" s="4"/>
      <c r="AN111" s="4"/>
      <c r="AO111" s="4"/>
    </row>
    <row r="112" spans="1:76" x14ac:dyDescent="0.35">
      <c r="A112" s="227"/>
      <c r="B112" s="227"/>
      <c r="C112" s="227"/>
      <c r="D112" s="227"/>
      <c r="E112" s="227"/>
      <c r="F112" s="227"/>
      <c r="G112" s="544" t="s">
        <v>127</v>
      </c>
      <c r="H112" s="545"/>
      <c r="I112" s="227"/>
      <c r="J112" s="4"/>
      <c r="K112" s="4"/>
      <c r="L112" s="4"/>
      <c r="M112" s="4"/>
      <c r="N112" s="4"/>
      <c r="O112" s="4"/>
      <c r="P112" s="4"/>
      <c r="Q112" s="4"/>
      <c r="R112" s="4"/>
      <c r="S112" s="4"/>
      <c r="U112" s="548" t="s">
        <v>128</v>
      </c>
      <c r="V112" s="549"/>
      <c r="X112" s="4"/>
      <c r="Y112" s="4"/>
      <c r="Z112" s="4"/>
      <c r="AA112" s="4"/>
      <c r="AB112" s="4"/>
      <c r="AC112" s="4"/>
      <c r="AD112" s="4"/>
      <c r="AE112" s="4"/>
      <c r="AF112" s="4"/>
      <c r="AM112" s="4"/>
      <c r="AN112" s="4"/>
      <c r="AO112" s="4"/>
    </row>
    <row r="113" spans="1:41" x14ac:dyDescent="0.35">
      <c r="A113" s="227"/>
      <c r="B113" s="227"/>
      <c r="C113" s="227"/>
      <c r="D113" s="227"/>
      <c r="E113" s="227"/>
      <c r="F113" s="227"/>
      <c r="G113" s="546"/>
      <c r="H113" s="547"/>
      <c r="I113" s="231"/>
      <c r="J113" s="232"/>
      <c r="K113" s="232"/>
      <c r="L113" s="4"/>
      <c r="M113" s="4"/>
      <c r="N113" s="4"/>
      <c r="O113" s="4"/>
      <c r="P113" s="4"/>
      <c r="Q113" s="4"/>
      <c r="R113" s="230"/>
      <c r="S113" s="230"/>
      <c r="T113" s="39"/>
      <c r="U113" s="550"/>
      <c r="V113" s="551"/>
      <c r="W113" s="233"/>
      <c r="X113" s="233"/>
      <c r="Y113" s="4"/>
      <c r="Z113" s="4"/>
      <c r="AA113" s="4"/>
      <c r="AB113" s="4"/>
      <c r="AC113" s="4"/>
      <c r="AD113" s="4"/>
      <c r="AE113" s="4"/>
      <c r="AF113" s="4"/>
      <c r="AM113" s="4"/>
      <c r="AN113" s="4"/>
      <c r="AO113" s="4"/>
    </row>
    <row r="114" spans="1:41" x14ac:dyDescent="0.35">
      <c r="A114" s="227"/>
      <c r="B114" s="227"/>
      <c r="C114" s="227"/>
      <c r="D114" s="227"/>
      <c r="E114" s="227"/>
      <c r="L114" s="4"/>
      <c r="M114" s="4"/>
      <c r="N114" s="4"/>
      <c r="O114" s="4"/>
      <c r="P114" s="4"/>
      <c r="Q114" s="4"/>
      <c r="R114" s="4"/>
      <c r="S114" s="4"/>
      <c r="X114" s="4"/>
      <c r="Y114" s="4"/>
      <c r="Z114" s="4"/>
      <c r="AA114" s="4"/>
      <c r="AB114" s="4"/>
      <c r="AC114" s="4"/>
      <c r="AD114" s="4"/>
      <c r="AE114" s="4"/>
      <c r="AF114" s="4"/>
      <c r="AM114" s="4"/>
      <c r="AN114" s="4"/>
      <c r="AO114" s="4"/>
    </row>
    <row r="115" spans="1:41" x14ac:dyDescent="0.35">
      <c r="AM115" s="4"/>
      <c r="AN115" s="4"/>
      <c r="AO115" s="4"/>
    </row>
    <row r="116" spans="1:41" x14ac:dyDescent="0.35">
      <c r="AM116" s="4"/>
      <c r="AN116" s="4"/>
      <c r="AO116" s="4"/>
    </row>
    <row r="117" spans="1:41" x14ac:dyDescent="0.35">
      <c r="AM117" s="4"/>
      <c r="AN117" s="4"/>
      <c r="AO117" s="4"/>
    </row>
    <row r="118" spans="1:41" x14ac:dyDescent="0.35">
      <c r="AM118" s="4"/>
      <c r="AN118" s="4"/>
      <c r="AO118" s="4"/>
    </row>
  </sheetData>
  <mergeCells count="22">
    <mergeCell ref="F101:I103"/>
    <mergeCell ref="T101:W103"/>
    <mergeCell ref="G112:H113"/>
    <mergeCell ref="U112:V113"/>
    <mergeCell ref="G56:H57"/>
    <mergeCell ref="U56:V57"/>
    <mergeCell ref="F78:I80"/>
    <mergeCell ref="T78:W80"/>
    <mergeCell ref="A97:AH97"/>
    <mergeCell ref="A75:AH75"/>
    <mergeCell ref="G64:H65"/>
    <mergeCell ref="U64:W65"/>
    <mergeCell ref="A6:AH6"/>
    <mergeCell ref="G89:H90"/>
    <mergeCell ref="U89:V90"/>
    <mergeCell ref="G47:H48"/>
    <mergeCell ref="U49:V50"/>
    <mergeCell ref="G51:H52"/>
    <mergeCell ref="G26:H27"/>
    <mergeCell ref="U33:V34"/>
    <mergeCell ref="F10:I12"/>
    <mergeCell ref="T10:W12"/>
  </mergeCell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2"/>
  <dimension ref="B1:BH65"/>
  <sheetViews>
    <sheetView showGridLines="0" zoomScale="80" zoomScaleNormal="80" workbookViewId="0">
      <pane xSplit="2" ySplit="6" topLeftCell="AR7" activePane="bottomRight" state="frozen"/>
      <selection activeCell="AN33" sqref="AN33"/>
      <selection pane="topRight" activeCell="AN33" sqref="AN33"/>
      <selection pane="bottomLeft" activeCell="AN33" sqref="AN33"/>
      <selection pane="bottomRight"/>
    </sheetView>
  </sheetViews>
  <sheetFormatPr defaultColWidth="9.1796875" defaultRowHeight="15.75" customHeight="1" outlineLevelCol="1" x14ac:dyDescent="0.35"/>
  <cols>
    <col min="1" max="1" width="4.54296875" style="4" customWidth="1"/>
    <col min="2" max="2" width="53.1796875" style="4" bestFit="1" customWidth="1"/>
    <col min="3" max="3" width="1.1796875" style="4" customWidth="1"/>
    <col min="4" max="19" width="10.90625" style="4" customWidth="1" outlineLevel="1"/>
    <col min="20" max="20" width="10.90625" style="4" customWidth="1" outlineLevel="1" collapsed="1"/>
    <col min="21" max="27" width="10.90625" style="4" customWidth="1" outlineLevel="1"/>
    <col min="28" max="48" width="10.90625" style="4" customWidth="1"/>
    <col min="49" max="49" width="5.1796875" style="4" customWidth="1"/>
    <col min="50" max="55" width="12.08984375" customWidth="1"/>
    <col min="56" max="60" width="12.08984375" style="4" customWidth="1"/>
    <col min="61" max="16384" width="9.1796875" style="4"/>
  </cols>
  <sheetData>
    <row r="1" spans="2:60" s="93" customFormat="1" ht="12.75" customHeight="1" x14ac:dyDescent="0.35">
      <c r="AX1" s="98"/>
    </row>
    <row r="2" spans="2:60" s="93" customFormat="1" ht="52" customHeight="1" x14ac:dyDescent="0.35">
      <c r="AQ2" s="98"/>
      <c r="AR2" s="98"/>
      <c r="AS2" s="98"/>
      <c r="AT2" s="98"/>
      <c r="AU2" s="98"/>
      <c r="AV2" s="98"/>
      <c r="AW2" s="98"/>
      <c r="AX2" s="98"/>
      <c r="AY2" s="98"/>
      <c r="AZ2" s="98"/>
      <c r="BA2" s="98"/>
      <c r="BB2"/>
    </row>
    <row r="3" spans="2:60" s="86" customFormat="1" ht="26" x14ac:dyDescent="0.3">
      <c r="B3" s="94" t="s">
        <v>786</v>
      </c>
    </row>
    <row r="4" spans="2:60" s="137" customFormat="1" ht="18" customHeight="1" x14ac:dyDescent="0.35">
      <c r="B4" s="322" t="s">
        <v>492</v>
      </c>
      <c r="C4" s="138"/>
      <c r="F4" s="199"/>
      <c r="H4" s="199"/>
      <c r="AX4" s="138"/>
      <c r="AY4" s="138"/>
      <c r="AZ4" s="138"/>
      <c r="BA4" s="138"/>
      <c r="BB4" s="138"/>
      <c r="BC4" s="138"/>
    </row>
    <row r="5" spans="2:60" s="137" customFormat="1" ht="18" customHeight="1" x14ac:dyDescent="0.35">
      <c r="C5" s="138"/>
      <c r="F5" s="199"/>
      <c r="H5" s="199"/>
      <c r="AX5" s="138"/>
      <c r="AY5" s="138"/>
      <c r="AZ5" s="138"/>
      <c r="BA5" s="138"/>
      <c r="BB5" s="138"/>
      <c r="BC5" s="138"/>
    </row>
    <row r="6" spans="2:60" s="137" customFormat="1" ht="18" customHeight="1" x14ac:dyDescent="0.35">
      <c r="B6" s="48" t="s">
        <v>376</v>
      </c>
      <c r="C6" s="138"/>
      <c r="D6" s="84" t="s">
        <v>167</v>
      </c>
      <c r="E6" s="84" t="s">
        <v>168</v>
      </c>
      <c r="F6" s="84" t="s">
        <v>169</v>
      </c>
      <c r="G6" s="84" t="s">
        <v>170</v>
      </c>
      <c r="H6" s="84" t="s">
        <v>171</v>
      </c>
      <c r="I6" s="84" t="s">
        <v>172</v>
      </c>
      <c r="J6" s="84" t="s">
        <v>173</v>
      </c>
      <c r="K6" s="84" t="s">
        <v>174</v>
      </c>
      <c r="L6" s="84" t="s">
        <v>73</v>
      </c>
      <c r="M6" s="84" t="s">
        <v>74</v>
      </c>
      <c r="N6" s="84" t="s">
        <v>75</v>
      </c>
      <c r="O6" s="84" t="s">
        <v>175</v>
      </c>
      <c r="P6" s="84" t="s">
        <v>176</v>
      </c>
      <c r="Q6" s="84" t="s">
        <v>177</v>
      </c>
      <c r="R6" s="84" t="s">
        <v>178</v>
      </c>
      <c r="S6" s="84" t="s">
        <v>179</v>
      </c>
      <c r="T6" s="84" t="s">
        <v>180</v>
      </c>
      <c r="U6" s="84" t="s">
        <v>181</v>
      </c>
      <c r="V6" s="84" t="s">
        <v>182</v>
      </c>
      <c r="W6" s="84" t="s">
        <v>183</v>
      </c>
      <c r="X6" s="84" t="s">
        <v>184</v>
      </c>
      <c r="Y6" s="84" t="s">
        <v>404</v>
      </c>
      <c r="Z6" s="84" t="s">
        <v>405</v>
      </c>
      <c r="AA6" s="84" t="s">
        <v>406</v>
      </c>
      <c r="AB6" s="84" t="s">
        <v>519</v>
      </c>
      <c r="AC6" s="84" t="s">
        <v>520</v>
      </c>
      <c r="AD6" s="84" t="s">
        <v>521</v>
      </c>
      <c r="AE6" s="84" t="s">
        <v>522</v>
      </c>
      <c r="AF6" s="84" t="s">
        <v>677</v>
      </c>
      <c r="AG6" s="84" t="s">
        <v>678</v>
      </c>
      <c r="AH6" s="84" t="s">
        <v>679</v>
      </c>
      <c r="AI6" s="84" t="s">
        <v>676</v>
      </c>
      <c r="AJ6" s="84" t="s">
        <v>704</v>
      </c>
      <c r="AK6" s="84" t="s">
        <v>705</v>
      </c>
      <c r="AL6" s="84" t="s">
        <v>706</v>
      </c>
      <c r="AM6" s="84" t="s">
        <v>707</v>
      </c>
      <c r="AN6" s="84" t="s">
        <v>823</v>
      </c>
      <c r="AO6" s="84" t="s">
        <v>827</v>
      </c>
      <c r="AP6" s="84" t="s">
        <v>828</v>
      </c>
      <c r="AQ6" s="84" t="s">
        <v>822</v>
      </c>
      <c r="AR6" s="84" t="s">
        <v>872</v>
      </c>
      <c r="AS6" s="84" t="s">
        <v>875</v>
      </c>
      <c r="AT6" s="84" t="s">
        <v>874</v>
      </c>
      <c r="AU6" s="84" t="s">
        <v>871</v>
      </c>
      <c r="AV6" s="84" t="s">
        <v>941</v>
      </c>
      <c r="AX6" s="84">
        <v>2015</v>
      </c>
      <c r="AY6" s="84">
        <v>2016</v>
      </c>
      <c r="AZ6" s="84">
        <v>2017</v>
      </c>
      <c r="BA6" s="84">
        <v>2018</v>
      </c>
      <c r="BB6" s="84">
        <v>2019</v>
      </c>
      <c r="BC6" s="84">
        <v>2020</v>
      </c>
      <c r="BD6" s="84">
        <v>2021</v>
      </c>
      <c r="BE6" s="84">
        <v>2022</v>
      </c>
      <c r="BF6" s="84">
        <v>2023</v>
      </c>
      <c r="BG6" s="84">
        <v>2024</v>
      </c>
      <c r="BH6" s="84">
        <v>2025</v>
      </c>
    </row>
    <row r="7" spans="2:60" s="138" customFormat="1" ht="10" customHeight="1" x14ac:dyDescent="0.35"/>
    <row r="8" spans="2:60" s="137" customFormat="1" ht="18" customHeight="1" thickBot="1" x14ac:dyDescent="0.4">
      <c r="B8" s="51" t="s">
        <v>369</v>
      </c>
      <c r="C8" s="138"/>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X8" s="51"/>
      <c r="AY8" s="51"/>
      <c r="AZ8" s="51"/>
      <c r="BA8" s="51"/>
      <c r="BB8" s="51"/>
      <c r="BC8" s="51"/>
      <c r="BD8" s="51"/>
      <c r="BE8" s="51"/>
      <c r="BF8" s="51"/>
      <c r="BG8" s="51"/>
      <c r="BH8" s="51"/>
    </row>
    <row r="9" spans="2:60" s="137" customFormat="1" ht="10" customHeight="1" x14ac:dyDescent="0.35">
      <c r="B9" s="88"/>
      <c r="C9" s="13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X9" s="88"/>
      <c r="AY9" s="88"/>
      <c r="AZ9" s="88"/>
      <c r="BA9" s="88"/>
      <c r="BB9" s="88"/>
      <c r="BC9" s="88"/>
      <c r="BD9" s="88"/>
      <c r="BE9" s="88"/>
      <c r="BF9" s="88"/>
      <c r="BG9" s="88"/>
      <c r="BH9" s="88"/>
    </row>
    <row r="10" spans="2:60" s="137" customFormat="1" ht="18" customHeight="1" x14ac:dyDescent="0.35">
      <c r="B10" s="109" t="s">
        <v>231</v>
      </c>
      <c r="C10" s="138"/>
      <c r="D10" s="333">
        <v>0</v>
      </c>
      <c r="E10" s="333">
        <v>0</v>
      </c>
      <c r="F10" s="333">
        <v>0</v>
      </c>
      <c r="G10" s="333">
        <v>0</v>
      </c>
      <c r="H10" s="333">
        <v>0</v>
      </c>
      <c r="I10" s="333">
        <v>0</v>
      </c>
      <c r="J10" s="333">
        <v>0</v>
      </c>
      <c r="K10" s="333">
        <v>0</v>
      </c>
      <c r="L10" s="333">
        <v>3034.1350574547682</v>
      </c>
      <c r="M10" s="333">
        <v>2737.6706835769519</v>
      </c>
      <c r="N10" s="333">
        <v>2834.3104441032151</v>
      </c>
      <c r="O10" s="333">
        <v>2925.3849491195933</v>
      </c>
      <c r="P10" s="333">
        <v>2908.6718827093664</v>
      </c>
      <c r="Q10" s="333">
        <v>2721.8669366241747</v>
      </c>
      <c r="R10" s="333">
        <v>3100.6863120581097</v>
      </c>
      <c r="S10" s="333">
        <v>2769.3963780152535</v>
      </c>
      <c r="T10" s="333">
        <v>2615.590594390841</v>
      </c>
      <c r="U10" s="333">
        <v>2533.3312610545686</v>
      </c>
      <c r="V10" s="333">
        <v>2524.4151534595962</v>
      </c>
      <c r="W10" s="333">
        <v>2258.7817002794827</v>
      </c>
      <c r="X10" s="333">
        <v>2041.1580082559615</v>
      </c>
      <c r="Y10" s="333">
        <v>1381.3220341072697</v>
      </c>
      <c r="Z10" s="333">
        <v>2069.6770226063582</v>
      </c>
      <c r="AA10" s="333">
        <v>2446.9426657392373</v>
      </c>
      <c r="AB10" s="333">
        <v>2775.6236057603082</v>
      </c>
      <c r="AC10" s="333">
        <v>3136.5130942915016</v>
      </c>
      <c r="AD10" s="333">
        <v>3432.1782618346829</v>
      </c>
      <c r="AE10" s="333">
        <v>3534.5451687211325</v>
      </c>
      <c r="AF10" s="333">
        <v>3523.5342939735269</v>
      </c>
      <c r="AG10" s="333">
        <v>3802.6241366122899</v>
      </c>
      <c r="AH10" s="333">
        <v>3439.4450950564965</v>
      </c>
      <c r="AI10" s="333">
        <v>2652.0210952255989</v>
      </c>
      <c r="AJ10" s="333">
        <v>2665.192577789152</v>
      </c>
      <c r="AK10" s="333">
        <v>2510.3820762582041</v>
      </c>
      <c r="AL10" s="333">
        <v>2353.9320134815098</v>
      </c>
      <c r="AM10" s="333">
        <v>2368.9202477402478</v>
      </c>
      <c r="AN10" s="333">
        <v>2572.1195290335077</v>
      </c>
      <c r="AO10" s="333">
        <v>2515.2134282801994</v>
      </c>
      <c r="AP10" s="333">
        <v>2684.3257312099222</v>
      </c>
      <c r="AQ10" s="333">
        <v>2417.6612400125964</v>
      </c>
      <c r="AR10" s="333">
        <v>2369.5617937446091</v>
      </c>
      <c r="AS10" s="333">
        <v>2355.1477664988952</v>
      </c>
      <c r="AT10" s="333">
        <v>2378.227754907919</v>
      </c>
      <c r="AU10" s="333">
        <v>2156.0380812095937</v>
      </c>
      <c r="AV10" s="333">
        <v>2114.5032116275497</v>
      </c>
      <c r="AW10" s="193"/>
      <c r="AX10" s="333">
        <v>0</v>
      </c>
      <c r="AY10" s="333">
        <v>0</v>
      </c>
      <c r="AZ10" s="333">
        <v>11531.501134254529</v>
      </c>
      <c r="BA10" s="333">
        <v>11500.621509406905</v>
      </c>
      <c r="BB10" s="333">
        <v>9932.1187091844877</v>
      </c>
      <c r="BC10" s="333">
        <v>7939.0997307088273</v>
      </c>
      <c r="BD10" s="333">
        <v>12878.860130607623</v>
      </c>
      <c r="BE10" s="333">
        <v>13417.624620867911</v>
      </c>
      <c r="BF10" s="333">
        <v>9898.4269152691122</v>
      </c>
      <c r="BG10" s="333">
        <v>10189.319928536226</v>
      </c>
      <c r="BH10" s="333">
        <v>9258.9753963610165</v>
      </c>
    </row>
    <row r="11" spans="2:60" s="138" customFormat="1" ht="18" customHeight="1" x14ac:dyDescent="0.35">
      <c r="B11" s="186" t="s">
        <v>370</v>
      </c>
      <c r="D11" s="178">
        <v>0</v>
      </c>
      <c r="E11" s="178">
        <v>0</v>
      </c>
      <c r="F11" s="178">
        <v>0</v>
      </c>
      <c r="G11" s="178">
        <v>0</v>
      </c>
      <c r="H11" s="178">
        <v>0</v>
      </c>
      <c r="I11" s="178">
        <v>0</v>
      </c>
      <c r="J11" s="178">
        <v>0</v>
      </c>
      <c r="K11" s="178">
        <v>0</v>
      </c>
      <c r="L11" s="178">
        <v>-2236.6188864963447</v>
      </c>
      <c r="M11" s="178">
        <v>-2100.923530952904</v>
      </c>
      <c r="N11" s="178">
        <v>-2158.8973246999449</v>
      </c>
      <c r="O11" s="178">
        <v>-2230.4687577527225</v>
      </c>
      <c r="P11" s="178">
        <v>-2412.2000055213471</v>
      </c>
      <c r="Q11" s="178">
        <v>-2165.7249127784894</v>
      </c>
      <c r="R11" s="178">
        <v>-2503.2070833415114</v>
      </c>
      <c r="S11" s="178">
        <v>-2543.1132766271635</v>
      </c>
      <c r="T11" s="178">
        <v>-2336.9327757432029</v>
      </c>
      <c r="U11" s="178">
        <v>-2255.3894794699486</v>
      </c>
      <c r="V11" s="178">
        <v>-2284.49898913995</v>
      </c>
      <c r="W11" s="178">
        <v>-2017.817591941021</v>
      </c>
      <c r="X11" s="178">
        <v>-1857.4418137497255</v>
      </c>
      <c r="Y11" s="178">
        <v>-1183.2633470097919</v>
      </c>
      <c r="Z11" s="178">
        <v>-1563.7874942440581</v>
      </c>
      <c r="AA11" s="178">
        <v>-1764.3404975631815</v>
      </c>
      <c r="AB11" s="178">
        <v>-1834.0323671075362</v>
      </c>
      <c r="AC11" s="178">
        <v>-1968.4782193063081</v>
      </c>
      <c r="AD11" s="178">
        <v>-2537.5324477140921</v>
      </c>
      <c r="AE11" s="178">
        <v>-2790.943258494462</v>
      </c>
      <c r="AF11" s="178">
        <v>-3039.9609823007613</v>
      </c>
      <c r="AG11" s="178">
        <v>-3367.4697560569143</v>
      </c>
      <c r="AH11" s="178">
        <v>-3130.8355503400971</v>
      </c>
      <c r="AI11" s="178">
        <v>-2730.9850424943634</v>
      </c>
      <c r="AJ11" s="178">
        <v>-2572.8154994923689</v>
      </c>
      <c r="AK11" s="178">
        <v>-2501.823140040824</v>
      </c>
      <c r="AL11" s="178">
        <v>-2305.3700924366108</v>
      </c>
      <c r="AM11" s="178">
        <v>-2254.4504034307533</v>
      </c>
      <c r="AN11" s="178">
        <v>-2392.5233719676148</v>
      </c>
      <c r="AO11" s="178">
        <v>-2333.6317308406328</v>
      </c>
      <c r="AP11" s="178">
        <v>-2400.1005961442233</v>
      </c>
      <c r="AQ11" s="178">
        <v>-2274.0459382047397</v>
      </c>
      <c r="AR11" s="178">
        <v>-2214.8032683152705</v>
      </c>
      <c r="AS11" s="178">
        <v>-2229.5263710200138</v>
      </c>
      <c r="AT11" s="178">
        <v>-2266.6215505485861</v>
      </c>
      <c r="AU11" s="178">
        <v>-1993.0304318046788</v>
      </c>
      <c r="AV11" s="178">
        <v>-1882.0643996234935</v>
      </c>
      <c r="AW11" s="193"/>
      <c r="AX11" s="178">
        <v>0</v>
      </c>
      <c r="AY11" s="178">
        <v>0</v>
      </c>
      <c r="AZ11" s="178">
        <v>-8726.908499901916</v>
      </c>
      <c r="BA11" s="178">
        <v>-9624.2452782685123</v>
      </c>
      <c r="BB11" s="178">
        <v>-8894.6388362941234</v>
      </c>
      <c r="BC11" s="178">
        <v>-6368.8331525667581</v>
      </c>
      <c r="BD11" s="178">
        <v>-9130.9862926223977</v>
      </c>
      <c r="BE11" s="178">
        <v>-12269.251331192138</v>
      </c>
      <c r="BF11" s="178">
        <v>-9634.459135400557</v>
      </c>
      <c r="BG11" s="178">
        <v>-9400.3016371572103</v>
      </c>
      <c r="BH11" s="178">
        <v>-8703.9816216885501</v>
      </c>
    </row>
    <row r="12" spans="2:60" s="137" customFormat="1" ht="18" customHeight="1" x14ac:dyDescent="0.35">
      <c r="B12" s="109" t="s">
        <v>233</v>
      </c>
      <c r="C12" s="138"/>
      <c r="D12" s="333">
        <v>0</v>
      </c>
      <c r="E12" s="333">
        <v>0</v>
      </c>
      <c r="F12" s="333">
        <v>0</v>
      </c>
      <c r="G12" s="333">
        <v>0</v>
      </c>
      <c r="H12" s="333">
        <v>0</v>
      </c>
      <c r="I12" s="333">
        <v>0</v>
      </c>
      <c r="J12" s="333">
        <v>0</v>
      </c>
      <c r="K12" s="333">
        <v>0</v>
      </c>
      <c r="L12" s="333">
        <v>797.51617095842346</v>
      </c>
      <c r="M12" s="333">
        <v>636.74715262404777</v>
      </c>
      <c r="N12" s="333">
        <v>675.41311940327</v>
      </c>
      <c r="O12" s="333">
        <v>694.91619136687109</v>
      </c>
      <c r="P12" s="333">
        <v>496.47187718801933</v>
      </c>
      <c r="Q12" s="333">
        <v>556.14202384568534</v>
      </c>
      <c r="R12" s="333">
        <v>597.4792287165983</v>
      </c>
      <c r="S12" s="333">
        <v>226.28310138809002</v>
      </c>
      <c r="T12" s="333">
        <v>278.65781864763812</v>
      </c>
      <c r="U12" s="333">
        <v>277.94178158462</v>
      </c>
      <c r="V12" s="333">
        <v>239.91616431964621</v>
      </c>
      <c r="W12" s="333">
        <v>240.96410833846176</v>
      </c>
      <c r="X12" s="333">
        <v>183.71619450623598</v>
      </c>
      <c r="Y12" s="333">
        <v>198.05868709747779</v>
      </c>
      <c r="Z12" s="333">
        <v>505.8895283623001</v>
      </c>
      <c r="AA12" s="333">
        <v>682.60216817605578</v>
      </c>
      <c r="AB12" s="333">
        <v>941.59123865277206</v>
      </c>
      <c r="AC12" s="333">
        <v>1168.0348749851935</v>
      </c>
      <c r="AD12" s="333">
        <v>894.64581412059079</v>
      </c>
      <c r="AE12" s="333">
        <v>743.6019102266705</v>
      </c>
      <c r="AF12" s="333">
        <v>483.57331167276561</v>
      </c>
      <c r="AG12" s="333">
        <v>435.15438055537561</v>
      </c>
      <c r="AH12" s="333">
        <v>308.60954471639934</v>
      </c>
      <c r="AI12" s="333">
        <v>-78.963947268764514</v>
      </c>
      <c r="AJ12" s="333">
        <v>92.377078296783111</v>
      </c>
      <c r="AK12" s="333">
        <v>8.5589362173800509</v>
      </c>
      <c r="AL12" s="333">
        <v>48.561921044899009</v>
      </c>
      <c r="AM12" s="333">
        <v>114.46984430949442</v>
      </c>
      <c r="AN12" s="333">
        <v>179.59615706589284</v>
      </c>
      <c r="AO12" s="333">
        <v>181.5816974395666</v>
      </c>
      <c r="AP12" s="333">
        <v>284.22513506569885</v>
      </c>
      <c r="AQ12" s="333">
        <v>143.61530180785667</v>
      </c>
      <c r="AR12" s="333">
        <v>154.75852542933853</v>
      </c>
      <c r="AS12" s="333">
        <v>125.62139547888137</v>
      </c>
      <c r="AT12" s="333">
        <v>111.60620435933288</v>
      </c>
      <c r="AU12" s="333">
        <v>163.0076494049149</v>
      </c>
      <c r="AV12" s="333">
        <v>232.43881200405622</v>
      </c>
      <c r="AW12" s="193"/>
      <c r="AX12" s="333">
        <v>0</v>
      </c>
      <c r="AY12" s="333">
        <v>0</v>
      </c>
      <c r="AZ12" s="333">
        <v>2804.5926343526125</v>
      </c>
      <c r="BA12" s="333">
        <v>1876.376231138393</v>
      </c>
      <c r="BB12" s="333">
        <v>1037.4798728903661</v>
      </c>
      <c r="BC12" s="333">
        <v>1570.2665781420696</v>
      </c>
      <c r="BD12" s="333">
        <v>3747.8738379852266</v>
      </c>
      <c r="BE12" s="333">
        <v>1148.373289675776</v>
      </c>
      <c r="BF12" s="333">
        <v>263.96777986855659</v>
      </c>
      <c r="BG12" s="333">
        <v>789.01829137901495</v>
      </c>
      <c r="BH12" s="333">
        <v>554.99377467246768</v>
      </c>
    </row>
    <row r="13" spans="2:60" s="138" customFormat="1" ht="18" customHeight="1" x14ac:dyDescent="0.35">
      <c r="B13" s="186" t="s">
        <v>371</v>
      </c>
      <c r="D13" s="178">
        <v>0</v>
      </c>
      <c r="E13" s="178">
        <v>0</v>
      </c>
      <c r="F13" s="178">
        <v>0</v>
      </c>
      <c r="G13" s="178">
        <v>0</v>
      </c>
      <c r="H13" s="178">
        <v>0</v>
      </c>
      <c r="I13" s="178">
        <v>0</v>
      </c>
      <c r="J13" s="178">
        <v>0</v>
      </c>
      <c r="K13" s="178">
        <v>0</v>
      </c>
      <c r="L13" s="178">
        <v>-153.58012378506959</v>
      </c>
      <c r="M13" s="178">
        <v>-126.49729856292593</v>
      </c>
      <c r="N13" s="178">
        <v>-198.42521625434364</v>
      </c>
      <c r="O13" s="178">
        <v>-190.17239036899852</v>
      </c>
      <c r="P13" s="178">
        <v>-67.688074906340248</v>
      </c>
      <c r="Q13" s="178">
        <v>-46.489094134585123</v>
      </c>
      <c r="R13" s="178">
        <v>-72.69396334662045</v>
      </c>
      <c r="S13" s="178">
        <v>-84.554953261048169</v>
      </c>
      <c r="T13" s="178">
        <v>-106.63818093442757</v>
      </c>
      <c r="U13" s="178">
        <v>-108.70105807519667</v>
      </c>
      <c r="V13" s="178">
        <v>-124.66770758696404</v>
      </c>
      <c r="W13" s="178">
        <v>-127.41251769369535</v>
      </c>
      <c r="X13" s="178">
        <v>-82.493361181286275</v>
      </c>
      <c r="Y13" s="178">
        <v>-64.947871917542031</v>
      </c>
      <c r="Z13" s="178">
        <v>-69.87548177700495</v>
      </c>
      <c r="AA13" s="178">
        <v>-70.671742560881142</v>
      </c>
      <c r="AB13" s="178">
        <v>-61.099276860850289</v>
      </c>
      <c r="AC13" s="178">
        <v>-67.332745628738792</v>
      </c>
      <c r="AD13" s="178">
        <v>-85.394449756649465</v>
      </c>
      <c r="AE13" s="178">
        <v>-84.332643447585568</v>
      </c>
      <c r="AF13" s="178">
        <v>-80.936007897855831</v>
      </c>
      <c r="AG13" s="178">
        <v>-93.142379911160091</v>
      </c>
      <c r="AH13" s="178">
        <v>-89.011727646052009</v>
      </c>
      <c r="AI13" s="178">
        <v>-95.906376585315115</v>
      </c>
      <c r="AJ13" s="178">
        <v>-86.1898021126743</v>
      </c>
      <c r="AK13" s="178">
        <v>-79.672683665639639</v>
      </c>
      <c r="AL13" s="178">
        <v>-88.699982967185576</v>
      </c>
      <c r="AM13" s="178">
        <v>-102.84372691866943</v>
      </c>
      <c r="AN13" s="178">
        <v>-90.662292173769572</v>
      </c>
      <c r="AO13" s="178">
        <v>-65.898608511604834</v>
      </c>
      <c r="AP13" s="178">
        <v>-72.213964588366537</v>
      </c>
      <c r="AQ13" s="178">
        <v>-75.019172104071174</v>
      </c>
      <c r="AR13" s="178">
        <v>-75.73886701513139</v>
      </c>
      <c r="AS13" s="178">
        <v>-83.682218632717507</v>
      </c>
      <c r="AT13" s="178">
        <v>-103.3802039126241</v>
      </c>
      <c r="AU13" s="178">
        <v>-80.863531439336555</v>
      </c>
      <c r="AV13" s="178">
        <v>-96.057517744596709</v>
      </c>
      <c r="AW13" s="193"/>
      <c r="AX13" s="178">
        <v>0</v>
      </c>
      <c r="AY13" s="178">
        <v>0</v>
      </c>
      <c r="AZ13" s="178">
        <v>-668.67502897133772</v>
      </c>
      <c r="BA13" s="178">
        <v>-271.42608564859398</v>
      </c>
      <c r="BB13" s="178">
        <v>-467.4194642902836</v>
      </c>
      <c r="BC13" s="178">
        <v>-287.98845743671438</v>
      </c>
      <c r="BD13" s="178">
        <v>-298.15911569382411</v>
      </c>
      <c r="BE13" s="178">
        <v>-358.99649204038303</v>
      </c>
      <c r="BF13" s="178">
        <v>-357.40619566416899</v>
      </c>
      <c r="BG13" s="178">
        <v>-303.79403737781212</v>
      </c>
      <c r="BH13" s="178">
        <v>-343.66482099980954</v>
      </c>
    </row>
    <row r="14" spans="2:60" s="138" customFormat="1" ht="18" customHeight="1" x14ac:dyDescent="0.35">
      <c r="B14" s="186" t="s">
        <v>372</v>
      </c>
      <c r="D14" s="178">
        <v>0</v>
      </c>
      <c r="E14" s="178">
        <v>0</v>
      </c>
      <c r="F14" s="178">
        <v>0</v>
      </c>
      <c r="G14" s="178">
        <v>0</v>
      </c>
      <c r="H14" s="178">
        <v>0</v>
      </c>
      <c r="I14" s="178">
        <v>0</v>
      </c>
      <c r="J14" s="178">
        <v>0</v>
      </c>
      <c r="K14" s="178">
        <v>0</v>
      </c>
      <c r="L14" s="178">
        <v>-35.683806073610313</v>
      </c>
      <c r="M14" s="178">
        <v>65.677634208108998</v>
      </c>
      <c r="N14" s="178">
        <v>-59.02275647495923</v>
      </c>
      <c r="O14" s="178">
        <v>-94.147751206870694</v>
      </c>
      <c r="P14" s="178">
        <v>-6.4392370359535507</v>
      </c>
      <c r="Q14" s="178">
        <v>2.5443022345689972</v>
      </c>
      <c r="R14" s="178">
        <v>4.8016314948940675</v>
      </c>
      <c r="S14" s="178">
        <v>-22.580205221122036</v>
      </c>
      <c r="T14" s="178">
        <v>1.6678507139219305</v>
      </c>
      <c r="U14" s="178">
        <v>-3.068126337415622E-2</v>
      </c>
      <c r="V14" s="178">
        <v>-12.212838715322206</v>
      </c>
      <c r="W14" s="178">
        <v>-1000.0832522584568</v>
      </c>
      <c r="X14" s="178">
        <v>19.074942674504928</v>
      </c>
      <c r="Y14" s="178">
        <v>-327.66795659494051</v>
      </c>
      <c r="Z14" s="178">
        <v>-647.57464118322832</v>
      </c>
      <c r="AA14" s="178">
        <v>-386.26805214201613</v>
      </c>
      <c r="AB14" s="178">
        <v>17.325649503255885</v>
      </c>
      <c r="AC14" s="178">
        <v>-40.336081348184152</v>
      </c>
      <c r="AD14" s="178">
        <v>-87.26092656312612</v>
      </c>
      <c r="AE14" s="178">
        <v>-288.34245758069778</v>
      </c>
      <c r="AF14" s="178">
        <v>-34.768608408040407</v>
      </c>
      <c r="AG14" s="178">
        <v>-242.59612043474567</v>
      </c>
      <c r="AH14" s="178">
        <v>-61.330596827275912</v>
      </c>
      <c r="AI14" s="178">
        <v>-33.200300107577355</v>
      </c>
      <c r="AJ14" s="178">
        <v>110.80256654415201</v>
      </c>
      <c r="AK14" s="178">
        <v>-198.07406824915716</v>
      </c>
      <c r="AL14" s="178">
        <v>-11.9225701006538</v>
      </c>
      <c r="AM14" s="178">
        <v>-203.48445308747242</v>
      </c>
      <c r="AN14" s="178">
        <v>12.090553363397497</v>
      </c>
      <c r="AO14" s="178">
        <v>-85.960327245619126</v>
      </c>
      <c r="AP14" s="178">
        <v>-88.321586862150113</v>
      </c>
      <c r="AQ14" s="178">
        <v>-263.39609495160181</v>
      </c>
      <c r="AR14" s="178">
        <v>8.4824976232381655</v>
      </c>
      <c r="AS14" s="178">
        <v>73.243767181794681</v>
      </c>
      <c r="AT14" s="178">
        <v>-150.25449619057656</v>
      </c>
      <c r="AU14" s="178">
        <v>324.72364891790784</v>
      </c>
      <c r="AV14" s="178">
        <v>-17.903687278095347</v>
      </c>
      <c r="AW14" s="193"/>
      <c r="AX14" s="178">
        <v>0</v>
      </c>
      <c r="AY14" s="178">
        <v>0</v>
      </c>
      <c r="AZ14" s="178">
        <v>-123.17667954733125</v>
      </c>
      <c r="BA14" s="178">
        <v>-21.673508527612523</v>
      </c>
      <c r="BB14" s="178">
        <v>-1010.6589215232312</v>
      </c>
      <c r="BC14" s="178">
        <v>-1342.4357072456801</v>
      </c>
      <c r="BD14" s="178">
        <v>-398.61381598875215</v>
      </c>
      <c r="BE14" s="178">
        <v>-371.89562577763928</v>
      </c>
      <c r="BF14" s="178">
        <v>-302.67852489313134</v>
      </c>
      <c r="BG14" s="178">
        <v>-425.58745569597357</v>
      </c>
      <c r="BH14" s="178">
        <v>256.1954175323641</v>
      </c>
    </row>
    <row r="15" spans="2:60" s="137" customFormat="1" ht="18" customHeight="1" x14ac:dyDescent="0.35">
      <c r="B15" s="109" t="s">
        <v>373</v>
      </c>
      <c r="C15" s="138"/>
      <c r="D15" s="333">
        <v>0</v>
      </c>
      <c r="E15" s="333">
        <v>0</v>
      </c>
      <c r="F15" s="333">
        <v>0</v>
      </c>
      <c r="G15" s="333">
        <v>0</v>
      </c>
      <c r="H15" s="333">
        <v>0</v>
      </c>
      <c r="I15" s="333">
        <v>0</v>
      </c>
      <c r="J15" s="333">
        <v>0</v>
      </c>
      <c r="K15" s="333">
        <v>0</v>
      </c>
      <c r="L15" s="333">
        <v>608.25224109974363</v>
      </c>
      <c r="M15" s="333">
        <v>575.92748826923082</v>
      </c>
      <c r="N15" s="333">
        <v>417.96514667396707</v>
      </c>
      <c r="O15" s="333">
        <v>410.59604979100186</v>
      </c>
      <c r="P15" s="333">
        <v>422.34456524572551</v>
      </c>
      <c r="Q15" s="333">
        <v>512.19723194566927</v>
      </c>
      <c r="R15" s="333">
        <v>529.58689686487196</v>
      </c>
      <c r="S15" s="333">
        <v>119.14794290591979</v>
      </c>
      <c r="T15" s="333">
        <v>173.68748842713248</v>
      </c>
      <c r="U15" s="333">
        <v>169.21004224604917</v>
      </c>
      <c r="V15" s="333">
        <v>103.03561801735997</v>
      </c>
      <c r="W15" s="333">
        <v>-886.5316616136904</v>
      </c>
      <c r="X15" s="333">
        <v>120.29777599945463</v>
      </c>
      <c r="Y15" s="333">
        <v>-194.55714141500476</v>
      </c>
      <c r="Z15" s="333">
        <v>-211.56059459793318</v>
      </c>
      <c r="AA15" s="333">
        <v>225.66237347315848</v>
      </c>
      <c r="AB15" s="333">
        <v>897.8176112951777</v>
      </c>
      <c r="AC15" s="333">
        <v>1060.3660480082706</v>
      </c>
      <c r="AD15" s="333">
        <v>721.99043780081524</v>
      </c>
      <c r="AE15" s="333">
        <v>370.9268091983871</v>
      </c>
      <c r="AF15" s="333">
        <v>367.86869536686942</v>
      </c>
      <c r="AG15" s="333">
        <v>99.415880209469833</v>
      </c>
      <c r="AH15" s="333">
        <v>158.26722024307142</v>
      </c>
      <c r="AI15" s="333">
        <v>-208.07062396165699</v>
      </c>
      <c r="AJ15" s="333">
        <v>116.98984272826083</v>
      </c>
      <c r="AK15" s="333">
        <v>-269.18781569741674</v>
      </c>
      <c r="AL15" s="333">
        <v>-52.060632022940368</v>
      </c>
      <c r="AM15" s="333">
        <v>-191.85833569664743</v>
      </c>
      <c r="AN15" s="333">
        <v>101.02441825552077</v>
      </c>
      <c r="AO15" s="333">
        <v>29.722761682342636</v>
      </c>
      <c r="AP15" s="333">
        <v>123.6895836151822</v>
      </c>
      <c r="AQ15" s="333">
        <v>-194.79996524781632</v>
      </c>
      <c r="AR15" s="333">
        <v>87.502156037445303</v>
      </c>
      <c r="AS15" s="333">
        <v>115.18294402795854</v>
      </c>
      <c r="AT15" s="333">
        <v>-142.02849574386778</v>
      </c>
      <c r="AU15" s="333">
        <v>406.86776688348618</v>
      </c>
      <c r="AV15" s="333">
        <v>118.47760698136416</v>
      </c>
      <c r="AW15" s="193"/>
      <c r="AX15" s="333">
        <v>0</v>
      </c>
      <c r="AY15" s="333">
        <v>0</v>
      </c>
      <c r="AZ15" s="333">
        <v>2012.7409258339435</v>
      </c>
      <c r="BA15" s="333">
        <v>1583.2766369621866</v>
      </c>
      <c r="BB15" s="333">
        <v>-440.59851292314875</v>
      </c>
      <c r="BC15" s="333">
        <v>-60.157586540324814</v>
      </c>
      <c r="BD15" s="333">
        <v>3051.1009063026509</v>
      </c>
      <c r="BE15" s="333">
        <v>417.48117185775368</v>
      </c>
      <c r="BF15" s="333">
        <v>-396.11694068874368</v>
      </c>
      <c r="BG15" s="333">
        <v>59.636798305229263</v>
      </c>
      <c r="BH15" s="333">
        <v>467.52437120502225</v>
      </c>
    </row>
    <row r="16" spans="2:60" s="137" customFormat="1" ht="18" customHeight="1" x14ac:dyDescent="0.35">
      <c r="B16" s="109" t="s">
        <v>690</v>
      </c>
      <c r="C16" s="138"/>
      <c r="D16" s="333">
        <v>0</v>
      </c>
      <c r="E16" s="333">
        <v>0</v>
      </c>
      <c r="F16" s="333">
        <v>0</v>
      </c>
      <c r="G16" s="333">
        <v>0</v>
      </c>
      <c r="H16" s="333">
        <v>0</v>
      </c>
      <c r="I16" s="333">
        <v>0</v>
      </c>
      <c r="J16" s="333">
        <v>0</v>
      </c>
      <c r="K16" s="333">
        <v>0</v>
      </c>
      <c r="L16" s="333">
        <v>760.71211449815848</v>
      </c>
      <c r="M16" s="333">
        <v>717.60355589301446</v>
      </c>
      <c r="N16" s="333">
        <v>583.31772825732367</v>
      </c>
      <c r="O16" s="333">
        <v>565.89985366815768</v>
      </c>
      <c r="P16" s="333">
        <v>571.99125924754674</v>
      </c>
      <c r="Q16" s="333">
        <v>639.33761178892723</v>
      </c>
      <c r="R16" s="333">
        <v>659.49056246455757</v>
      </c>
      <c r="S16" s="333">
        <v>244.1320289996824</v>
      </c>
      <c r="T16" s="333">
        <v>304.60718459245987</v>
      </c>
      <c r="U16" s="333">
        <v>311.79424977260089</v>
      </c>
      <c r="V16" s="333">
        <v>250.83410482640636</v>
      </c>
      <c r="W16" s="333">
        <v>80.935282439685054</v>
      </c>
      <c r="X16" s="333">
        <v>219.23613991761547</v>
      </c>
      <c r="Y16" s="333">
        <v>213.02454625480118</v>
      </c>
      <c r="Z16" s="333">
        <v>528.88696307659779</v>
      </c>
      <c r="AA16" s="333">
        <v>680.0617999492224</v>
      </c>
      <c r="AB16" s="333">
        <v>942.60658813474095</v>
      </c>
      <c r="AC16" s="333">
        <v>1127.2299410496892</v>
      </c>
      <c r="AD16" s="333">
        <v>827.92425342869797</v>
      </c>
      <c r="AE16" s="333">
        <v>761.01256981390497</v>
      </c>
      <c r="AF16" s="333">
        <v>477.29990120022876</v>
      </c>
      <c r="AG16" s="333">
        <v>454.43490029172978</v>
      </c>
      <c r="AH16" s="333">
        <v>311.76187206671017</v>
      </c>
      <c r="AI16" s="333">
        <v>-32.139844095275251</v>
      </c>
      <c r="AJ16" s="333">
        <v>122.41922929809805</v>
      </c>
      <c r="AK16" s="333">
        <v>81.194396150005218</v>
      </c>
      <c r="AL16" s="333">
        <v>115.42898473497573</v>
      </c>
      <c r="AM16" s="333">
        <v>123.40294249908</v>
      </c>
      <c r="AN16" s="333">
        <v>209.85733331990329</v>
      </c>
      <c r="AO16" s="333">
        <v>231.49099224810183</v>
      </c>
      <c r="AP16" s="333">
        <v>335.02218907169913</v>
      </c>
      <c r="AQ16" s="333">
        <v>112.8344563649859</v>
      </c>
      <c r="AR16" s="333">
        <v>199.06836230861384</v>
      </c>
      <c r="AS16" s="333">
        <v>151.7614581577258</v>
      </c>
      <c r="AT16" s="333">
        <v>204.59354620337888</v>
      </c>
      <c r="AU16" s="333">
        <v>142.57486167415792</v>
      </c>
      <c r="AV16" s="333">
        <v>240.57641763994852</v>
      </c>
      <c r="AW16" s="193"/>
      <c r="AX16" s="333">
        <v>0</v>
      </c>
      <c r="AY16" s="333">
        <v>0</v>
      </c>
      <c r="AZ16" s="333">
        <v>2627.5332523166544</v>
      </c>
      <c r="BA16" s="333">
        <v>2114.9514625007141</v>
      </c>
      <c r="BB16" s="333">
        <v>948.17082163115219</v>
      </c>
      <c r="BC16" s="333">
        <v>1641.2094491982368</v>
      </c>
      <c r="BD16" s="333">
        <v>3658.7733524270329</v>
      </c>
      <c r="BE16" s="333">
        <v>1211.3568294633933</v>
      </c>
      <c r="BF16" s="333">
        <v>442.44555268215896</v>
      </c>
      <c r="BG16" s="333">
        <v>889.20497100469015</v>
      </c>
      <c r="BH16" s="333">
        <v>697.99822834387635</v>
      </c>
    </row>
    <row r="17" spans="2:60" s="176" customFormat="1" ht="18" customHeight="1" x14ac:dyDescent="0.35">
      <c r="B17" s="198" t="s">
        <v>374</v>
      </c>
      <c r="D17" s="342"/>
      <c r="E17" s="342"/>
      <c r="F17" s="342"/>
      <c r="G17" s="342"/>
      <c r="H17" s="342"/>
      <c r="I17" s="342"/>
      <c r="J17" s="342"/>
      <c r="K17" s="342"/>
      <c r="L17" s="342">
        <v>0.25071794765006072</v>
      </c>
      <c r="M17" s="342">
        <v>0.26212194191136856</v>
      </c>
      <c r="N17" s="342">
        <v>0.20580587051461374</v>
      </c>
      <c r="O17" s="342">
        <v>0.19344457687131655</v>
      </c>
      <c r="P17" s="342">
        <v>0.19665032094123625</v>
      </c>
      <c r="Q17" s="342">
        <v>0.23488937066918955</v>
      </c>
      <c r="R17" s="342">
        <v>0.21269180306949997</v>
      </c>
      <c r="S17" s="342">
        <v>8.8153516389966824E-2</v>
      </c>
      <c r="T17" s="342">
        <v>0.11645828106496976</v>
      </c>
      <c r="U17" s="342">
        <v>0.12307677821920848</v>
      </c>
      <c r="V17" s="342">
        <v>9.9363254289869724E-2</v>
      </c>
      <c r="W17" s="342">
        <v>3.5831387526147743E-2</v>
      </c>
      <c r="X17" s="342">
        <v>0.10740772592364796</v>
      </c>
      <c r="Y17" s="342">
        <v>0.15421787316415042</v>
      </c>
      <c r="Z17" s="342">
        <v>0.25554081979929744</v>
      </c>
      <c r="AA17" s="342">
        <v>0.2779230627145779</v>
      </c>
      <c r="AB17" s="342">
        <v>0.33960173352702805</v>
      </c>
      <c r="AC17" s="342">
        <v>0.35938952179133693</v>
      </c>
      <c r="AD17" s="342">
        <v>0.2412241411336625</v>
      </c>
      <c r="AE17" s="342">
        <v>0.21530707162790458</v>
      </c>
      <c r="AF17" s="342">
        <v>0.13546055221218598</v>
      </c>
      <c r="AG17" s="342">
        <v>0.1195056055938729</v>
      </c>
      <c r="AH17" s="342">
        <v>9.06430727778747E-2</v>
      </c>
      <c r="AI17" s="342">
        <v>-1.2119000166754412E-2</v>
      </c>
      <c r="AJ17" s="342">
        <v>4.5932601763302237E-2</v>
      </c>
      <c r="AK17" s="342">
        <v>3.2343441629023965E-2</v>
      </c>
      <c r="AL17" s="342">
        <v>4.9036668890132508E-2</v>
      </c>
      <c r="AM17" s="342">
        <v>5.209248501159805E-2</v>
      </c>
      <c r="AN17" s="342">
        <v>8.1589261677414607E-2</v>
      </c>
      <c r="AO17" s="342">
        <v>9.2036321707452851E-2</v>
      </c>
      <c r="AP17" s="342">
        <v>0.12480683144243175</v>
      </c>
      <c r="AQ17" s="342">
        <v>4.6670912573507611E-2</v>
      </c>
      <c r="AR17" s="342">
        <v>8.4010622906789401E-2</v>
      </c>
      <c r="AS17" s="342">
        <v>6.4438189533784815E-2</v>
      </c>
      <c r="AT17" s="342">
        <v>8.6027734636080044E-2</v>
      </c>
      <c r="AU17" s="342">
        <v>6.6128174134183051E-2</v>
      </c>
      <c r="AV17" s="342">
        <v>0.11377443946030943</v>
      </c>
      <c r="AW17" s="193"/>
      <c r="AX17" s="342" t="s">
        <v>98</v>
      </c>
      <c r="AY17" s="342" t="s">
        <v>98</v>
      </c>
      <c r="AZ17" s="342">
        <v>0.22785699985854574</v>
      </c>
      <c r="BA17" s="342">
        <v>0.18389888414037406</v>
      </c>
      <c r="BB17" s="342">
        <v>9.5465111663874294E-2</v>
      </c>
      <c r="BC17" s="342">
        <v>0.20672488126707342</v>
      </c>
      <c r="BD17" s="342">
        <v>0.28409139592499111</v>
      </c>
      <c r="BE17" s="342">
        <v>9.0281019457007089E-2</v>
      </c>
      <c r="BF17" s="342">
        <v>4.4698572456968032E-2</v>
      </c>
      <c r="BG17" s="342">
        <v>8.726833363180414E-2</v>
      </c>
      <c r="BH17" s="342">
        <v>7.5386119787963279E-2</v>
      </c>
    </row>
    <row r="18" spans="2:60" s="138" customFormat="1" ht="10" customHeight="1" x14ac:dyDescent="0.35">
      <c r="B18" s="97"/>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row>
    <row r="19" spans="2:60" s="137" customFormat="1" ht="18" customHeight="1" thickBot="1" x14ac:dyDescent="0.4">
      <c r="B19" s="51" t="s">
        <v>920</v>
      </c>
      <c r="C19" s="138"/>
      <c r="D19" s="455"/>
      <c r="E19" s="455"/>
      <c r="F19" s="455"/>
      <c r="G19" s="455"/>
      <c r="H19" s="455"/>
      <c r="I19" s="455"/>
      <c r="J19" s="455"/>
      <c r="K19" s="455"/>
      <c r="L19" s="455"/>
      <c r="M19" s="455"/>
      <c r="N19" s="455"/>
      <c r="O19" s="455"/>
      <c r="P19" s="455"/>
      <c r="Q19" s="455"/>
      <c r="R19" s="455"/>
      <c r="S19" s="455"/>
      <c r="T19" s="455"/>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193"/>
      <c r="AX19" s="51"/>
      <c r="AY19" s="51"/>
      <c r="AZ19" s="51"/>
      <c r="BA19" s="51"/>
      <c r="BB19" s="51"/>
      <c r="BC19" s="51"/>
      <c r="BD19" s="51"/>
      <c r="BE19" s="51"/>
      <c r="BF19" s="51"/>
      <c r="BG19" s="51"/>
      <c r="BH19" s="51"/>
    </row>
    <row r="20" spans="2:60" s="137" customFormat="1" ht="10" customHeight="1" x14ac:dyDescent="0.35">
      <c r="B20" s="88"/>
      <c r="C20" s="138"/>
      <c r="D20" s="456"/>
      <c r="E20" s="456"/>
      <c r="F20" s="456"/>
      <c r="G20" s="456"/>
      <c r="H20" s="456"/>
      <c r="I20" s="456"/>
      <c r="J20" s="456"/>
      <c r="K20" s="456"/>
      <c r="L20" s="456"/>
      <c r="M20" s="456"/>
      <c r="N20" s="456"/>
      <c r="O20" s="456"/>
      <c r="P20" s="456"/>
      <c r="Q20" s="456"/>
      <c r="R20" s="456"/>
      <c r="S20" s="456"/>
      <c r="T20" s="456"/>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193"/>
      <c r="AX20" s="88"/>
      <c r="AY20" s="88"/>
      <c r="AZ20" s="88"/>
      <c r="BA20" s="88"/>
      <c r="BB20" s="88"/>
      <c r="BC20" s="88"/>
      <c r="BD20" s="88"/>
      <c r="BE20" s="88"/>
      <c r="BF20" s="88"/>
      <c r="BG20" s="88"/>
      <c r="BH20" s="88"/>
    </row>
    <row r="21" spans="2:60" s="137" customFormat="1" ht="18" customHeight="1" x14ac:dyDescent="0.35">
      <c r="B21" s="109" t="s">
        <v>231</v>
      </c>
      <c r="C21" s="138"/>
      <c r="D21" s="333">
        <v>612.52320722535978</v>
      </c>
      <c r="E21" s="333">
        <v>645.37171287188221</v>
      </c>
      <c r="F21" s="333">
        <v>604.64880869049102</v>
      </c>
      <c r="G21" s="333">
        <v>614.99537125110919</v>
      </c>
      <c r="H21" s="333">
        <v>648.9057177648433</v>
      </c>
      <c r="I21" s="333">
        <v>655.14394771724119</v>
      </c>
      <c r="J21" s="333">
        <v>636.40418438438246</v>
      </c>
      <c r="K21" s="333">
        <v>607.20506830379873</v>
      </c>
      <c r="L21" s="333">
        <v>771.45592388754551</v>
      </c>
      <c r="M21" s="333">
        <v>718.91645895782312</v>
      </c>
      <c r="N21" s="333">
        <v>774.48187963313239</v>
      </c>
      <c r="O21" s="333">
        <v>822.39297470118925</v>
      </c>
      <c r="P21" s="333">
        <v>824.32796115096698</v>
      </c>
      <c r="Q21" s="333">
        <v>820.83471797376478</v>
      </c>
      <c r="R21" s="333">
        <v>844.60534379276771</v>
      </c>
      <c r="S21" s="333">
        <v>721.6015364268726</v>
      </c>
      <c r="T21" s="333">
        <v>673.45463044573512</v>
      </c>
      <c r="U21" s="333">
        <v>653.88860526462872</v>
      </c>
      <c r="V21" s="333">
        <v>643.98235108505219</v>
      </c>
      <c r="W21" s="333">
        <v>579.83274231705434</v>
      </c>
      <c r="X21" s="333">
        <v>671.1115133540942</v>
      </c>
      <c r="Y21" s="333">
        <v>568.29420550723489</v>
      </c>
      <c r="Z21" s="333">
        <v>745.07614401691956</v>
      </c>
      <c r="AA21" s="333">
        <v>852.99443011276594</v>
      </c>
      <c r="AB21" s="333">
        <v>1282.0070657899837</v>
      </c>
      <c r="AC21" s="333">
        <v>1615.991197118547</v>
      </c>
      <c r="AD21" s="333">
        <v>1805.0834492589099</v>
      </c>
      <c r="AE21" s="333">
        <v>1329.8100518636379</v>
      </c>
      <c r="AF21" s="333">
        <v>1389.0435078814733</v>
      </c>
      <c r="AG21" s="333">
        <v>1340.1129426245977</v>
      </c>
      <c r="AH21" s="333">
        <v>1055.7311283450676</v>
      </c>
      <c r="AI21" s="333">
        <v>765.11678255060576</v>
      </c>
      <c r="AJ21" s="333">
        <v>893.92630073674627</v>
      </c>
      <c r="AK21" s="333">
        <v>843.50105170456652</v>
      </c>
      <c r="AL21" s="333">
        <v>910.62801340375563</v>
      </c>
      <c r="AM21" s="333">
        <v>856.02780803437088</v>
      </c>
      <c r="AN21" s="333">
        <v>984.58010164856069</v>
      </c>
      <c r="AO21" s="333">
        <v>971.43710656341921</v>
      </c>
      <c r="AP21" s="333">
        <v>919.17572807461283</v>
      </c>
      <c r="AQ21" s="333">
        <v>754.67961827504757</v>
      </c>
      <c r="AR21" s="333">
        <v>817.71226220306596</v>
      </c>
      <c r="AS21" s="333">
        <v>738.84508596161311</v>
      </c>
      <c r="AT21" s="333">
        <v>698.60667491041477</v>
      </c>
      <c r="AU21" s="333">
        <v>671.53867116723347</v>
      </c>
      <c r="AV21" s="333">
        <v>754.18496779249233</v>
      </c>
      <c r="AW21" s="193"/>
      <c r="AX21" s="333">
        <v>2477.5391000388422</v>
      </c>
      <c r="AY21" s="333">
        <v>2547.6589181702657</v>
      </c>
      <c r="AZ21" s="333">
        <v>3087.2472371796903</v>
      </c>
      <c r="BA21" s="333">
        <v>3211.3695593443717</v>
      </c>
      <c r="BB21" s="333">
        <v>2551.1583291124703</v>
      </c>
      <c r="BC21" s="333">
        <v>2837.4762929910148</v>
      </c>
      <c r="BD21" s="333">
        <v>6032.8917640310792</v>
      </c>
      <c r="BE21" s="333">
        <v>4550.0043614017441</v>
      </c>
      <c r="BF21" s="333">
        <v>3504.0831738794395</v>
      </c>
      <c r="BG21" s="333">
        <v>3629.8725545616403</v>
      </c>
      <c r="BH21" s="333">
        <v>2926.7026942423272</v>
      </c>
    </row>
    <row r="22" spans="2:60" s="138" customFormat="1" ht="18" customHeight="1" x14ac:dyDescent="0.35">
      <c r="B22" s="186" t="s">
        <v>370</v>
      </c>
      <c r="D22" s="178">
        <v>-558.87395614054662</v>
      </c>
      <c r="E22" s="178">
        <v>-559.80830962134655</v>
      </c>
      <c r="F22" s="178">
        <v>-512.93818674539307</v>
      </c>
      <c r="G22" s="178">
        <v>-461.824557733858</v>
      </c>
      <c r="H22" s="178">
        <v>-409.45131195847205</v>
      </c>
      <c r="I22" s="178">
        <v>-421.98685590664206</v>
      </c>
      <c r="J22" s="178">
        <v>-446.10681042821784</v>
      </c>
      <c r="K22" s="178">
        <v>-472.11608695728103</v>
      </c>
      <c r="L22" s="178">
        <v>-551.1399805542942</v>
      </c>
      <c r="M22" s="178">
        <v>-577.39880950058807</v>
      </c>
      <c r="N22" s="178">
        <v>-584.56381777923104</v>
      </c>
      <c r="O22" s="178">
        <v>-610.65118062868282</v>
      </c>
      <c r="P22" s="178">
        <v>-626.47441159933089</v>
      </c>
      <c r="Q22" s="178">
        <v>-623.55293813686399</v>
      </c>
      <c r="R22" s="178">
        <v>-660.20778990820702</v>
      </c>
      <c r="S22" s="178">
        <v>-604.23039100477217</v>
      </c>
      <c r="T22" s="178">
        <v>-562.94534784902532</v>
      </c>
      <c r="U22" s="178">
        <v>-512.96412151742345</v>
      </c>
      <c r="V22" s="178">
        <v>-520.42109933197548</v>
      </c>
      <c r="W22" s="178">
        <v>-490.85374736756359</v>
      </c>
      <c r="X22" s="178">
        <v>-594.34850550206636</v>
      </c>
      <c r="Y22" s="178">
        <v>-509.72830162139724</v>
      </c>
      <c r="Z22" s="178">
        <v>-597.18028240779097</v>
      </c>
      <c r="AA22" s="178">
        <v>-694.48024416521059</v>
      </c>
      <c r="AB22" s="178">
        <v>-950.59198731680101</v>
      </c>
      <c r="AC22" s="178">
        <v>-1101.0612914048331</v>
      </c>
      <c r="AD22" s="178">
        <v>-1257.9341807579688</v>
      </c>
      <c r="AE22" s="178">
        <v>-1027.7732014560047</v>
      </c>
      <c r="AF22" s="178">
        <v>-1077.4434992574347</v>
      </c>
      <c r="AG22" s="178">
        <v>-1089.3769484185307</v>
      </c>
      <c r="AH22" s="178">
        <v>-983.63985941956241</v>
      </c>
      <c r="AI22" s="178">
        <v>-725.00295797796116</v>
      </c>
      <c r="AJ22" s="178">
        <v>-779.69135998766501</v>
      </c>
      <c r="AK22" s="178">
        <v>-813.95656169994709</v>
      </c>
      <c r="AL22" s="178">
        <v>-877.88591403463636</v>
      </c>
      <c r="AM22" s="178">
        <v>-759.1575623029147</v>
      </c>
      <c r="AN22" s="178">
        <v>-888.81840711531106</v>
      </c>
      <c r="AO22" s="178">
        <v>-913.42294056091157</v>
      </c>
      <c r="AP22" s="178">
        <v>-824.87671106789719</v>
      </c>
      <c r="AQ22" s="178">
        <v>-735.26479595276714</v>
      </c>
      <c r="AR22" s="178">
        <v>-792.93921197961731</v>
      </c>
      <c r="AS22" s="178">
        <v>-733.48755216197026</v>
      </c>
      <c r="AT22" s="178">
        <v>-680.90098446645402</v>
      </c>
      <c r="AU22" s="178">
        <v>-699.58851911720728</v>
      </c>
      <c r="AV22" s="178">
        <v>-713.23317896396907</v>
      </c>
      <c r="AW22" s="193"/>
      <c r="AX22" s="178">
        <v>-2093.4450102411442</v>
      </c>
      <c r="AY22" s="178">
        <v>-1749.6610652506129</v>
      </c>
      <c r="AZ22" s="178">
        <v>-2323.7537884627964</v>
      </c>
      <c r="BA22" s="178">
        <v>-2514.4655306491741</v>
      </c>
      <c r="BB22" s="178">
        <v>-2087.1843160659878</v>
      </c>
      <c r="BC22" s="178">
        <v>-2395.7373336964652</v>
      </c>
      <c r="BD22" s="178">
        <v>-4337.3606609356084</v>
      </c>
      <c r="BE22" s="178">
        <v>-3875.4632650734893</v>
      </c>
      <c r="BF22" s="178">
        <v>-3230.6913980251634</v>
      </c>
      <c r="BG22" s="178">
        <v>-3362.3828546968871</v>
      </c>
      <c r="BH22" s="178">
        <v>-2906.9162677252489</v>
      </c>
    </row>
    <row r="23" spans="2:60" s="137" customFormat="1" ht="18" customHeight="1" x14ac:dyDescent="0.35">
      <c r="B23" s="109" t="s">
        <v>233</v>
      </c>
      <c r="C23" s="138"/>
      <c r="D23" s="333">
        <v>53.649251084813216</v>
      </c>
      <c r="E23" s="333">
        <v>85.5634032505356</v>
      </c>
      <c r="F23" s="333">
        <v>91.710621945097955</v>
      </c>
      <c r="G23" s="333">
        <v>153.1708135172513</v>
      </c>
      <c r="H23" s="333">
        <v>239.45440580637126</v>
      </c>
      <c r="I23" s="333">
        <v>233.15709181059913</v>
      </c>
      <c r="J23" s="333">
        <v>190.29737395616462</v>
      </c>
      <c r="K23" s="333">
        <v>135.0889813465177</v>
      </c>
      <c r="L23" s="333">
        <v>220.31594333325131</v>
      </c>
      <c r="M23" s="333">
        <v>141.51764945723505</v>
      </c>
      <c r="N23" s="333">
        <v>189.91806185390135</v>
      </c>
      <c r="O23" s="333">
        <v>211.74179407250642</v>
      </c>
      <c r="P23" s="333">
        <v>197.85354955163609</v>
      </c>
      <c r="Q23" s="333">
        <v>197.2817798369008</v>
      </c>
      <c r="R23" s="333">
        <v>184.39755388456069</v>
      </c>
      <c r="S23" s="333">
        <v>117.37114542210043</v>
      </c>
      <c r="T23" s="333">
        <v>110.5092825967098</v>
      </c>
      <c r="U23" s="333">
        <v>140.92448374720527</v>
      </c>
      <c r="V23" s="333">
        <v>123.5612517530767</v>
      </c>
      <c r="W23" s="333">
        <v>88.978994949490755</v>
      </c>
      <c r="X23" s="333">
        <v>76.76300785202784</v>
      </c>
      <c r="Y23" s="333">
        <v>58.565903885837656</v>
      </c>
      <c r="Z23" s="333">
        <v>147.89586160912859</v>
      </c>
      <c r="AA23" s="333">
        <v>158.51418594755535</v>
      </c>
      <c r="AB23" s="333">
        <v>331.41507847318269</v>
      </c>
      <c r="AC23" s="333">
        <v>514.92990571371388</v>
      </c>
      <c r="AD23" s="333">
        <v>547.14926850094116</v>
      </c>
      <c r="AE23" s="333">
        <v>302.03685040763321</v>
      </c>
      <c r="AF23" s="333">
        <v>311.60000862403854</v>
      </c>
      <c r="AG23" s="333">
        <v>250.73599420606706</v>
      </c>
      <c r="AH23" s="333">
        <v>72.091268925505233</v>
      </c>
      <c r="AI23" s="333">
        <v>40.113824572644603</v>
      </c>
      <c r="AJ23" s="333">
        <v>114.23494074908126</v>
      </c>
      <c r="AK23" s="333">
        <v>29.544490004619433</v>
      </c>
      <c r="AL23" s="333">
        <v>32.742099369119273</v>
      </c>
      <c r="AM23" s="333">
        <v>96.87024573145618</v>
      </c>
      <c r="AN23" s="333">
        <v>95.761694533249624</v>
      </c>
      <c r="AO23" s="333">
        <v>58.014166002507636</v>
      </c>
      <c r="AP23" s="333">
        <v>94.299017006715644</v>
      </c>
      <c r="AQ23" s="333">
        <v>19.414822322280429</v>
      </c>
      <c r="AR23" s="333">
        <v>24.773050223448649</v>
      </c>
      <c r="AS23" s="333">
        <v>5.3575337996428516</v>
      </c>
      <c r="AT23" s="333">
        <v>17.705690443960748</v>
      </c>
      <c r="AU23" s="333">
        <v>-28.04984794997381</v>
      </c>
      <c r="AV23" s="333">
        <v>40.951788828523263</v>
      </c>
      <c r="AW23" s="193"/>
      <c r="AX23" s="333">
        <v>384.09408979769796</v>
      </c>
      <c r="AY23" s="333">
        <v>797.9978529196527</v>
      </c>
      <c r="AZ23" s="333">
        <v>763.49344871689414</v>
      </c>
      <c r="BA23" s="333">
        <v>696.90402869519801</v>
      </c>
      <c r="BB23" s="333">
        <v>463.97401304648253</v>
      </c>
      <c r="BC23" s="333">
        <v>441.73895929454943</v>
      </c>
      <c r="BD23" s="333">
        <v>1695.5311030954708</v>
      </c>
      <c r="BE23" s="333">
        <v>674.54109632825543</v>
      </c>
      <c r="BF23" s="333">
        <v>273.39177585427615</v>
      </c>
      <c r="BG23" s="333">
        <v>267.48969986475333</v>
      </c>
      <c r="BH23" s="333">
        <v>19.786426517078439</v>
      </c>
    </row>
    <row r="24" spans="2:60" s="138" customFormat="1" ht="18" customHeight="1" x14ac:dyDescent="0.35">
      <c r="B24" s="186" t="s">
        <v>371</v>
      </c>
      <c r="D24" s="178">
        <v>-31.335917349938214</v>
      </c>
      <c r="E24" s="178">
        <v>-31.79619354708241</v>
      </c>
      <c r="F24" s="178">
        <v>-32.914826510444811</v>
      </c>
      <c r="G24" s="178">
        <v>-37.683158861968224</v>
      </c>
      <c r="H24" s="178">
        <v>-28.419102729879455</v>
      </c>
      <c r="I24" s="178">
        <v>-31.083156887638751</v>
      </c>
      <c r="J24" s="178">
        <v>-40.181153702735088</v>
      </c>
      <c r="K24" s="178">
        <v>-44.824864112172186</v>
      </c>
      <c r="L24" s="178">
        <v>-52.817255378318805</v>
      </c>
      <c r="M24" s="178">
        <v>-40.678020344567393</v>
      </c>
      <c r="N24" s="178">
        <v>-39.762323544736915</v>
      </c>
      <c r="O24" s="178">
        <v>-49.339968936515042</v>
      </c>
      <c r="P24" s="178">
        <v>-30.002041211070665</v>
      </c>
      <c r="Q24" s="178">
        <v>-30.814218520011927</v>
      </c>
      <c r="R24" s="178">
        <v>-31.76311938307645</v>
      </c>
      <c r="S24" s="178">
        <v>-34.212464066757164</v>
      </c>
      <c r="T24" s="178">
        <v>-30.50961547089517</v>
      </c>
      <c r="U24" s="178">
        <v>-30.37094579967323</v>
      </c>
      <c r="V24" s="178">
        <v>-28.99712739773101</v>
      </c>
      <c r="W24" s="178">
        <v>-42.821097516238027</v>
      </c>
      <c r="X24" s="178">
        <v>-32.251166193440106</v>
      </c>
      <c r="Y24" s="178">
        <v>-33.283385610768896</v>
      </c>
      <c r="Z24" s="178">
        <v>-33.511729804124052</v>
      </c>
      <c r="AA24" s="178">
        <v>-40.91331341392452</v>
      </c>
      <c r="AB24" s="178">
        <v>-37.948018823595042</v>
      </c>
      <c r="AC24" s="178">
        <v>-38.823739426090789</v>
      </c>
      <c r="AD24" s="178">
        <v>-45.537781819150474</v>
      </c>
      <c r="AE24" s="178">
        <v>-44.529097631230087</v>
      </c>
      <c r="AF24" s="178">
        <v>-41.082189967258969</v>
      </c>
      <c r="AG24" s="178">
        <v>-38.399145335701817</v>
      </c>
      <c r="AH24" s="178">
        <v>-37.941150970066083</v>
      </c>
      <c r="AI24" s="178">
        <v>-44.783570799775802</v>
      </c>
      <c r="AJ24" s="178">
        <v>-37.504899135667188</v>
      </c>
      <c r="AK24" s="178">
        <v>-37.203213072296343</v>
      </c>
      <c r="AL24" s="178">
        <v>-39.313531153637726</v>
      </c>
      <c r="AM24" s="178">
        <v>-46.565877511207091</v>
      </c>
      <c r="AN24" s="178">
        <v>-39.121952531654216</v>
      </c>
      <c r="AO24" s="178">
        <v>-28.872686815506334</v>
      </c>
      <c r="AP24" s="178">
        <v>-39.335441079263774</v>
      </c>
      <c r="AQ24" s="178">
        <v>-45.635666525313503</v>
      </c>
      <c r="AR24" s="178">
        <v>-38.152996502022425</v>
      </c>
      <c r="AS24" s="178">
        <v>-47.54986301438263</v>
      </c>
      <c r="AT24" s="178">
        <v>-51.382094845762481</v>
      </c>
      <c r="AU24" s="178">
        <v>-57.054473568024711</v>
      </c>
      <c r="AV24" s="178">
        <v>-45.556239295776358</v>
      </c>
      <c r="AW24" s="193"/>
      <c r="AX24" s="178">
        <v>-133.73009626943366</v>
      </c>
      <c r="AY24" s="178">
        <v>-144.50827743242547</v>
      </c>
      <c r="AZ24" s="178">
        <v>-182.59756820413816</v>
      </c>
      <c r="BA24" s="178">
        <v>-126.79184318091622</v>
      </c>
      <c r="BB24" s="178">
        <v>-132.69878618453743</v>
      </c>
      <c r="BC24" s="178">
        <v>-139.95959502225759</v>
      </c>
      <c r="BD24" s="178">
        <v>-166.83863770006639</v>
      </c>
      <c r="BE24" s="178">
        <v>-162.20605707280265</v>
      </c>
      <c r="BF24" s="178">
        <v>-160.58752087280834</v>
      </c>
      <c r="BG24" s="178">
        <v>-152.96574695173783</v>
      </c>
      <c r="BH24" s="178">
        <v>-194.13942793019226</v>
      </c>
    </row>
    <row r="25" spans="2:60" s="138" customFormat="1" ht="18" customHeight="1" x14ac:dyDescent="0.35">
      <c r="B25" s="186" t="s">
        <v>372</v>
      </c>
      <c r="D25" s="178">
        <v>3.9606547180496138E-2</v>
      </c>
      <c r="E25" s="178">
        <v>0.26434510492776919</v>
      </c>
      <c r="F25" s="178">
        <v>-1.106647916295834</v>
      </c>
      <c r="G25" s="178">
        <v>-1.6832225269721124</v>
      </c>
      <c r="H25" s="178">
        <v>-2.5408277362300886</v>
      </c>
      <c r="I25" s="178">
        <v>-5.6614485519047868</v>
      </c>
      <c r="J25" s="178">
        <v>-5.075652215920865</v>
      </c>
      <c r="K25" s="178">
        <v>-7.410620037207063</v>
      </c>
      <c r="L25" s="178">
        <v>2.1052992372674852</v>
      </c>
      <c r="M25" s="178">
        <v>0.1902909053872669</v>
      </c>
      <c r="N25" s="178">
        <v>-3.8495385410931671</v>
      </c>
      <c r="O25" s="178">
        <v>-5.001748213770691</v>
      </c>
      <c r="P25" s="178">
        <v>1.361366515388017</v>
      </c>
      <c r="Q25" s="178">
        <v>-1.6273026847129535</v>
      </c>
      <c r="R25" s="178">
        <v>20.828780503241756</v>
      </c>
      <c r="S25" s="178">
        <v>-2.5572508281425419</v>
      </c>
      <c r="T25" s="178">
        <v>-4.7258063130575874</v>
      </c>
      <c r="U25" s="178">
        <v>-2.564529357968349</v>
      </c>
      <c r="V25" s="178">
        <v>-1.6503418273480024</v>
      </c>
      <c r="W25" s="178">
        <v>2.6384673371062219</v>
      </c>
      <c r="X25" s="178">
        <v>2.7264730683572744</v>
      </c>
      <c r="Y25" s="178">
        <v>1.3269959547213483</v>
      </c>
      <c r="Z25" s="178">
        <v>2.1406476315764724</v>
      </c>
      <c r="AA25" s="178">
        <v>-20.467850783055859</v>
      </c>
      <c r="AB25" s="178">
        <v>-1.3996516382316755</v>
      </c>
      <c r="AC25" s="178">
        <v>-4.0492863360933784</v>
      </c>
      <c r="AD25" s="178">
        <v>-1.1269195180523759</v>
      </c>
      <c r="AE25" s="178">
        <v>1.7581422174094934</v>
      </c>
      <c r="AF25" s="178">
        <v>4.2254006140867295</v>
      </c>
      <c r="AG25" s="178">
        <v>3.2390301143943625</v>
      </c>
      <c r="AH25" s="178">
        <v>4.2418473945104047</v>
      </c>
      <c r="AI25" s="178">
        <v>-0.58995050531077187</v>
      </c>
      <c r="AJ25" s="178">
        <v>4.9513567526312086</v>
      </c>
      <c r="AK25" s="178">
        <v>10.368670671977108</v>
      </c>
      <c r="AL25" s="178">
        <v>21.692826678708244</v>
      </c>
      <c r="AM25" s="178">
        <v>25.65544282679841</v>
      </c>
      <c r="AN25" s="178">
        <v>-5.726490725219298</v>
      </c>
      <c r="AO25" s="178">
        <v>-7.4330324996701318</v>
      </c>
      <c r="AP25" s="178">
        <v>-3.7925578601694672</v>
      </c>
      <c r="AQ25" s="178">
        <v>6.7853978957042491</v>
      </c>
      <c r="AR25" s="178">
        <v>9.5101727147509028</v>
      </c>
      <c r="AS25" s="178">
        <v>4.6070063927431582</v>
      </c>
      <c r="AT25" s="178">
        <v>-2.3998868398612276</v>
      </c>
      <c r="AU25" s="178">
        <v>32.777568756542969</v>
      </c>
      <c r="AV25" s="178">
        <v>5.7116481301262896</v>
      </c>
      <c r="AW25" s="193"/>
      <c r="AX25" s="178">
        <v>-2.4859187911596812</v>
      </c>
      <c r="AY25" s="178">
        <v>-20.688548541262804</v>
      </c>
      <c r="AZ25" s="178">
        <v>-6.5556966122091058</v>
      </c>
      <c r="BA25" s="178">
        <v>18.005593505774275</v>
      </c>
      <c r="BB25" s="178">
        <v>-6.3022101612677162</v>
      </c>
      <c r="BC25" s="178">
        <v>-14.273734128400763</v>
      </c>
      <c r="BD25" s="178">
        <v>-4.8177152749679362</v>
      </c>
      <c r="BE25" s="178">
        <v>11.116327617680724</v>
      </c>
      <c r="BF25" s="178">
        <v>62.668296930114963</v>
      </c>
      <c r="BG25" s="178">
        <v>-10.166683189354647</v>
      </c>
      <c r="BH25" s="178">
        <v>44.494861024175805</v>
      </c>
    </row>
    <row r="26" spans="2:60" s="137" customFormat="1" ht="18" customHeight="1" x14ac:dyDescent="0.35">
      <c r="B26" s="109" t="s">
        <v>373</v>
      </c>
      <c r="C26" s="138"/>
      <c r="D26" s="333">
        <v>22.352940282055499</v>
      </c>
      <c r="E26" s="333">
        <v>54.031554808380946</v>
      </c>
      <c r="F26" s="333">
        <v>57.689147518357316</v>
      </c>
      <c r="G26" s="333">
        <v>113.80443212831099</v>
      </c>
      <c r="H26" s="333">
        <v>208.49447534026172</v>
      </c>
      <c r="I26" s="333">
        <v>196.41248637105554</v>
      </c>
      <c r="J26" s="333">
        <v>145.04056803750876</v>
      </c>
      <c r="K26" s="333">
        <v>82.853497197138452</v>
      </c>
      <c r="L26" s="333">
        <v>169.60398719219998</v>
      </c>
      <c r="M26" s="333">
        <v>101.02992001805494</v>
      </c>
      <c r="N26" s="333">
        <v>146.30619976807128</v>
      </c>
      <c r="O26" s="333">
        <v>157.40007692222068</v>
      </c>
      <c r="P26" s="333">
        <v>169.21287485595346</v>
      </c>
      <c r="Q26" s="333">
        <v>164.8402586321759</v>
      </c>
      <c r="R26" s="333">
        <v>173.46321500472598</v>
      </c>
      <c r="S26" s="333">
        <v>80.601430527200719</v>
      </c>
      <c r="T26" s="333">
        <v>75.273860812757036</v>
      </c>
      <c r="U26" s="333">
        <v>107.9890085895637</v>
      </c>
      <c r="V26" s="333">
        <v>92.913782527997697</v>
      </c>
      <c r="W26" s="333">
        <v>48.796364770358949</v>
      </c>
      <c r="X26" s="333">
        <v>47.238314726945006</v>
      </c>
      <c r="Y26" s="333">
        <v>26.609514229790108</v>
      </c>
      <c r="Z26" s="333">
        <v>116.524779436581</v>
      </c>
      <c r="AA26" s="333">
        <v>97.133021750574954</v>
      </c>
      <c r="AB26" s="333">
        <v>292.06740801135601</v>
      </c>
      <c r="AC26" s="333">
        <v>472.05687995152971</v>
      </c>
      <c r="AD26" s="333">
        <v>500.48456716373829</v>
      </c>
      <c r="AE26" s="333">
        <v>259.26589499381259</v>
      </c>
      <c r="AF26" s="333">
        <v>274.74321927086629</v>
      </c>
      <c r="AG26" s="333">
        <v>215.57587898475961</v>
      </c>
      <c r="AH26" s="333">
        <v>38.391965349949558</v>
      </c>
      <c r="AI26" s="333">
        <v>-5.259696732441971</v>
      </c>
      <c r="AJ26" s="333">
        <v>81.681398366045286</v>
      </c>
      <c r="AK26" s="333">
        <v>2.7099476043001989</v>
      </c>
      <c r="AL26" s="333">
        <v>15.121394894189791</v>
      </c>
      <c r="AM26" s="333">
        <v>75.959811047047495</v>
      </c>
      <c r="AN26" s="333">
        <v>50.913251276376108</v>
      </c>
      <c r="AO26" s="333">
        <v>21.708446687331168</v>
      </c>
      <c r="AP26" s="333">
        <v>51.171018067282404</v>
      </c>
      <c r="AQ26" s="333">
        <v>-19.435446307328824</v>
      </c>
      <c r="AR26" s="333">
        <v>-3.8697735638228732</v>
      </c>
      <c r="AS26" s="333">
        <v>-37.58532282199662</v>
      </c>
      <c r="AT26" s="333">
        <v>-36.076291241662958</v>
      </c>
      <c r="AU26" s="333">
        <v>-52.326752761455559</v>
      </c>
      <c r="AV26" s="333">
        <v>1.1071976628731948</v>
      </c>
      <c r="AW26" s="193"/>
      <c r="AX26" s="333">
        <v>247.87807473710461</v>
      </c>
      <c r="AY26" s="333">
        <v>632.80102694596451</v>
      </c>
      <c r="AZ26" s="333">
        <v>574.34018390054689</v>
      </c>
      <c r="BA26" s="333">
        <v>588.11777902005599</v>
      </c>
      <c r="BB26" s="333">
        <v>324.97301670067736</v>
      </c>
      <c r="BC26" s="333">
        <v>287.50563014389104</v>
      </c>
      <c r="BD26" s="333">
        <v>1523.8747501204366</v>
      </c>
      <c r="BE26" s="333">
        <v>523.45136687313357</v>
      </c>
      <c r="BF26" s="333">
        <v>175.47255191158277</v>
      </c>
      <c r="BG26" s="333">
        <v>104.35726972366086</v>
      </c>
      <c r="BH26" s="333">
        <v>-129.85814038893801</v>
      </c>
    </row>
    <row r="27" spans="2:60" s="137" customFormat="1" ht="18" customHeight="1" x14ac:dyDescent="0.35">
      <c r="B27" s="109" t="s">
        <v>690</v>
      </c>
      <c r="C27" s="138"/>
      <c r="D27" s="333">
        <v>38.266815363250245</v>
      </c>
      <c r="E27" s="333">
        <v>71.79180909850713</v>
      </c>
      <c r="F27" s="333">
        <v>75.33904668970969</v>
      </c>
      <c r="G27" s="333">
        <v>131.43180233103448</v>
      </c>
      <c r="H27" s="333">
        <v>222.26956319510259</v>
      </c>
      <c r="I27" s="333">
        <v>211.98915284505847</v>
      </c>
      <c r="J27" s="333">
        <v>161.49290118668944</v>
      </c>
      <c r="K27" s="333">
        <v>102.68799146502045</v>
      </c>
      <c r="L27" s="333">
        <v>188.05195901153877</v>
      </c>
      <c r="M27" s="333">
        <v>119.68614474427196</v>
      </c>
      <c r="N27" s="333">
        <v>164.30968585613587</v>
      </c>
      <c r="O27" s="333">
        <v>174.98002762002193</v>
      </c>
      <c r="P27" s="333">
        <v>187.68209783435168</v>
      </c>
      <c r="Q27" s="333">
        <v>178.38741923707155</v>
      </c>
      <c r="R27" s="333">
        <v>186.0399831837461</v>
      </c>
      <c r="S27" s="333">
        <v>93.889443531833294</v>
      </c>
      <c r="T27" s="333">
        <v>89.125336470876505</v>
      </c>
      <c r="U27" s="333">
        <v>120.72047978106214</v>
      </c>
      <c r="V27" s="333">
        <v>106.42566757356558</v>
      </c>
      <c r="W27" s="333">
        <v>62.499882406501726</v>
      </c>
      <c r="X27" s="333">
        <v>60.489939083305998</v>
      </c>
      <c r="Y27" s="333">
        <v>41.352280947287412</v>
      </c>
      <c r="Z27" s="333">
        <v>133.46311002025379</v>
      </c>
      <c r="AA27" s="333">
        <v>116.85423038137242</v>
      </c>
      <c r="AB27" s="333">
        <v>315.02575876591709</v>
      </c>
      <c r="AC27" s="333">
        <v>492.37882762242168</v>
      </c>
      <c r="AD27" s="333">
        <v>519.44110999053396</v>
      </c>
      <c r="AE27" s="333">
        <v>281.12000302335946</v>
      </c>
      <c r="AF27" s="333">
        <v>294.61565408340539</v>
      </c>
      <c r="AG27" s="333">
        <v>237.39492277464046</v>
      </c>
      <c r="AH27" s="333">
        <v>61.690005128175933</v>
      </c>
      <c r="AI27" s="333">
        <v>15.026604359440322</v>
      </c>
      <c r="AJ27" s="333">
        <v>98.412753977576259</v>
      </c>
      <c r="AK27" s="333">
        <v>23.725455040105487</v>
      </c>
      <c r="AL27" s="333">
        <v>60.220830531359006</v>
      </c>
      <c r="AM27" s="333">
        <v>87.061985008548419</v>
      </c>
      <c r="AN27" s="333">
        <v>69.267978053565301</v>
      </c>
      <c r="AO27" s="333">
        <v>46.478752624245544</v>
      </c>
      <c r="AP27" s="333">
        <v>71.128059609064579</v>
      </c>
      <c r="AQ27" s="333">
        <v>-9.898000127571791</v>
      </c>
      <c r="AR27" s="333">
        <v>14.274305212858506</v>
      </c>
      <c r="AS27" s="333">
        <v>-19.319640707852997</v>
      </c>
      <c r="AT27" s="333">
        <v>-14.660796801823698</v>
      </c>
      <c r="AU27" s="333">
        <v>-32.323230831523361</v>
      </c>
      <c r="AV27" s="333">
        <v>21.326098826305376</v>
      </c>
      <c r="AW27" s="193"/>
      <c r="AX27" s="333">
        <v>316.82947348250156</v>
      </c>
      <c r="AY27" s="333">
        <v>698.43960869187094</v>
      </c>
      <c r="AZ27" s="333">
        <v>647.02781723196847</v>
      </c>
      <c r="BA27" s="333">
        <v>645.99894378700264</v>
      </c>
      <c r="BB27" s="333">
        <v>378.77136623200596</v>
      </c>
      <c r="BC27" s="333">
        <v>352.15956043221962</v>
      </c>
      <c r="BD27" s="333">
        <v>1607.9656994022321</v>
      </c>
      <c r="BE27" s="333">
        <v>608.72718634566206</v>
      </c>
      <c r="BF27" s="333">
        <v>269.42102455758913</v>
      </c>
      <c r="BG27" s="333">
        <v>176.97679015930362</v>
      </c>
      <c r="BH27" s="333">
        <v>-52.029363128341551</v>
      </c>
    </row>
    <row r="28" spans="2:60" s="176" customFormat="1" ht="18" customHeight="1" x14ac:dyDescent="0.35">
      <c r="B28" s="198" t="s">
        <v>374</v>
      </c>
      <c r="D28" s="342">
        <v>6.2474066144519329E-2</v>
      </c>
      <c r="E28" s="342">
        <v>0.11124102229246463</v>
      </c>
      <c r="F28" s="342">
        <v>0.12459967770857613</v>
      </c>
      <c r="G28" s="342">
        <v>0.21371185617813288</v>
      </c>
      <c r="H28" s="342">
        <v>0.342529826922639</v>
      </c>
      <c r="I28" s="342">
        <v>0.3235764500056903</v>
      </c>
      <c r="J28" s="342">
        <v>0.25375838994978883</v>
      </c>
      <c r="K28" s="342">
        <v>0.16911583388438264</v>
      </c>
      <c r="L28" s="342">
        <v>0.24376241492048087</v>
      </c>
      <c r="M28" s="342">
        <v>0.16648129730925193</v>
      </c>
      <c r="N28" s="342">
        <v>0.21215433204708214</v>
      </c>
      <c r="O28" s="342">
        <v>0.21276936088078779</v>
      </c>
      <c r="P28" s="342">
        <v>0.22767891746908689</v>
      </c>
      <c r="Q28" s="342">
        <v>0.2173244081066916</v>
      </c>
      <c r="R28" s="342">
        <v>0.22026853672073482</v>
      </c>
      <c r="S28" s="342">
        <v>0.13011258816983975</v>
      </c>
      <c r="T28" s="342">
        <v>0.13234052071464367</v>
      </c>
      <c r="U28" s="342">
        <v>0.18461933547871898</v>
      </c>
      <c r="V28" s="342">
        <v>0.16526177680839843</v>
      </c>
      <c r="W28" s="342">
        <v>0.10778950177381773</v>
      </c>
      <c r="X28" s="342">
        <v>9.0133961166882978E-2</v>
      </c>
      <c r="Y28" s="342">
        <v>7.2765621304159089E-2</v>
      </c>
      <c r="Z28" s="342">
        <v>0.17912680615529553</v>
      </c>
      <c r="AA28" s="342">
        <v>0.13699295828452746</v>
      </c>
      <c r="AB28" s="342">
        <v>0.24572856669225573</v>
      </c>
      <c r="AC28" s="342">
        <v>0.30469152833281271</v>
      </c>
      <c r="AD28" s="342">
        <v>0.28776570424142678</v>
      </c>
      <c r="AE28" s="342">
        <v>0.21139861488442577</v>
      </c>
      <c r="AF28" s="342">
        <v>0.21209965880244039</v>
      </c>
      <c r="AG28" s="342">
        <v>0.17714545932949868</v>
      </c>
      <c r="AH28" s="342">
        <v>5.8433443394701572E-2</v>
      </c>
      <c r="AI28" s="342">
        <v>1.9639621953327684E-2</v>
      </c>
      <c r="AJ28" s="342">
        <v>0.11009045588709888</v>
      </c>
      <c r="AK28" s="342">
        <v>2.8127356797197273E-2</v>
      </c>
      <c r="AL28" s="342">
        <v>6.6131098148699496E-2</v>
      </c>
      <c r="AM28" s="342">
        <v>0.10170462243330855</v>
      </c>
      <c r="AN28" s="342">
        <v>7.0352811251806147E-2</v>
      </c>
      <c r="AO28" s="342">
        <v>4.7845354382920341E-2</v>
      </c>
      <c r="AP28" s="342">
        <v>7.7382438892349484E-2</v>
      </c>
      <c r="AQ28" s="342">
        <v>-1.3115499462136533E-2</v>
      </c>
      <c r="AR28" s="342">
        <v>1.7456391291480605E-2</v>
      </c>
      <c r="AS28" s="342">
        <v>-2.614843229647839E-2</v>
      </c>
      <c r="AT28" s="342">
        <v>-2.0985766853292252E-2</v>
      </c>
      <c r="AU28" s="342">
        <v>-4.8133089305699713E-2</v>
      </c>
      <c r="AV28" s="342">
        <v>2.8277013911755761E-2</v>
      </c>
      <c r="AW28" s="193"/>
      <c r="AX28" s="342">
        <v>0.12788071577862661</v>
      </c>
      <c r="AY28" s="342">
        <v>0.27414957461946743</v>
      </c>
      <c r="AZ28" s="342">
        <v>0.20958082314879689</v>
      </c>
      <c r="BA28" s="342">
        <v>0.20115995118260036</v>
      </c>
      <c r="BB28" s="342">
        <v>0.14847034851175928</v>
      </c>
      <c r="BC28" s="342">
        <v>0.12411013311445304</v>
      </c>
      <c r="BD28" s="342">
        <v>0.26653315893866059</v>
      </c>
      <c r="BE28" s="342">
        <v>0.13378606656063252</v>
      </c>
      <c r="BF28" s="342">
        <v>7.6887736731233988E-2</v>
      </c>
      <c r="BG28" s="342">
        <v>4.8755648441953667E-2</v>
      </c>
      <c r="BH28" s="342">
        <v>-1.7777467875605676E-2</v>
      </c>
    </row>
    <row r="29" spans="2:60" s="138" customFormat="1" ht="10" customHeight="1" x14ac:dyDescent="0.35">
      <c r="D29" s="457"/>
      <c r="E29" s="457"/>
      <c r="F29" s="457"/>
      <c r="G29" s="457"/>
      <c r="H29" s="457"/>
      <c r="I29" s="457"/>
      <c r="J29" s="457"/>
      <c r="K29" s="457"/>
      <c r="L29" s="457"/>
      <c r="M29" s="457"/>
      <c r="N29" s="457"/>
      <c r="O29" s="457"/>
      <c r="P29" s="457"/>
      <c r="Q29" s="457"/>
      <c r="R29" s="457"/>
      <c r="S29" s="457"/>
      <c r="T29" s="457"/>
      <c r="AX29" s="193"/>
      <c r="AY29" s="193"/>
      <c r="AZ29" s="193"/>
      <c r="BA29" s="193"/>
      <c r="BB29" s="193"/>
      <c r="BC29" s="193"/>
      <c r="BD29" s="193"/>
      <c r="BE29" s="193"/>
      <c r="BF29" s="193"/>
      <c r="BG29" s="193"/>
      <c r="BH29" s="193"/>
    </row>
    <row r="30" spans="2:60" s="137" customFormat="1" ht="18" customHeight="1" thickBot="1" x14ac:dyDescent="0.4">
      <c r="B30" s="51" t="s">
        <v>129</v>
      </c>
      <c r="C30" s="138"/>
      <c r="D30" s="455"/>
      <c r="E30" s="455"/>
      <c r="F30" s="455"/>
      <c r="G30" s="455"/>
      <c r="H30" s="455"/>
      <c r="I30" s="455"/>
      <c r="J30" s="455"/>
      <c r="K30" s="455"/>
      <c r="L30" s="455"/>
      <c r="M30" s="455"/>
      <c r="N30" s="455"/>
      <c r="O30" s="455"/>
      <c r="P30" s="455"/>
      <c r="Q30" s="455"/>
      <c r="R30" s="455"/>
      <c r="S30" s="455"/>
      <c r="T30" s="455"/>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X30" s="51"/>
      <c r="AY30" s="51"/>
      <c r="AZ30" s="51"/>
      <c r="BA30" s="51"/>
      <c r="BB30" s="51"/>
      <c r="BC30" s="51"/>
      <c r="BD30" s="51"/>
      <c r="BE30" s="51"/>
      <c r="BF30" s="51"/>
      <c r="BG30" s="51"/>
      <c r="BH30" s="51"/>
    </row>
    <row r="31" spans="2:60" s="137" customFormat="1" ht="10" customHeight="1" x14ac:dyDescent="0.35">
      <c r="B31" s="88"/>
      <c r="C31" s="138"/>
      <c r="D31" s="456"/>
      <c r="E31" s="456"/>
      <c r="F31" s="456"/>
      <c r="G31" s="456"/>
      <c r="H31" s="456"/>
      <c r="I31" s="456"/>
      <c r="J31" s="456"/>
      <c r="K31" s="456"/>
      <c r="L31" s="456"/>
      <c r="M31" s="456"/>
      <c r="N31" s="456"/>
      <c r="O31" s="456"/>
      <c r="P31" s="456"/>
      <c r="Q31" s="456"/>
      <c r="R31" s="456"/>
      <c r="S31" s="456"/>
      <c r="T31" s="456"/>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X31" s="88"/>
      <c r="AY31" s="88"/>
      <c r="AZ31" s="88"/>
      <c r="BA31" s="88"/>
      <c r="BB31" s="88"/>
      <c r="BC31" s="88"/>
      <c r="BD31" s="88"/>
      <c r="BE31" s="88"/>
      <c r="BF31" s="88"/>
      <c r="BG31" s="88"/>
      <c r="BH31" s="88"/>
    </row>
    <row r="32" spans="2:60" s="137" customFormat="1" ht="18" customHeight="1" x14ac:dyDescent="0.35">
      <c r="B32" s="109" t="s">
        <v>231</v>
      </c>
      <c r="C32" s="138"/>
      <c r="D32" s="333">
        <v>0</v>
      </c>
      <c r="E32" s="333">
        <v>0</v>
      </c>
      <c r="F32" s="333">
        <v>0</v>
      </c>
      <c r="G32" s="333">
        <v>0</v>
      </c>
      <c r="H32" s="333">
        <v>30.919794260908194</v>
      </c>
      <c r="I32" s="333">
        <v>61.062819707164493</v>
      </c>
      <c r="J32" s="333">
        <v>165.91663524197995</v>
      </c>
      <c r="K32" s="333">
        <v>216.58825134218495</v>
      </c>
      <c r="L32" s="333">
        <v>299.31353775014668</v>
      </c>
      <c r="M32" s="333">
        <v>273.98476957326989</v>
      </c>
      <c r="N32" s="333">
        <v>266.62960104969596</v>
      </c>
      <c r="O32" s="333">
        <v>288.341099215197</v>
      </c>
      <c r="P32" s="333">
        <v>314.26851325056452</v>
      </c>
      <c r="Q32" s="333">
        <v>317.66639499421467</v>
      </c>
      <c r="R32" s="333">
        <v>299.76062806846318</v>
      </c>
      <c r="S32" s="333">
        <v>278.45179594557993</v>
      </c>
      <c r="T32" s="333">
        <v>213.66565234647379</v>
      </c>
      <c r="U32" s="333">
        <v>196.88167242377025</v>
      </c>
      <c r="V32" s="333">
        <v>185.28958288979547</v>
      </c>
      <c r="W32" s="333">
        <v>178.79581949666783</v>
      </c>
      <c r="X32" s="333">
        <v>184.01864162281282</v>
      </c>
      <c r="Y32" s="333">
        <v>179.16121670627462</v>
      </c>
      <c r="Z32" s="333">
        <v>203.53469999464338</v>
      </c>
      <c r="AA32" s="333">
        <v>206.59158172320568</v>
      </c>
      <c r="AB32" s="333">
        <v>212.76022790036563</v>
      </c>
      <c r="AC32" s="333">
        <v>321.56338659831596</v>
      </c>
      <c r="AD32" s="333">
        <v>329.89207333095396</v>
      </c>
      <c r="AE32" s="333">
        <v>341.28148049006438</v>
      </c>
      <c r="AF32" s="333">
        <v>338.94134238187655</v>
      </c>
      <c r="AG32" s="333">
        <v>329.41220202971112</v>
      </c>
      <c r="AH32" s="333">
        <v>260.98655241989673</v>
      </c>
      <c r="AI32" s="333">
        <v>204.6723508551961</v>
      </c>
      <c r="AJ32" s="333">
        <v>234.26598391971388</v>
      </c>
      <c r="AK32" s="333">
        <v>240.29975366490649</v>
      </c>
      <c r="AL32" s="333">
        <v>216.51368612146786</v>
      </c>
      <c r="AM32" s="333">
        <v>199.29371387711186</v>
      </c>
      <c r="AN32" s="333">
        <v>229.11899527590359</v>
      </c>
      <c r="AO32" s="333">
        <v>262.49166629204132</v>
      </c>
      <c r="AP32" s="333">
        <v>253.43965599714096</v>
      </c>
      <c r="AQ32" s="333">
        <v>212.35488594371569</v>
      </c>
      <c r="AR32" s="333">
        <v>207.41778515877493</v>
      </c>
      <c r="AS32" s="333">
        <v>166.03967225435227</v>
      </c>
      <c r="AT32" s="333">
        <v>150.99012483899628</v>
      </c>
      <c r="AU32" s="333">
        <v>208.61549063555057</v>
      </c>
      <c r="AV32" s="333">
        <v>142.80142344311133</v>
      </c>
      <c r="AW32" s="193"/>
      <c r="AX32" s="333">
        <v>0</v>
      </c>
      <c r="AY32" s="333">
        <v>474.48750055223758</v>
      </c>
      <c r="AZ32" s="333">
        <v>1128.2690075883097</v>
      </c>
      <c r="BA32" s="333">
        <v>1210.1473322588224</v>
      </c>
      <c r="BB32" s="333">
        <v>774.63272715670735</v>
      </c>
      <c r="BC32" s="333">
        <v>773.30614004693643</v>
      </c>
      <c r="BD32" s="333">
        <v>1205.4971683197</v>
      </c>
      <c r="BE32" s="333">
        <v>1134.0124476866804</v>
      </c>
      <c r="BF32" s="333">
        <v>890.37313758319999</v>
      </c>
      <c r="BG32" s="333">
        <v>957.40520350880149</v>
      </c>
      <c r="BH32" s="333">
        <v>733.06307288767414</v>
      </c>
    </row>
    <row r="33" spans="2:60" s="138" customFormat="1" ht="18" customHeight="1" x14ac:dyDescent="0.35">
      <c r="B33" s="186" t="s">
        <v>370</v>
      </c>
      <c r="D33" s="178">
        <v>0</v>
      </c>
      <c r="E33" s="178">
        <v>0</v>
      </c>
      <c r="F33" s="178">
        <v>0</v>
      </c>
      <c r="G33" s="178">
        <v>0</v>
      </c>
      <c r="H33" s="178">
        <v>-30.283360942429258</v>
      </c>
      <c r="I33" s="178">
        <v>-58.098054986529903</v>
      </c>
      <c r="J33" s="178">
        <v>-114.17607462268587</v>
      </c>
      <c r="K33" s="178">
        <v>-141.16873167899743</v>
      </c>
      <c r="L33" s="178">
        <v>-160.90874698023643</v>
      </c>
      <c r="M33" s="178">
        <v>-170.35164943158011</v>
      </c>
      <c r="N33" s="178">
        <v>-165.87809956214372</v>
      </c>
      <c r="O33" s="178">
        <v>-159.498504052063</v>
      </c>
      <c r="P33" s="178">
        <v>-193.84525660505489</v>
      </c>
      <c r="Q33" s="178">
        <v>-201.50393234016505</v>
      </c>
      <c r="R33" s="178">
        <v>-199.56684393857321</v>
      </c>
      <c r="S33" s="178">
        <v>-213.67493536113912</v>
      </c>
      <c r="T33" s="178">
        <v>-180.13264702338464</v>
      </c>
      <c r="U33" s="178">
        <v>-165.31584875204896</v>
      </c>
      <c r="V33" s="178">
        <v>-145.97507601407386</v>
      </c>
      <c r="W33" s="178">
        <v>-144.64644848263268</v>
      </c>
      <c r="X33" s="178">
        <v>-143.92018839600138</v>
      </c>
      <c r="Y33" s="178">
        <v>-136.88497246524489</v>
      </c>
      <c r="Z33" s="178">
        <v>-154.00999317122111</v>
      </c>
      <c r="AA33" s="178">
        <v>-162.2032837216272</v>
      </c>
      <c r="AB33" s="178">
        <v>-122.45044334845265</v>
      </c>
      <c r="AC33" s="178">
        <v>-143.04148973309091</v>
      </c>
      <c r="AD33" s="178">
        <v>-175.00728550520219</v>
      </c>
      <c r="AE33" s="178">
        <v>-191.02912272785045</v>
      </c>
      <c r="AF33" s="178">
        <v>-220.33249000136274</v>
      </c>
      <c r="AG33" s="178">
        <v>-246.56620521438268</v>
      </c>
      <c r="AH33" s="178">
        <v>-262.21346701672894</v>
      </c>
      <c r="AI33" s="178">
        <v>-253.46258884454488</v>
      </c>
      <c r="AJ33" s="178">
        <v>-231.32143032131529</v>
      </c>
      <c r="AK33" s="178">
        <v>-218.77654314049224</v>
      </c>
      <c r="AL33" s="178">
        <v>-232.97529214209592</v>
      </c>
      <c r="AM33" s="178">
        <v>-190.87417761354055</v>
      </c>
      <c r="AN33" s="178">
        <v>-214.43724264584745</v>
      </c>
      <c r="AO33" s="178">
        <v>-235.98012078332266</v>
      </c>
      <c r="AP33" s="178">
        <v>-196.10724113748407</v>
      </c>
      <c r="AQ33" s="178">
        <v>-192.02346384926835</v>
      </c>
      <c r="AR33" s="178">
        <v>-184.9237185901782</v>
      </c>
      <c r="AS33" s="178">
        <v>-218.35468323730962</v>
      </c>
      <c r="AT33" s="178">
        <v>-221.56303604121209</v>
      </c>
      <c r="AU33" s="178">
        <v>-493.65101249643044</v>
      </c>
      <c r="AV33" s="178">
        <v>-177.37461511208667</v>
      </c>
      <c r="AW33" s="193"/>
      <c r="AX33" s="178">
        <v>0</v>
      </c>
      <c r="AY33" s="178">
        <v>-343.72622223064246</v>
      </c>
      <c r="AZ33" s="178">
        <v>-656.63700002602332</v>
      </c>
      <c r="BA33" s="178">
        <v>-808.59096824493224</v>
      </c>
      <c r="BB33" s="178">
        <v>-636.07002027214014</v>
      </c>
      <c r="BC33" s="178">
        <v>-597.01843775409452</v>
      </c>
      <c r="BD33" s="178">
        <v>-631.52834131459622</v>
      </c>
      <c r="BE33" s="178">
        <v>-982.5747510770193</v>
      </c>
      <c r="BF33" s="178">
        <v>-873.94744321744406</v>
      </c>
      <c r="BG33" s="178">
        <v>-838.54806841592244</v>
      </c>
      <c r="BH33" s="178">
        <v>-1118.4924503651305</v>
      </c>
    </row>
    <row r="34" spans="2:60" s="137" customFormat="1" ht="18" customHeight="1" x14ac:dyDescent="0.35">
      <c r="B34" s="109" t="s">
        <v>233</v>
      </c>
      <c r="C34" s="138"/>
      <c r="D34" s="333">
        <v>0</v>
      </c>
      <c r="E34" s="333">
        <v>0</v>
      </c>
      <c r="F34" s="333">
        <v>0</v>
      </c>
      <c r="G34" s="333">
        <v>0</v>
      </c>
      <c r="H34" s="333">
        <v>0.63643331847893592</v>
      </c>
      <c r="I34" s="333">
        <v>2.9647647206345908</v>
      </c>
      <c r="J34" s="333">
        <v>51.740560619294072</v>
      </c>
      <c r="K34" s="333">
        <v>75.419519663187515</v>
      </c>
      <c r="L34" s="333">
        <v>138.40479076991025</v>
      </c>
      <c r="M34" s="333">
        <v>103.63312014168977</v>
      </c>
      <c r="N34" s="333">
        <v>100.75150148755225</v>
      </c>
      <c r="O34" s="333">
        <v>128.84259516313401</v>
      </c>
      <c r="P34" s="333">
        <v>120.42325664550964</v>
      </c>
      <c r="Q34" s="333">
        <v>116.16246265404962</v>
      </c>
      <c r="R34" s="333">
        <v>100.19378412988996</v>
      </c>
      <c r="S34" s="333">
        <v>64.776860584440811</v>
      </c>
      <c r="T34" s="333">
        <v>33.533005323089156</v>
      </c>
      <c r="U34" s="333">
        <v>31.56582367172129</v>
      </c>
      <c r="V34" s="333">
        <v>39.314506875721605</v>
      </c>
      <c r="W34" s="333">
        <v>34.149371014035154</v>
      </c>
      <c r="X34" s="333">
        <v>40.098453226811444</v>
      </c>
      <c r="Y34" s="333">
        <v>42.27624424102973</v>
      </c>
      <c r="Z34" s="333">
        <v>49.524706823422264</v>
      </c>
      <c r="AA34" s="333">
        <v>44.388298001578477</v>
      </c>
      <c r="AB34" s="333">
        <v>90.309784551912983</v>
      </c>
      <c r="AC34" s="333">
        <v>178.52189686522505</v>
      </c>
      <c r="AD34" s="333">
        <v>154.88478782575177</v>
      </c>
      <c r="AE34" s="333">
        <v>150.25235776221393</v>
      </c>
      <c r="AF34" s="333">
        <v>118.60885238051381</v>
      </c>
      <c r="AG34" s="333">
        <v>82.845996815328448</v>
      </c>
      <c r="AH34" s="333">
        <v>-1.2269145968322164</v>
      </c>
      <c r="AI34" s="333">
        <v>-48.790237989348782</v>
      </c>
      <c r="AJ34" s="333">
        <v>2.9445535983985849</v>
      </c>
      <c r="AK34" s="333">
        <v>21.523210524414253</v>
      </c>
      <c r="AL34" s="333">
        <v>-16.461606020628068</v>
      </c>
      <c r="AM34" s="333">
        <v>8.4195362635713025</v>
      </c>
      <c r="AN34" s="333">
        <v>14.681752630056138</v>
      </c>
      <c r="AO34" s="333">
        <v>26.511545508718655</v>
      </c>
      <c r="AP34" s="333">
        <v>57.332414859656893</v>
      </c>
      <c r="AQ34" s="333">
        <v>20.331422094447333</v>
      </c>
      <c r="AR34" s="333">
        <v>22.494066568596736</v>
      </c>
      <c r="AS34" s="333">
        <v>-52.315010982957347</v>
      </c>
      <c r="AT34" s="333">
        <v>-70.572911202215806</v>
      </c>
      <c r="AU34" s="333">
        <v>-285.03552186087984</v>
      </c>
      <c r="AV34" s="333">
        <v>-34.57319166897534</v>
      </c>
      <c r="AW34" s="193"/>
      <c r="AX34" s="333">
        <v>0</v>
      </c>
      <c r="AY34" s="333">
        <v>130.76127832159511</v>
      </c>
      <c r="AZ34" s="333">
        <v>471.63200756228628</v>
      </c>
      <c r="BA34" s="333">
        <v>401.55636401389006</v>
      </c>
      <c r="BB34" s="333">
        <v>138.56270688456721</v>
      </c>
      <c r="BC34" s="333">
        <v>176.28770229284191</v>
      </c>
      <c r="BD34" s="333">
        <v>573.96882700510378</v>
      </c>
      <c r="BE34" s="333">
        <v>151.43769660966126</v>
      </c>
      <c r="BF34" s="333">
        <v>16.425694365756073</v>
      </c>
      <c r="BG34" s="333">
        <v>118.85713509287902</v>
      </c>
      <c r="BH34" s="333">
        <v>-385.42937747745623</v>
      </c>
    </row>
    <row r="35" spans="2:60" s="138" customFormat="1" ht="18" customHeight="1" x14ac:dyDescent="0.35">
      <c r="B35" s="186" t="s">
        <v>371</v>
      </c>
      <c r="D35" s="178">
        <v>0</v>
      </c>
      <c r="E35" s="178">
        <v>0</v>
      </c>
      <c r="F35" s="178">
        <v>0</v>
      </c>
      <c r="G35" s="178">
        <v>0</v>
      </c>
      <c r="H35" s="178">
        <v>-7.3344311240782982</v>
      </c>
      <c r="I35" s="178">
        <v>-18.059225571422331</v>
      </c>
      <c r="J35" s="178">
        <v>-23.564619988241635</v>
      </c>
      <c r="K35" s="178">
        <v>-19.431224347910124</v>
      </c>
      <c r="L35" s="178">
        <v>-21.140229281975387</v>
      </c>
      <c r="M35" s="178">
        <v>-21.215093807504022</v>
      </c>
      <c r="N35" s="178">
        <v>-24.669747328177031</v>
      </c>
      <c r="O35" s="178">
        <v>-22.501242065878248</v>
      </c>
      <c r="P35" s="178">
        <v>-22.729879390902138</v>
      </c>
      <c r="Q35" s="178">
        <v>-22.55240798601163</v>
      </c>
      <c r="R35" s="178">
        <v>-23.715823481877017</v>
      </c>
      <c r="S35" s="178">
        <v>-23.250949915852967</v>
      </c>
      <c r="T35" s="178">
        <v>-22.692800482732284</v>
      </c>
      <c r="U35" s="178">
        <v>-20.813954790876799</v>
      </c>
      <c r="V35" s="178">
        <v>-20.920519560511547</v>
      </c>
      <c r="W35" s="178">
        <v>-24.507957360974512</v>
      </c>
      <c r="X35" s="178">
        <v>-23.131764131836881</v>
      </c>
      <c r="Y35" s="178">
        <v>-18.302141994423899</v>
      </c>
      <c r="Z35" s="178">
        <v>-20.674359539853171</v>
      </c>
      <c r="AA35" s="178">
        <v>-23.133235150938511</v>
      </c>
      <c r="AB35" s="178">
        <v>-20.792416584812472</v>
      </c>
      <c r="AC35" s="178">
        <v>-21.590206862652181</v>
      </c>
      <c r="AD35" s="178">
        <v>-21.488006056293315</v>
      </c>
      <c r="AE35" s="178">
        <v>-23.471834472687007</v>
      </c>
      <c r="AF35" s="178">
        <v>-22.180465971677158</v>
      </c>
      <c r="AG35" s="178">
        <v>-24.149625587826179</v>
      </c>
      <c r="AH35" s="178">
        <v>-18.663731766939705</v>
      </c>
      <c r="AI35" s="178">
        <v>-22.655425722310863</v>
      </c>
      <c r="AJ35" s="178">
        <v>-14.487737949536205</v>
      </c>
      <c r="AK35" s="178">
        <v>-24.770211527039102</v>
      </c>
      <c r="AL35" s="178">
        <v>-36.163953468593299</v>
      </c>
      <c r="AM35" s="178">
        <v>-48.609519670605621</v>
      </c>
      <c r="AN35" s="178">
        <v>-22.084431331986202</v>
      </c>
      <c r="AO35" s="178">
        <v>-24.224243999413069</v>
      </c>
      <c r="AP35" s="178">
        <v>-20.763302990933447</v>
      </c>
      <c r="AQ35" s="178">
        <v>-36.600163587713048</v>
      </c>
      <c r="AR35" s="178">
        <v>-21.285980393180424</v>
      </c>
      <c r="AS35" s="178">
        <v>-28.467530816115108</v>
      </c>
      <c r="AT35" s="178">
        <v>-25.061323323341295</v>
      </c>
      <c r="AU35" s="178">
        <v>-44.546772015353042</v>
      </c>
      <c r="AV35" s="178">
        <v>-34.012325441683601</v>
      </c>
      <c r="AW35" s="193"/>
      <c r="AX35" s="178">
        <v>0</v>
      </c>
      <c r="AY35" s="178">
        <v>-68.389501031652401</v>
      </c>
      <c r="AZ35" s="178">
        <v>-89.526312483534696</v>
      </c>
      <c r="BA35" s="178">
        <v>-92.249060774643766</v>
      </c>
      <c r="BB35" s="178">
        <v>-88.935232195095153</v>
      </c>
      <c r="BC35" s="178">
        <v>-85.241500817052469</v>
      </c>
      <c r="BD35" s="178">
        <v>-87.342463976444975</v>
      </c>
      <c r="BE35" s="178">
        <v>-87.649249048753916</v>
      </c>
      <c r="BF35" s="178">
        <v>-124.03142261577422</v>
      </c>
      <c r="BG35" s="178">
        <v>-103.67214191004575</v>
      </c>
      <c r="BH35" s="178">
        <v>-119.36160654798987</v>
      </c>
    </row>
    <row r="36" spans="2:60" s="138" customFormat="1" ht="18" customHeight="1" x14ac:dyDescent="0.35">
      <c r="B36" s="186" t="s">
        <v>372</v>
      </c>
      <c r="D36" s="178">
        <v>0</v>
      </c>
      <c r="E36" s="178">
        <v>0</v>
      </c>
      <c r="F36" s="178">
        <v>0</v>
      </c>
      <c r="G36" s="178">
        <v>0</v>
      </c>
      <c r="H36" s="178">
        <v>-0.35271756945054528</v>
      </c>
      <c r="I36" s="178">
        <v>0.11464584091680202</v>
      </c>
      <c r="J36" s="178">
        <v>0.10710102195458404</v>
      </c>
      <c r="K36" s="178">
        <v>0.2078481921428299</v>
      </c>
      <c r="L36" s="178">
        <v>1.7536780710452342</v>
      </c>
      <c r="M36" s="178">
        <v>-0.19327965639604194</v>
      </c>
      <c r="N36" s="178">
        <v>2.6369524508742206</v>
      </c>
      <c r="O36" s="178">
        <v>5.0647505417805032</v>
      </c>
      <c r="P36" s="178">
        <v>11.90601841009105</v>
      </c>
      <c r="Q36" s="178">
        <v>10.246706887778524</v>
      </c>
      <c r="R36" s="178">
        <v>11.188230687066646</v>
      </c>
      <c r="S36" s="178">
        <v>50.89036782406739</v>
      </c>
      <c r="T36" s="178">
        <v>30.496967685570549</v>
      </c>
      <c r="U36" s="178">
        <v>19.339908293207117</v>
      </c>
      <c r="V36" s="178">
        <v>21.092018161487058</v>
      </c>
      <c r="W36" s="178">
        <v>11.004819039086485</v>
      </c>
      <c r="X36" s="178">
        <v>5.5016116985929457</v>
      </c>
      <c r="Y36" s="178">
        <v>24.548015088552127</v>
      </c>
      <c r="Z36" s="178">
        <v>18.002644089382816</v>
      </c>
      <c r="AA36" s="178">
        <v>-119.65343355601475</v>
      </c>
      <c r="AB36" s="178">
        <v>-7.0809334396877608</v>
      </c>
      <c r="AC36" s="178">
        <v>6.2326833664271701</v>
      </c>
      <c r="AD36" s="178">
        <v>-0.11949863101879611</v>
      </c>
      <c r="AE36" s="178">
        <v>-1.6864540612968051</v>
      </c>
      <c r="AF36" s="178">
        <v>1.2795939489035726</v>
      </c>
      <c r="AG36" s="178">
        <v>-0.35162374469618951</v>
      </c>
      <c r="AH36" s="178">
        <v>-0.8818958233629326</v>
      </c>
      <c r="AI36" s="178">
        <v>-6.3788758924677254</v>
      </c>
      <c r="AJ36" s="178">
        <v>-0.21888674304925096</v>
      </c>
      <c r="AK36" s="178">
        <v>-0.85679097776443125</v>
      </c>
      <c r="AL36" s="178">
        <v>14.195903789944506</v>
      </c>
      <c r="AM36" s="178">
        <v>26.661411089528308</v>
      </c>
      <c r="AN36" s="178">
        <v>-1.1994883382626103</v>
      </c>
      <c r="AO36" s="178">
        <v>-1.527286221278056</v>
      </c>
      <c r="AP36" s="178">
        <v>0.47657082666347683</v>
      </c>
      <c r="AQ36" s="178">
        <v>10.480875337713019</v>
      </c>
      <c r="AR36" s="178">
        <v>-1.2966664729780248</v>
      </c>
      <c r="AS36" s="178">
        <v>26.973485572273464</v>
      </c>
      <c r="AT36" s="178">
        <v>11.913469654344579</v>
      </c>
      <c r="AU36" s="178">
        <v>29.555986680938364</v>
      </c>
      <c r="AV36" s="178">
        <v>1.3524407422782132</v>
      </c>
      <c r="AW36" s="193"/>
      <c r="AX36" s="178">
        <v>0</v>
      </c>
      <c r="AY36" s="178">
        <v>7.6877485563670689E-2</v>
      </c>
      <c r="AZ36" s="178">
        <v>9.2621014073039163</v>
      </c>
      <c r="BA36" s="178">
        <v>84.231323809003612</v>
      </c>
      <c r="BB36" s="178">
        <v>81.933713179351216</v>
      </c>
      <c r="BC36" s="178">
        <v>-71.601162679486862</v>
      </c>
      <c r="BD36" s="178">
        <v>-2.6542027655761919</v>
      </c>
      <c r="BE36" s="178">
        <v>-6.3328015116232752</v>
      </c>
      <c r="BF36" s="178">
        <v>39.78163715865913</v>
      </c>
      <c r="BG36" s="178">
        <v>8.2306716048358304</v>
      </c>
      <c r="BH36" s="178">
        <v>67.146275434578385</v>
      </c>
    </row>
    <row r="37" spans="2:60" s="137" customFormat="1" ht="18" customHeight="1" x14ac:dyDescent="0.35">
      <c r="B37" s="109" t="s">
        <v>373</v>
      </c>
      <c r="C37" s="138"/>
      <c r="D37" s="333">
        <v>0</v>
      </c>
      <c r="E37" s="333">
        <v>0</v>
      </c>
      <c r="F37" s="333">
        <v>0</v>
      </c>
      <c r="G37" s="333">
        <v>0</v>
      </c>
      <c r="H37" s="333">
        <v>-7.0507153750499079</v>
      </c>
      <c r="I37" s="333">
        <v>-14.979815009870936</v>
      </c>
      <c r="J37" s="333">
        <v>28.283041653007025</v>
      </c>
      <c r="K37" s="333">
        <v>56.196143507420217</v>
      </c>
      <c r="L37" s="333">
        <v>119.01823955898008</v>
      </c>
      <c r="M37" s="333">
        <v>82.22474667778971</v>
      </c>
      <c r="N37" s="333">
        <v>78.718706610249427</v>
      </c>
      <c r="O37" s="333">
        <v>111.40610363903626</v>
      </c>
      <c r="P37" s="333">
        <v>109.59939566469855</v>
      </c>
      <c r="Q37" s="333">
        <v>103.85676155581652</v>
      </c>
      <c r="R37" s="333">
        <v>87.666191335079603</v>
      </c>
      <c r="S37" s="333">
        <v>92.416278492655238</v>
      </c>
      <c r="T37" s="333">
        <v>41.337172525927421</v>
      </c>
      <c r="U37" s="333">
        <v>30.091777174051607</v>
      </c>
      <c r="V37" s="333">
        <v>39.486005476697116</v>
      </c>
      <c r="W37" s="333">
        <v>20.646232692147127</v>
      </c>
      <c r="X37" s="333">
        <v>22.468300793567508</v>
      </c>
      <c r="Y37" s="333">
        <v>48.522117335157958</v>
      </c>
      <c r="Z37" s="333">
        <v>46.852991372951905</v>
      </c>
      <c r="AA37" s="333">
        <v>-98.398370705374788</v>
      </c>
      <c r="AB37" s="333">
        <v>62.43643452741275</v>
      </c>
      <c r="AC37" s="333">
        <v>163.16437336900003</v>
      </c>
      <c r="AD37" s="333">
        <v>133.27728313843969</v>
      </c>
      <c r="AE37" s="333">
        <v>125.09406922823013</v>
      </c>
      <c r="AF37" s="333">
        <v>97.707980357740212</v>
      </c>
      <c r="AG37" s="333">
        <v>58.344747482806078</v>
      </c>
      <c r="AH37" s="333">
        <v>-20.772542187134853</v>
      </c>
      <c r="AI37" s="333">
        <v>-77.824539604127381</v>
      </c>
      <c r="AJ37" s="333">
        <v>-11.762071094186872</v>
      </c>
      <c r="AK37" s="333">
        <v>-4.1037919803892802</v>
      </c>
      <c r="AL37" s="333">
        <v>-38.429655699276864</v>
      </c>
      <c r="AM37" s="333">
        <v>-13.528572317506011</v>
      </c>
      <c r="AN37" s="333">
        <v>-8.6021670401926738</v>
      </c>
      <c r="AO37" s="333">
        <v>0.76001528802752949</v>
      </c>
      <c r="AP37" s="333">
        <v>37.045682695386922</v>
      </c>
      <c r="AQ37" s="333">
        <v>-5.7878661555526953</v>
      </c>
      <c r="AR37" s="333">
        <v>-8.8580297561712484E-2</v>
      </c>
      <c r="AS37" s="333">
        <v>-53.809056226798987</v>
      </c>
      <c r="AT37" s="333">
        <v>-83.720764871212523</v>
      </c>
      <c r="AU37" s="333">
        <v>-300.02630719529452</v>
      </c>
      <c r="AV37" s="333">
        <v>-67.233076368380722</v>
      </c>
      <c r="AW37" s="193"/>
      <c r="AX37" s="333">
        <v>0</v>
      </c>
      <c r="AY37" s="333">
        <v>62.448654775506398</v>
      </c>
      <c r="AZ37" s="333">
        <v>391.36779648605545</v>
      </c>
      <c r="BA37" s="333">
        <v>393.53862704824991</v>
      </c>
      <c r="BB37" s="333">
        <v>131.56118786882328</v>
      </c>
      <c r="BC37" s="333">
        <v>19.445038796302583</v>
      </c>
      <c r="BD37" s="333">
        <v>483.97216026308257</v>
      </c>
      <c r="BE37" s="333">
        <v>57.455646049284042</v>
      </c>
      <c r="BF37" s="333">
        <v>-67.824091091359037</v>
      </c>
      <c r="BG37" s="333">
        <v>23.415664787669083</v>
      </c>
      <c r="BH37" s="333">
        <v>-437.64470859086771</v>
      </c>
    </row>
    <row r="38" spans="2:60" s="137" customFormat="1" ht="18" customHeight="1" x14ac:dyDescent="0.35">
      <c r="B38" s="109" t="s">
        <v>690</v>
      </c>
      <c r="C38" s="138"/>
      <c r="D38" s="333">
        <v>0</v>
      </c>
      <c r="E38" s="333">
        <v>0</v>
      </c>
      <c r="F38" s="333">
        <v>0</v>
      </c>
      <c r="G38" s="333">
        <v>0</v>
      </c>
      <c r="H38" s="333">
        <v>-6.9890747216296853</v>
      </c>
      <c r="I38" s="333">
        <v>2.1366548599164084</v>
      </c>
      <c r="J38" s="333">
        <v>65.971230446599876</v>
      </c>
      <c r="K38" s="333">
        <v>101.85023185541544</v>
      </c>
      <c r="L38" s="333">
        <v>170.510956526824</v>
      </c>
      <c r="M38" s="333">
        <v>141.90998255523289</v>
      </c>
      <c r="N38" s="333">
        <v>135.85782682511501</v>
      </c>
      <c r="O38" s="333">
        <v>174.28886163123644</v>
      </c>
      <c r="P38" s="333">
        <v>163.83212135322924</v>
      </c>
      <c r="Q38" s="333">
        <v>160.06733268343243</v>
      </c>
      <c r="R38" s="333">
        <v>142.80890414543705</v>
      </c>
      <c r="S38" s="333">
        <v>147.14703053755795</v>
      </c>
      <c r="T38" s="333">
        <v>100.44767363794203</v>
      </c>
      <c r="U38" s="333">
        <v>87.852096192138305</v>
      </c>
      <c r="V38" s="333">
        <v>95.94951609403789</v>
      </c>
      <c r="W38" s="333">
        <v>77.108426305886283</v>
      </c>
      <c r="X38" s="333">
        <v>71.102948604901897</v>
      </c>
      <c r="Y38" s="333">
        <v>70.001954237217561</v>
      </c>
      <c r="Z38" s="333">
        <v>79.097950369361058</v>
      </c>
      <c r="AA38" s="333">
        <v>63.00912747927957</v>
      </c>
      <c r="AB38" s="333">
        <v>94.13159836792596</v>
      </c>
      <c r="AC38" s="333">
        <v>200.07851794877811</v>
      </c>
      <c r="AD38" s="333">
        <v>166.00750846569252</v>
      </c>
      <c r="AE38" s="333">
        <v>160.24532107994594</v>
      </c>
      <c r="AF38" s="333">
        <v>135.57452973658931</v>
      </c>
      <c r="AG38" s="333">
        <v>95.806774371028411</v>
      </c>
      <c r="AH38" s="333">
        <v>13.856754577569438</v>
      </c>
      <c r="AI38" s="333">
        <v>-33.07431883386942</v>
      </c>
      <c r="AJ38" s="333">
        <v>26.872065333781176</v>
      </c>
      <c r="AK38" s="333">
        <v>40.288064178545739</v>
      </c>
      <c r="AL38" s="333">
        <v>7.610821838606336</v>
      </c>
      <c r="AM38" s="333">
        <v>26.287925260067937</v>
      </c>
      <c r="AN38" s="333">
        <v>36.521701603372925</v>
      </c>
      <c r="AO38" s="333">
        <v>55.886994172958715</v>
      </c>
      <c r="AP38" s="333">
        <v>80.310114885082328</v>
      </c>
      <c r="AQ38" s="333">
        <v>35.158144649211287</v>
      </c>
      <c r="AR38" s="333">
        <v>37.175485993093297</v>
      </c>
      <c r="AS38" s="333">
        <v>-8.8939606747403452</v>
      </c>
      <c r="AT38" s="333">
        <v>-37.311373946751139</v>
      </c>
      <c r="AU38" s="333">
        <v>11.4792806611548</v>
      </c>
      <c r="AV38" s="333">
        <v>-14.825399606016722</v>
      </c>
      <c r="AW38" s="193"/>
      <c r="AX38" s="333">
        <v>0</v>
      </c>
      <c r="AY38" s="333">
        <v>162.96904244030205</v>
      </c>
      <c r="AZ38" s="333">
        <v>622.56762753840826</v>
      </c>
      <c r="BA38" s="333">
        <v>613.85538871965673</v>
      </c>
      <c r="BB38" s="333">
        <v>361.35771223000449</v>
      </c>
      <c r="BC38" s="333">
        <v>283.21198069076007</v>
      </c>
      <c r="BD38" s="333">
        <v>620.46294586234262</v>
      </c>
      <c r="BE38" s="333">
        <v>212.16373985131773</v>
      </c>
      <c r="BF38" s="333">
        <v>101.0588766110012</v>
      </c>
      <c r="BG38" s="333">
        <v>207.87695531062525</v>
      </c>
      <c r="BH38" s="333">
        <v>2.4494320327566115</v>
      </c>
    </row>
    <row r="39" spans="2:60" s="137" customFormat="1" ht="18" customHeight="1" x14ac:dyDescent="0.35">
      <c r="B39" s="109" t="s">
        <v>694</v>
      </c>
      <c r="C39" s="138"/>
      <c r="D39" s="333">
        <v>0</v>
      </c>
      <c r="E39" s="333">
        <v>0</v>
      </c>
      <c r="F39" s="333">
        <v>0</v>
      </c>
      <c r="G39" s="333">
        <v>0</v>
      </c>
      <c r="H39" s="333">
        <v>0</v>
      </c>
      <c r="I39" s="333">
        <v>0</v>
      </c>
      <c r="J39" s="333">
        <v>0</v>
      </c>
      <c r="K39" s="333">
        <v>0</v>
      </c>
      <c r="L39" s="333">
        <v>0</v>
      </c>
      <c r="M39" s="333">
        <v>0</v>
      </c>
      <c r="N39" s="333">
        <v>0</v>
      </c>
      <c r="O39" s="333">
        <v>0</v>
      </c>
      <c r="P39" s="333">
        <v>0</v>
      </c>
      <c r="Q39" s="333">
        <v>0</v>
      </c>
      <c r="R39" s="333">
        <v>0</v>
      </c>
      <c r="S39" s="333">
        <v>0</v>
      </c>
      <c r="T39" s="333">
        <v>0</v>
      </c>
      <c r="U39" s="333">
        <v>0</v>
      </c>
      <c r="V39" s="333">
        <v>0</v>
      </c>
      <c r="W39" s="333">
        <v>0</v>
      </c>
      <c r="X39" s="333">
        <v>0</v>
      </c>
      <c r="Y39" s="333">
        <v>0</v>
      </c>
      <c r="Z39" s="333">
        <v>0</v>
      </c>
      <c r="AA39" s="333">
        <v>0</v>
      </c>
      <c r="AB39" s="333">
        <v>91.911903630282708</v>
      </c>
      <c r="AC39" s="333">
        <v>186.73556710485542</v>
      </c>
      <c r="AD39" s="333">
        <v>181.57015404725848</v>
      </c>
      <c r="AE39" s="333">
        <v>0</v>
      </c>
      <c r="AF39" s="333">
        <v>0</v>
      </c>
      <c r="AG39" s="333">
        <v>0</v>
      </c>
      <c r="AH39" s="333">
        <v>0</v>
      </c>
      <c r="AI39" s="333">
        <v>0</v>
      </c>
      <c r="AJ39" s="333">
        <v>0</v>
      </c>
      <c r="AK39" s="333">
        <v>0</v>
      </c>
      <c r="AL39" s="333">
        <v>0</v>
      </c>
      <c r="AM39" s="333">
        <v>0</v>
      </c>
      <c r="AN39" s="333">
        <v>0</v>
      </c>
      <c r="AO39" s="333">
        <v>0</v>
      </c>
      <c r="AP39" s="333">
        <v>0</v>
      </c>
      <c r="AQ39" s="333">
        <v>0</v>
      </c>
      <c r="AR39" s="333"/>
      <c r="AS39" s="333"/>
      <c r="AT39" s="333"/>
      <c r="AU39" s="333"/>
      <c r="AV39" s="333"/>
      <c r="AW39" s="193"/>
      <c r="AX39" s="333">
        <v>0</v>
      </c>
      <c r="AY39" s="333">
        <v>0</v>
      </c>
      <c r="AZ39" s="333">
        <v>0</v>
      </c>
      <c r="BA39" s="333">
        <v>0</v>
      </c>
      <c r="BB39" s="333">
        <v>0</v>
      </c>
      <c r="BC39" s="333">
        <v>0</v>
      </c>
      <c r="BD39" s="333">
        <v>620.46294586234262</v>
      </c>
      <c r="BE39" s="333">
        <v>0</v>
      </c>
      <c r="BF39" s="333">
        <v>0</v>
      </c>
      <c r="BG39" s="333">
        <v>0</v>
      </c>
      <c r="BH39" s="333">
        <v>0</v>
      </c>
    </row>
    <row r="40" spans="2:60" s="176" customFormat="1" ht="18" customHeight="1" x14ac:dyDescent="0.35">
      <c r="B40" s="198" t="s">
        <v>374</v>
      </c>
      <c r="D40" s="342"/>
      <c r="E40" s="342"/>
      <c r="F40" s="342"/>
      <c r="G40" s="342"/>
      <c r="H40" s="342">
        <v>-0.22603884950379349</v>
      </c>
      <c r="I40" s="342">
        <v>3.4991093928564768E-2</v>
      </c>
      <c r="J40" s="342">
        <v>0.39761673294775174</v>
      </c>
      <c r="K40" s="342">
        <v>0.4702481839354416</v>
      </c>
      <c r="L40" s="342">
        <v>0.56967338600353845</v>
      </c>
      <c r="M40" s="342">
        <v>0.51794843478437536</v>
      </c>
      <c r="N40" s="342">
        <v>0.50953767432518882</v>
      </c>
      <c r="O40" s="342">
        <v>0.60445376016673846</v>
      </c>
      <c r="P40" s="342">
        <v>0.52131255421890388</v>
      </c>
      <c r="Q40" s="342">
        <v>0.503885003909046</v>
      </c>
      <c r="R40" s="342">
        <v>0.47640981094028306</v>
      </c>
      <c r="S40" s="342">
        <v>0.52844705144698034</v>
      </c>
      <c r="T40" s="342">
        <v>0.47011614892158288</v>
      </c>
      <c r="U40" s="342">
        <v>0.44621774647994911</v>
      </c>
      <c r="V40" s="342">
        <v>0.51783545840839684</v>
      </c>
      <c r="W40" s="342">
        <v>0.43126526404787296</v>
      </c>
      <c r="X40" s="342">
        <v>0.38638992211801682</v>
      </c>
      <c r="Y40" s="342">
        <v>0.39072046687415657</v>
      </c>
      <c r="Z40" s="342">
        <v>0.38862145064916576</v>
      </c>
      <c r="AA40" s="342">
        <v>0.30499368344882555</v>
      </c>
      <c r="AB40" s="342">
        <v>0.44243042647993042</v>
      </c>
      <c r="AC40" s="342">
        <v>0.62220553174702109</v>
      </c>
      <c r="AD40" s="342">
        <v>0.50321763354147242</v>
      </c>
      <c r="AE40" s="342">
        <v>0.46954004316273207</v>
      </c>
      <c r="AF40" s="342">
        <v>0.39999407798367942</v>
      </c>
      <c r="AG40" s="342">
        <v>0.29084160750786997</v>
      </c>
      <c r="AH40" s="342">
        <v>5.3093749272091026E-2</v>
      </c>
      <c r="AI40" s="342">
        <v>-0.16159641835193075</v>
      </c>
      <c r="AJ40" s="342">
        <v>0.11470749992875874</v>
      </c>
      <c r="AK40" s="342">
        <v>0.16765753424253063</v>
      </c>
      <c r="AL40" s="342">
        <v>3.515168936866437E-2</v>
      </c>
      <c r="AM40" s="342">
        <v>0.13190544121365289</v>
      </c>
      <c r="AN40" s="342">
        <v>0.15940058378570374</v>
      </c>
      <c r="AO40" s="342">
        <v>0.21290959428319647</v>
      </c>
      <c r="AP40" s="342">
        <v>0.31688061826436625</v>
      </c>
      <c r="AQ40" s="342">
        <v>0.16556315383546152</v>
      </c>
      <c r="AR40" s="342">
        <v>0.17922998244647184</v>
      </c>
      <c r="AS40" s="342">
        <v>-5.3565274816466127E-2</v>
      </c>
      <c r="AT40" s="342">
        <v>-0.2471113523916679</v>
      </c>
      <c r="AU40" s="342">
        <v>5.5026022402185855E-2</v>
      </c>
      <c r="AV40" s="342">
        <v>-0.10381829010214878</v>
      </c>
      <c r="AW40" s="193"/>
      <c r="AX40" s="342">
        <v>0</v>
      </c>
      <c r="AY40" s="342">
        <v>0.34346329935062297</v>
      </c>
      <c r="AZ40" s="342">
        <v>0.55179006367387062</v>
      </c>
      <c r="BA40" s="342">
        <v>0.50725673837899876</v>
      </c>
      <c r="BB40" s="342">
        <v>0.46648908516474574</v>
      </c>
      <c r="BC40" s="342">
        <v>0.36623526702318732</v>
      </c>
      <c r="BD40" s="342">
        <v>0.51469465227129818</v>
      </c>
      <c r="BE40" s="342">
        <v>0.18709119135695507</v>
      </c>
      <c r="BF40" s="342">
        <v>0.11350171332135214</v>
      </c>
      <c r="BG40" s="342">
        <v>0.21712536609240835</v>
      </c>
      <c r="BH40" s="342">
        <v>3.3413660070310664E-3</v>
      </c>
    </row>
    <row r="41" spans="2:60" s="138" customFormat="1" ht="18" customHeight="1" x14ac:dyDescent="0.35">
      <c r="B41" s="97" t="s">
        <v>375</v>
      </c>
      <c r="C41" s="97"/>
      <c r="D41" s="97"/>
      <c r="E41" s="97"/>
      <c r="F41" s="97"/>
      <c r="G41" s="97"/>
    </row>
    <row r="42" spans="2:60" s="138" customFormat="1" ht="48" customHeight="1" x14ac:dyDescent="0.35">
      <c r="B42" s="566" t="s">
        <v>680</v>
      </c>
      <c r="C42" s="566"/>
      <c r="D42" s="566"/>
      <c r="E42" s="566"/>
      <c r="F42" s="566"/>
      <c r="G42" s="566"/>
      <c r="H42" s="566"/>
      <c r="I42" s="566"/>
      <c r="J42" s="566"/>
      <c r="K42" s="566"/>
      <c r="L42" s="566"/>
      <c r="M42" s="566"/>
      <c r="N42" s="566"/>
      <c r="O42" s="566"/>
      <c r="P42" s="566"/>
      <c r="Q42" s="566"/>
      <c r="R42" s="566"/>
      <c r="S42" s="566"/>
      <c r="T42" s="566"/>
      <c r="U42" s="566"/>
      <c r="V42" s="566"/>
      <c r="W42" s="566"/>
      <c r="X42" s="566"/>
      <c r="Y42" s="566"/>
      <c r="Z42" s="566"/>
      <c r="AA42" s="566"/>
      <c r="AB42" s="566"/>
      <c r="AC42" s="566"/>
      <c r="AD42" s="566"/>
      <c r="AE42" s="566"/>
      <c r="AF42" s="566"/>
      <c r="AG42" s="566"/>
      <c r="AH42" s="566"/>
      <c r="AI42" s="566"/>
      <c r="AJ42" s="566"/>
      <c r="AK42" s="566"/>
      <c r="AL42" s="566"/>
      <c r="AM42" s="566"/>
      <c r="AN42" s="566"/>
      <c r="AO42" s="566"/>
      <c r="AP42" s="566"/>
      <c r="AQ42" s="566"/>
      <c r="AR42" s="566"/>
      <c r="AS42" s="566"/>
      <c r="AT42" s="566"/>
      <c r="AU42" s="566"/>
      <c r="AV42" s="566"/>
      <c r="AW42" s="566"/>
      <c r="AX42" s="566"/>
      <c r="AY42" s="566"/>
      <c r="AZ42" s="566"/>
      <c r="BA42" s="566"/>
      <c r="BB42" s="411"/>
      <c r="BC42" s="411"/>
    </row>
    <row r="43" spans="2:60" s="138" customFormat="1" ht="13" x14ac:dyDescent="0.35">
      <c r="B43" s="565" t="s">
        <v>919</v>
      </c>
      <c r="C43" s="565"/>
      <c r="D43" s="565"/>
      <c r="E43" s="565"/>
      <c r="F43" s="565"/>
      <c r="G43" s="565"/>
      <c r="H43" s="565"/>
      <c r="I43" s="565"/>
      <c r="J43" s="565"/>
      <c r="K43" s="565"/>
      <c r="L43" s="565"/>
      <c r="M43" s="565"/>
      <c r="N43" s="565"/>
      <c r="O43" s="565"/>
      <c r="P43" s="565"/>
      <c r="Q43" s="565"/>
      <c r="R43" s="565"/>
      <c r="S43" s="565"/>
      <c r="T43" s="565"/>
      <c r="U43" s="565"/>
      <c r="V43" s="565"/>
      <c r="W43" s="565"/>
      <c r="X43" s="565"/>
      <c r="Y43" s="565"/>
      <c r="Z43" s="565"/>
      <c r="AA43" s="565"/>
      <c r="AB43" s="565"/>
      <c r="AC43" s="565"/>
      <c r="AD43" s="565"/>
      <c r="AE43" s="565"/>
      <c r="AF43" s="565"/>
      <c r="AG43" s="565"/>
      <c r="AH43" s="565"/>
      <c r="AI43" s="565"/>
      <c r="AJ43" s="565"/>
      <c r="AK43" s="565"/>
      <c r="AL43" s="565"/>
      <c r="AM43" s="565"/>
      <c r="AN43" s="565"/>
      <c r="AO43" s="565"/>
      <c r="AP43" s="565"/>
      <c r="AQ43" s="565"/>
      <c r="AR43" s="565"/>
      <c r="AS43" s="565"/>
      <c r="AT43" s="565"/>
      <c r="AU43" s="97"/>
      <c r="AV43" s="97"/>
      <c r="AW43" s="411"/>
      <c r="AX43" s="411"/>
      <c r="AY43" s="411"/>
      <c r="AZ43" s="411"/>
      <c r="BA43" s="411"/>
      <c r="BB43" s="411"/>
      <c r="BC43" s="411"/>
    </row>
    <row r="44" spans="2:60" s="138" customFormat="1" ht="18" customHeight="1" x14ac:dyDescent="0.35"/>
    <row r="45" spans="2:60" s="138" customFormat="1" ht="18" customHeight="1" x14ac:dyDescent="0.35"/>
    <row r="46" spans="2:60" s="138" customFormat="1" ht="18" customHeight="1" x14ac:dyDescent="0.35"/>
    <row r="47" spans="2:60" s="138" customFormat="1" ht="18" customHeight="1" x14ac:dyDescent="0.35"/>
    <row r="48" spans="2:60" s="138" customFormat="1" ht="18" customHeight="1" x14ac:dyDescent="0.35"/>
    <row r="49" s="138" customFormat="1" ht="18" customHeight="1" x14ac:dyDescent="0.35"/>
    <row r="50" s="138" customFormat="1" ht="18" customHeight="1" x14ac:dyDescent="0.35"/>
    <row r="51" s="138" customFormat="1" ht="18" customHeight="1" x14ac:dyDescent="0.35"/>
    <row r="52" s="138" customFormat="1" ht="18" customHeight="1" x14ac:dyDescent="0.35"/>
    <row r="53" s="138" customFormat="1" ht="18" customHeight="1" x14ac:dyDescent="0.35"/>
    <row r="54" s="138" customFormat="1" ht="18" customHeight="1" x14ac:dyDescent="0.35"/>
    <row r="55" s="138" customFormat="1" ht="18" customHeight="1" x14ac:dyDescent="0.35"/>
    <row r="56" s="138" customFormat="1" ht="18" customHeight="1" x14ac:dyDescent="0.35"/>
    <row r="57" s="138" customFormat="1" ht="18" customHeight="1" x14ac:dyDescent="0.35"/>
    <row r="58" s="138" customFormat="1" ht="18" customHeight="1" x14ac:dyDescent="0.35"/>
    <row r="59" s="138" customFormat="1" ht="18" customHeight="1" x14ac:dyDescent="0.35"/>
    <row r="60" s="138" customFormat="1" ht="18" customHeight="1" x14ac:dyDescent="0.35"/>
    <row r="61" s="138" customFormat="1" ht="18" customHeight="1" x14ac:dyDescent="0.35"/>
    <row r="62" s="138" customFormat="1" ht="18" customHeight="1" x14ac:dyDescent="0.35"/>
    <row r="63" s="138" customFormat="1" ht="18" customHeight="1" x14ac:dyDescent="0.35"/>
    <row r="64" s="138" customFormat="1" ht="18" customHeight="1" x14ac:dyDescent="0.35"/>
    <row r="65" s="138" customFormat="1" ht="18" customHeight="1" x14ac:dyDescent="0.35"/>
  </sheetData>
  <mergeCells count="2">
    <mergeCell ref="B42:BA42"/>
    <mergeCell ref="B43:AT43"/>
  </mergeCells>
  <phoneticPr fontId="86" type="noConversion"/>
  <hyperlinks>
    <hyperlink ref="B4" location="INDEX!A1" tooltip="Return" display="Return to Home" xr:uid="{00000000-0004-0000-0E00-000000000000}"/>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5"/>
  <dimension ref="B1:BH35"/>
  <sheetViews>
    <sheetView showGridLines="0" zoomScale="80" zoomScaleNormal="80" workbookViewId="0">
      <pane xSplit="2" ySplit="6" topLeftCell="AB7" activePane="bottomRight" state="frozen"/>
      <selection activeCell="AN33" sqref="AN33"/>
      <selection pane="topRight" activeCell="AN33" sqref="AN33"/>
      <selection pane="bottomLeft" activeCell="AN33" sqref="AN33"/>
      <selection pane="bottomRight"/>
    </sheetView>
  </sheetViews>
  <sheetFormatPr defaultColWidth="8.1796875" defaultRowHeight="18" customHeight="1" outlineLevelCol="1" x14ac:dyDescent="0.35"/>
  <cols>
    <col min="1" max="1" width="2.54296875" style="137" customWidth="1"/>
    <col min="2" max="2" width="44" style="137" bestFit="1" customWidth="1"/>
    <col min="3" max="3" width="1.1796875" style="138" customWidth="1"/>
    <col min="4" max="19" width="10.90625" style="137" customWidth="1" outlineLevel="1"/>
    <col min="20" max="29" width="10.90625" style="137" customWidth="1"/>
    <col min="30" max="40" width="10.90625" style="138" customWidth="1"/>
    <col min="41" max="41" width="5.1796875" style="138" customWidth="1"/>
    <col min="42" max="50" width="12.1796875" style="137" customWidth="1"/>
    <col min="51" max="16384" width="8.1796875" style="137"/>
  </cols>
  <sheetData>
    <row r="1" spans="2:60" s="93" customFormat="1" ht="12.75" customHeight="1" x14ac:dyDescent="0.35">
      <c r="BD1" s="98"/>
      <c r="BH1" s="139"/>
    </row>
    <row r="2" spans="2:60" s="93" customFormat="1" ht="52" customHeight="1" x14ac:dyDescent="0.35">
      <c r="AS2" s="98"/>
      <c r="AT2" s="98"/>
      <c r="AU2" s="98"/>
      <c r="AV2" s="98"/>
      <c r="AW2" s="98"/>
      <c r="AX2" s="98"/>
      <c r="AY2" s="98"/>
      <c r="AZ2" s="98"/>
      <c r="BA2" s="98"/>
      <c r="BB2" s="98"/>
      <c r="BC2"/>
    </row>
    <row r="3" spans="2:60" s="86" customFormat="1" ht="26" x14ac:dyDescent="0.3">
      <c r="B3" s="94" t="s">
        <v>787</v>
      </c>
    </row>
    <row r="4" spans="2:60" ht="18" customHeight="1" x14ac:dyDescent="0.35">
      <c r="B4" s="322" t="s">
        <v>492</v>
      </c>
      <c r="C4" s="497"/>
    </row>
    <row r="6" spans="2:60" ht="18" customHeight="1" x14ac:dyDescent="0.35">
      <c r="B6" s="48" t="s">
        <v>370</v>
      </c>
      <c r="C6" s="499"/>
      <c r="D6" s="84" t="s">
        <v>73</v>
      </c>
      <c r="E6" s="84" t="s">
        <v>74</v>
      </c>
      <c r="F6" s="84" t="s">
        <v>75</v>
      </c>
      <c r="G6" s="84" t="s">
        <v>175</v>
      </c>
      <c r="H6" s="84" t="s">
        <v>176</v>
      </c>
      <c r="I6" s="84" t="s">
        <v>177</v>
      </c>
      <c r="J6" s="84" t="s">
        <v>178</v>
      </c>
      <c r="K6" s="84" t="s">
        <v>179</v>
      </c>
      <c r="L6" s="84" t="s">
        <v>180</v>
      </c>
      <c r="M6" s="84" t="s">
        <v>181</v>
      </c>
      <c r="N6" s="84" t="s">
        <v>182</v>
      </c>
      <c r="O6" s="84" t="s">
        <v>183</v>
      </c>
      <c r="P6" s="84" t="s">
        <v>184</v>
      </c>
      <c r="Q6" s="84" t="s">
        <v>404</v>
      </c>
      <c r="R6" s="84" t="s">
        <v>405</v>
      </c>
      <c r="S6" s="84" t="s">
        <v>406</v>
      </c>
      <c r="T6" s="84" t="s">
        <v>519</v>
      </c>
      <c r="U6" s="84" t="s">
        <v>520</v>
      </c>
      <c r="V6" s="84" t="s">
        <v>521</v>
      </c>
      <c r="W6" s="84" t="s">
        <v>522</v>
      </c>
      <c r="X6" s="84" t="s">
        <v>677</v>
      </c>
      <c r="Y6" s="84" t="s">
        <v>678</v>
      </c>
      <c r="Z6" s="84" t="s">
        <v>679</v>
      </c>
      <c r="AA6" s="84" t="s">
        <v>676</v>
      </c>
      <c r="AB6" s="84" t="s">
        <v>704</v>
      </c>
      <c r="AC6" s="84" t="s">
        <v>705</v>
      </c>
      <c r="AD6" s="84" t="s">
        <v>706</v>
      </c>
      <c r="AE6" s="84" t="s">
        <v>707</v>
      </c>
      <c r="AF6" s="84" t="s">
        <v>823</v>
      </c>
      <c r="AG6" s="84" t="s">
        <v>827</v>
      </c>
      <c r="AH6" s="84" t="s">
        <v>828</v>
      </c>
      <c r="AI6" s="303" t="s">
        <v>822</v>
      </c>
      <c r="AJ6" s="303" t="s">
        <v>872</v>
      </c>
      <c r="AK6" s="303" t="s">
        <v>875</v>
      </c>
      <c r="AL6" s="303" t="s">
        <v>874</v>
      </c>
      <c r="AM6" s="303" t="s">
        <v>871</v>
      </c>
      <c r="AN6" s="303" t="s">
        <v>941</v>
      </c>
      <c r="AP6" s="84">
        <v>2017</v>
      </c>
      <c r="AQ6" s="84">
        <v>2018</v>
      </c>
      <c r="AR6" s="84">
        <v>2019</v>
      </c>
      <c r="AS6" s="84">
        <v>2020</v>
      </c>
      <c r="AT6" s="84">
        <v>2021</v>
      </c>
      <c r="AU6" s="84">
        <v>2022</v>
      </c>
      <c r="AV6" s="84">
        <v>2023</v>
      </c>
      <c r="AW6" s="303">
        <v>2024</v>
      </c>
      <c r="AX6" s="303">
        <v>2025</v>
      </c>
    </row>
    <row r="7" spans="2:60" ht="7.5" customHeight="1" x14ac:dyDescent="0.35">
      <c r="AD7" s="137"/>
      <c r="AE7" s="137"/>
      <c r="AF7" s="137"/>
      <c r="AG7" s="137"/>
      <c r="AH7" s="137"/>
      <c r="AI7" s="137"/>
      <c r="AJ7" s="137"/>
      <c r="AK7" s="137"/>
      <c r="AL7" s="137"/>
      <c r="AM7" s="137"/>
      <c r="AN7" s="137"/>
      <c r="AO7" s="137"/>
    </row>
    <row r="8" spans="2:60" ht="18" customHeight="1" x14ac:dyDescent="0.35">
      <c r="B8" s="186" t="s">
        <v>377</v>
      </c>
      <c r="C8" s="186"/>
      <c r="D8" s="178">
        <v>8935.1714417487055</v>
      </c>
      <c r="E8" s="178">
        <v>9046.1639119188712</v>
      </c>
      <c r="F8" s="178">
        <v>9162.4423575889468</v>
      </c>
      <c r="G8" s="178">
        <v>9256.970130336993</v>
      </c>
      <c r="H8" s="178">
        <v>10326.152362745579</v>
      </c>
      <c r="I8" s="178">
        <v>10504.51794897</v>
      </c>
      <c r="J8" s="178">
        <v>12714.281275329993</v>
      </c>
      <c r="K8" s="178">
        <v>12883.10499033001</v>
      </c>
      <c r="L8" s="178">
        <v>11216.809931820002</v>
      </c>
      <c r="M8" s="178">
        <v>11674.156500219995</v>
      </c>
      <c r="N8" s="178">
        <v>11718.737840540003</v>
      </c>
      <c r="O8" s="178">
        <v>11178.416611179999</v>
      </c>
      <c r="P8" s="178">
        <v>11314.184606029999</v>
      </c>
      <c r="Q8" s="178">
        <v>9810.0410636100005</v>
      </c>
      <c r="R8" s="178">
        <v>12250.677204906169</v>
      </c>
      <c r="S8" s="178">
        <v>13793.160352309356</v>
      </c>
      <c r="T8" s="178">
        <v>15326.893293535066</v>
      </c>
      <c r="U8" s="178">
        <v>16746.191362993901</v>
      </c>
      <c r="V8" s="178">
        <v>19875.605068185556</v>
      </c>
      <c r="W8" s="178">
        <v>21534.547579739541</v>
      </c>
      <c r="X8" s="178">
        <v>21500.263401569671</v>
      </c>
      <c r="Y8" s="178">
        <v>21435.03910491</v>
      </c>
      <c r="Z8" s="178">
        <v>23166.490197979976</v>
      </c>
      <c r="AA8" s="178">
        <v>18651.978356430023</v>
      </c>
      <c r="AB8" s="178">
        <v>18369.553611950003</v>
      </c>
      <c r="AC8" s="178">
        <v>17450.753622909986</v>
      </c>
      <c r="AD8" s="178">
        <v>16260.094825130012</v>
      </c>
      <c r="AE8" s="178">
        <v>15641.304670880008</v>
      </c>
      <c r="AF8" s="178">
        <v>16566.97510662425</v>
      </c>
      <c r="AG8" s="178">
        <v>17909.32655078598</v>
      </c>
      <c r="AH8" s="178">
        <v>18930.806825345779</v>
      </c>
      <c r="AI8" s="178">
        <v>18075.436335530489</v>
      </c>
      <c r="AJ8" s="178">
        <v>18193.145342858796</v>
      </c>
      <c r="AK8" s="178">
        <v>17576.993968002673</v>
      </c>
      <c r="AL8" s="178">
        <v>16920.756783549932</v>
      </c>
      <c r="AM8" s="178">
        <v>15225.963287110024</v>
      </c>
      <c r="AN8" s="178">
        <v>14174.10219625</v>
      </c>
      <c r="AO8" s="193"/>
      <c r="AP8" s="178">
        <v>36400.747841593518</v>
      </c>
      <c r="AQ8" s="178">
        <v>46428.056577375581</v>
      </c>
      <c r="AR8" s="178">
        <v>45788.120883759999</v>
      </c>
      <c r="AS8" s="178">
        <v>47168.063226855527</v>
      </c>
      <c r="AT8" s="178">
        <v>73483.237304454058</v>
      </c>
      <c r="AU8" s="178">
        <v>84753.771060889674</v>
      </c>
      <c r="AV8" s="178">
        <v>67721.706730870006</v>
      </c>
      <c r="AW8" s="178">
        <v>71482.544818286493</v>
      </c>
      <c r="AX8" s="178">
        <v>73108.715054521046</v>
      </c>
    </row>
    <row r="9" spans="2:60" ht="18" customHeight="1" x14ac:dyDescent="0.35">
      <c r="B9" s="187" t="s">
        <v>378</v>
      </c>
      <c r="C9" s="187"/>
      <c r="D9" s="178">
        <v>-64.663161468794002</v>
      </c>
      <c r="E9" s="178">
        <v>-11.026296353280001</v>
      </c>
      <c r="F9" s="178">
        <v>-45.038611727386993</v>
      </c>
      <c r="G9" s="178">
        <v>0</v>
      </c>
      <c r="H9" s="178">
        <v>-105.88938272999999</v>
      </c>
      <c r="I9" s="178">
        <v>-142.65276183</v>
      </c>
      <c r="J9" s="178">
        <v>0</v>
      </c>
      <c r="K9" s="178">
        <v>0</v>
      </c>
      <c r="L9" s="178">
        <v>-199.884165</v>
      </c>
      <c r="M9" s="178">
        <v>0</v>
      </c>
      <c r="N9" s="178">
        <v>174.83555661</v>
      </c>
      <c r="O9" s="178">
        <v>278.76964980000002</v>
      </c>
      <c r="P9" s="178">
        <v>0</v>
      </c>
      <c r="Q9" s="178">
        <v>0</v>
      </c>
      <c r="R9" s="178">
        <v>0</v>
      </c>
      <c r="S9" s="178">
        <v>0</v>
      </c>
      <c r="T9" s="178">
        <v>0</v>
      </c>
      <c r="U9" s="178">
        <v>0</v>
      </c>
      <c r="V9" s="178">
        <v>0</v>
      </c>
      <c r="W9" s="178">
        <v>0</v>
      </c>
      <c r="X9" s="178">
        <v>0</v>
      </c>
      <c r="Y9" s="178">
        <v>0</v>
      </c>
      <c r="Z9" s="178">
        <v>0</v>
      </c>
      <c r="AA9" s="178">
        <v>0</v>
      </c>
      <c r="AB9" s="178">
        <v>0</v>
      </c>
      <c r="AC9" s="178">
        <v>0</v>
      </c>
      <c r="AD9" s="178">
        <v>0</v>
      </c>
      <c r="AE9" s="178">
        <v>0</v>
      </c>
      <c r="AF9" s="178">
        <v>0</v>
      </c>
      <c r="AG9" s="178">
        <v>0</v>
      </c>
      <c r="AH9" s="178">
        <v>0</v>
      </c>
      <c r="AI9" s="178">
        <v>0</v>
      </c>
      <c r="AJ9" s="178">
        <v>0</v>
      </c>
      <c r="AK9" s="178">
        <v>0</v>
      </c>
      <c r="AL9" s="178">
        <v>0</v>
      </c>
      <c r="AM9" s="178">
        <v>0</v>
      </c>
      <c r="AN9" s="178">
        <v>0</v>
      </c>
      <c r="AO9" s="193"/>
      <c r="AP9" s="178">
        <v>-75.689457822074004</v>
      </c>
      <c r="AQ9" s="178">
        <v>-248.54214456</v>
      </c>
      <c r="AR9" s="178">
        <v>253.72104141000003</v>
      </c>
      <c r="AS9" s="178">
        <v>0</v>
      </c>
      <c r="AT9" s="178">
        <v>0</v>
      </c>
      <c r="AU9" s="178">
        <v>0</v>
      </c>
      <c r="AV9" s="178">
        <v>0</v>
      </c>
      <c r="AW9" s="178">
        <v>0</v>
      </c>
      <c r="AX9" s="178">
        <v>0</v>
      </c>
    </row>
    <row r="10" spans="2:60" ht="18" customHeight="1" x14ac:dyDescent="0.35">
      <c r="B10" s="187" t="s">
        <v>97</v>
      </c>
      <c r="C10" s="187"/>
      <c r="D10" s="178">
        <v>0</v>
      </c>
      <c r="E10" s="178">
        <v>0</v>
      </c>
      <c r="F10" s="178">
        <v>0</v>
      </c>
      <c r="G10" s="178">
        <v>-19.191410139999995</v>
      </c>
      <c r="H10" s="178">
        <v>-4.9948946299999974</v>
      </c>
      <c r="I10" s="178">
        <v>-9.2921328500000069</v>
      </c>
      <c r="J10" s="178">
        <v>-9.5080682200000073</v>
      </c>
      <c r="K10" s="178">
        <v>-13.103964789999997</v>
      </c>
      <c r="L10" s="178">
        <v>-8.7947588799999998</v>
      </c>
      <c r="M10" s="178">
        <v>-12.419193070000007</v>
      </c>
      <c r="N10" s="178">
        <v>-49.777344960000001</v>
      </c>
      <c r="O10" s="178">
        <v>-47.432022289999992</v>
      </c>
      <c r="P10" s="178">
        <v>-45.332227109999998</v>
      </c>
      <c r="Q10" s="178">
        <v>-45.548354819999993</v>
      </c>
      <c r="R10" s="178">
        <v>-47.797794250000003</v>
      </c>
      <c r="S10" s="178">
        <v>-50.947611819999999</v>
      </c>
      <c r="T10" s="178">
        <v>-48.351919520000003</v>
      </c>
      <c r="U10" s="178">
        <v>-55.69158868000001</v>
      </c>
      <c r="V10" s="178">
        <v>-58.504792159999994</v>
      </c>
      <c r="W10" s="178">
        <v>-70.535876889999997</v>
      </c>
      <c r="X10" s="178">
        <v>-64.626079069999989</v>
      </c>
      <c r="Y10" s="178">
        <v>-63.032855499999989</v>
      </c>
      <c r="Z10" s="178">
        <v>-59.101767749999986</v>
      </c>
      <c r="AA10" s="178">
        <v>-67.417902299999994</v>
      </c>
      <c r="AB10" s="178">
        <v>68.18181912</v>
      </c>
      <c r="AC10" s="178">
        <v>69.826600150000004</v>
      </c>
      <c r="AD10" s="178">
        <v>63.023830969999999</v>
      </c>
      <c r="AE10" s="178">
        <v>60.354575399999995</v>
      </c>
      <c r="AF10" s="178">
        <v>58.106613509999988</v>
      </c>
      <c r="AG10" s="178">
        <v>56.929346069999994</v>
      </c>
      <c r="AH10" s="178">
        <v>70.770370689999993</v>
      </c>
      <c r="AI10" s="178">
        <v>0</v>
      </c>
      <c r="AJ10" s="178">
        <v>0</v>
      </c>
      <c r="AK10" s="178">
        <v>0</v>
      </c>
      <c r="AL10" s="178">
        <v>0</v>
      </c>
      <c r="AM10" s="178">
        <v>0</v>
      </c>
      <c r="AN10" s="178">
        <v>0</v>
      </c>
      <c r="AO10" s="193"/>
      <c r="AP10" s="178">
        <v>0</v>
      </c>
      <c r="AQ10" s="178">
        <v>-36.899060490000011</v>
      </c>
      <c r="AR10" s="178">
        <v>-118.42331920000001</v>
      </c>
      <c r="AS10" s="178">
        <v>-189.62598799999998</v>
      </c>
      <c r="AT10" s="178">
        <v>-233.08417725000001</v>
      </c>
      <c r="AU10" s="178">
        <v>-254.17860461999999</v>
      </c>
      <c r="AV10" s="178">
        <v>261.38682563999998</v>
      </c>
      <c r="AW10" s="178">
        <v>185.80633026999999</v>
      </c>
      <c r="AX10" s="178">
        <v>127.69971675999999</v>
      </c>
    </row>
    <row r="11" spans="2:60" ht="18" customHeight="1" x14ac:dyDescent="0.35">
      <c r="B11" s="109" t="s">
        <v>379</v>
      </c>
      <c r="C11" s="112"/>
      <c r="D11" s="333">
        <v>8870.5082802799116</v>
      </c>
      <c r="E11" s="333">
        <v>9035.1376155655907</v>
      </c>
      <c r="F11" s="333">
        <v>9117.4037458615603</v>
      </c>
      <c r="G11" s="333">
        <v>9237.7787201969932</v>
      </c>
      <c r="H11" s="333">
        <v>10215.26808538558</v>
      </c>
      <c r="I11" s="333">
        <v>10352.57305429</v>
      </c>
      <c r="J11" s="333">
        <v>12704.773207109993</v>
      </c>
      <c r="K11" s="333">
        <v>12870.00102554001</v>
      </c>
      <c r="L11" s="333">
        <v>11008.131007940003</v>
      </c>
      <c r="M11" s="333">
        <v>11661.737307149995</v>
      </c>
      <c r="N11" s="333">
        <v>11843.796052190002</v>
      </c>
      <c r="O11" s="333">
        <v>11409.754238689999</v>
      </c>
      <c r="P11" s="333">
        <v>11268.852378919999</v>
      </c>
      <c r="Q11" s="333">
        <v>9764.4927087899996</v>
      </c>
      <c r="R11" s="333">
        <v>12202.879410656169</v>
      </c>
      <c r="S11" s="333">
        <v>13742.212740489356</v>
      </c>
      <c r="T11" s="333">
        <v>15278.541374015065</v>
      </c>
      <c r="U11" s="333">
        <v>16690.499774313899</v>
      </c>
      <c r="V11" s="333">
        <v>19817.100276025554</v>
      </c>
      <c r="W11" s="333">
        <v>21464.011702849541</v>
      </c>
      <c r="X11" s="333">
        <v>21435.637322499671</v>
      </c>
      <c r="Y11" s="333">
        <v>21372.006249409998</v>
      </c>
      <c r="Z11" s="333">
        <v>23107.388430229978</v>
      </c>
      <c r="AA11" s="333">
        <v>18584.560454130024</v>
      </c>
      <c r="AB11" s="333">
        <v>18301.371792830003</v>
      </c>
      <c r="AC11" s="333">
        <v>17380.927022759985</v>
      </c>
      <c r="AD11" s="333">
        <v>16197.070994160013</v>
      </c>
      <c r="AE11" s="333">
        <v>15580.950095480008</v>
      </c>
      <c r="AF11" s="333">
        <v>16497.022751590001</v>
      </c>
      <c r="AG11" s="333">
        <v>17843.512340540012</v>
      </c>
      <c r="AH11" s="333">
        <v>18848.45802968998</v>
      </c>
      <c r="AI11" s="333">
        <v>18063.95008878997</v>
      </c>
      <c r="AJ11" s="333">
        <v>18179.333430060007</v>
      </c>
      <c r="AK11" s="333">
        <v>17571.770476000034</v>
      </c>
      <c r="AL11" s="333">
        <v>16920.756783549932</v>
      </c>
      <c r="AM11" s="333">
        <v>15225.963287110024</v>
      </c>
      <c r="AN11" s="333">
        <v>14174.10219625</v>
      </c>
      <c r="AO11" s="193"/>
      <c r="AP11" s="333">
        <v>36260.828361904059</v>
      </c>
      <c r="AQ11" s="333">
        <v>46142.615372325577</v>
      </c>
      <c r="AR11" s="333">
        <v>45923.418605969993</v>
      </c>
      <c r="AS11" s="333">
        <v>46978.437238855528</v>
      </c>
      <c r="AT11" s="333">
        <v>73250.153127204059</v>
      </c>
      <c r="AU11" s="333">
        <v>84499.592456269675</v>
      </c>
      <c r="AV11" s="333">
        <v>67983.093556510008</v>
      </c>
      <c r="AW11" s="333">
        <v>71668.351148556496</v>
      </c>
      <c r="AX11" s="333">
        <v>73236.414771281052</v>
      </c>
    </row>
    <row r="12" spans="2:60" ht="18" customHeight="1" x14ac:dyDescent="0.35">
      <c r="AO12" s="193"/>
    </row>
    <row r="13" spans="2:60" ht="18" customHeight="1" x14ac:dyDescent="0.35">
      <c r="B13" s="48" t="s">
        <v>380</v>
      </c>
      <c r="C13" s="499"/>
      <c r="D13" s="84" t="s">
        <v>73</v>
      </c>
      <c r="E13" s="84" t="s">
        <v>74</v>
      </c>
      <c r="F13" s="84" t="s">
        <v>75</v>
      </c>
      <c r="G13" s="84" t="s">
        <v>175</v>
      </c>
      <c r="H13" s="84" t="s">
        <v>176</v>
      </c>
      <c r="I13" s="84" t="s">
        <v>177</v>
      </c>
      <c r="J13" s="84" t="s">
        <v>178</v>
      </c>
      <c r="K13" s="84" t="s">
        <v>179</v>
      </c>
      <c r="L13" s="84" t="s">
        <v>180</v>
      </c>
      <c r="M13" s="84" t="s">
        <v>181</v>
      </c>
      <c r="N13" s="84" t="s">
        <v>182</v>
      </c>
      <c r="O13" s="84" t="s">
        <v>183</v>
      </c>
      <c r="P13" s="84" t="s">
        <v>184</v>
      </c>
      <c r="Q13" s="84" t="s">
        <v>404</v>
      </c>
      <c r="R13" s="84" t="s">
        <v>405</v>
      </c>
      <c r="S13" s="84" t="s">
        <v>406</v>
      </c>
      <c r="T13" s="84" t="s">
        <v>519</v>
      </c>
      <c r="U13" s="84" t="s">
        <v>520</v>
      </c>
      <c r="V13" s="84" t="s">
        <v>521</v>
      </c>
      <c r="W13" s="84" t="s">
        <v>522</v>
      </c>
      <c r="X13" s="84" t="s">
        <v>677</v>
      </c>
      <c r="Y13" s="84" t="s">
        <v>678</v>
      </c>
      <c r="Z13" s="84" t="s">
        <v>679</v>
      </c>
      <c r="AA13" s="84" t="s">
        <v>676</v>
      </c>
      <c r="AB13" s="84" t="s">
        <v>704</v>
      </c>
      <c r="AC13" s="84" t="s">
        <v>705</v>
      </c>
      <c r="AD13" s="84" t="s">
        <v>706</v>
      </c>
      <c r="AE13" s="84" t="s">
        <v>707</v>
      </c>
      <c r="AF13" s="84" t="s">
        <v>823</v>
      </c>
      <c r="AG13" s="84" t="s">
        <v>827</v>
      </c>
      <c r="AH13" s="84" t="s">
        <v>828</v>
      </c>
      <c r="AI13" s="303" t="s">
        <v>822</v>
      </c>
      <c r="AJ13" s="303" t="s">
        <v>872</v>
      </c>
      <c r="AK13" s="303" t="s">
        <v>875</v>
      </c>
      <c r="AL13" s="303" t="s">
        <v>874</v>
      </c>
      <c r="AM13" s="303" t="s">
        <v>871</v>
      </c>
      <c r="AN13" s="303" t="s">
        <v>941</v>
      </c>
      <c r="AO13" s="193"/>
      <c r="AP13" s="84">
        <v>2017</v>
      </c>
      <c r="AQ13" s="84">
        <v>2018</v>
      </c>
      <c r="AR13" s="84">
        <v>2019</v>
      </c>
      <c r="AS13" s="84">
        <v>2020</v>
      </c>
      <c r="AT13" s="84">
        <v>2021</v>
      </c>
      <c r="AU13" s="84">
        <v>2022</v>
      </c>
      <c r="AV13" s="84">
        <v>2023</v>
      </c>
      <c r="AW13" s="303">
        <v>2024</v>
      </c>
      <c r="AX13" s="303">
        <v>2025</v>
      </c>
    </row>
    <row r="14" spans="2:60" ht="10" customHeight="1" x14ac:dyDescent="0.35">
      <c r="AO14" s="193"/>
    </row>
    <row r="15" spans="2:60" ht="18" customHeight="1" x14ac:dyDescent="0.35">
      <c r="B15" s="109" t="s">
        <v>119</v>
      </c>
      <c r="C15" s="112"/>
      <c r="D15" s="202">
        <v>0.41105798883550382</v>
      </c>
      <c r="E15" s="202">
        <v>0.3999611636146933</v>
      </c>
      <c r="F15" s="202">
        <v>0.39315430235147591</v>
      </c>
      <c r="G15" s="202">
        <v>0.39547048231699133</v>
      </c>
      <c r="H15" s="202">
        <v>0.40963000363452873</v>
      </c>
      <c r="I15" s="202">
        <v>0.39598647860010205</v>
      </c>
      <c r="J15" s="202">
        <v>0.42047085241893223</v>
      </c>
      <c r="K15" s="202">
        <v>0.43887578996875243</v>
      </c>
      <c r="L15" s="202">
        <v>0.39761187699705236</v>
      </c>
      <c r="M15" s="202">
        <v>0.42308586025444067</v>
      </c>
      <c r="N15" s="202">
        <v>0.4233658588015155</v>
      </c>
      <c r="O15" s="202">
        <v>0.39175930823888094</v>
      </c>
      <c r="P15" s="202">
        <v>0.37955159082860718</v>
      </c>
      <c r="Q15" s="202">
        <v>0.30695707157507324</v>
      </c>
      <c r="R15" s="202">
        <v>0.3463139894818914</v>
      </c>
      <c r="S15" s="202">
        <v>0.36373148897797769</v>
      </c>
      <c r="T15" s="202">
        <v>0.33894321720461962</v>
      </c>
      <c r="U15" s="202">
        <v>0.35383468690913195</v>
      </c>
      <c r="V15" s="202">
        <v>0.3807107972414791</v>
      </c>
      <c r="W15" s="202">
        <v>0.39361196525761066</v>
      </c>
      <c r="X15" s="202">
        <v>0.41349989388941782</v>
      </c>
      <c r="Y15" s="202">
        <v>0.40600703227484858</v>
      </c>
      <c r="Z15" s="202">
        <v>0.40625422645699255</v>
      </c>
      <c r="AA15" s="202">
        <v>0.382100156193244</v>
      </c>
      <c r="AB15" s="202">
        <v>0.39165012805427335</v>
      </c>
      <c r="AC15" s="202">
        <v>0.36688519298883859</v>
      </c>
      <c r="AD15" s="202">
        <v>0.35304392863858458</v>
      </c>
      <c r="AE15" s="202">
        <v>0.35588136890570349</v>
      </c>
      <c r="AF15" s="202">
        <v>0.36170152713292159</v>
      </c>
      <c r="AG15" s="202">
        <v>0.35667799852371052</v>
      </c>
      <c r="AH15" s="202">
        <v>0.3811772021446152</v>
      </c>
      <c r="AI15" s="202">
        <v>0.36817808010154968</v>
      </c>
      <c r="AJ15" s="202">
        <v>0.34615569258912915</v>
      </c>
      <c r="AK15" s="202">
        <v>0.35066494247469326</v>
      </c>
      <c r="AL15" s="202">
        <v>0.35368526846215698</v>
      </c>
      <c r="AM15" s="202">
        <v>0.35024955389165691</v>
      </c>
      <c r="AN15" s="202">
        <v>0.3409800989639627</v>
      </c>
      <c r="AO15" s="193"/>
      <c r="AP15" s="202">
        <v>0.39982023074760897</v>
      </c>
      <c r="AQ15" s="202">
        <v>0.41771099845129206</v>
      </c>
      <c r="AR15" s="202">
        <v>0.40678401008392873</v>
      </c>
      <c r="AS15" s="202">
        <v>0.35120142895500867</v>
      </c>
      <c r="AT15" s="202">
        <v>0.36965535834789559</v>
      </c>
      <c r="AU15" s="202">
        <v>0.40271740093266489</v>
      </c>
      <c r="AV15" s="202">
        <v>0.3677434104565549</v>
      </c>
      <c r="AW15" s="202">
        <v>0.36723731580152608</v>
      </c>
      <c r="AX15" s="202">
        <v>0.35132005259204513</v>
      </c>
    </row>
    <row r="16" spans="2:60" ht="18" customHeight="1" x14ac:dyDescent="0.35">
      <c r="B16" s="112" t="s">
        <v>381</v>
      </c>
      <c r="C16" s="112"/>
      <c r="D16" s="355">
        <v>3.5330821335445461E-2</v>
      </c>
      <c r="E16" s="355">
        <v>3.589160904554662E-2</v>
      </c>
      <c r="F16" s="355">
        <v>3.3118366462055404E-2</v>
      </c>
      <c r="G16" s="355">
        <v>3.7970918769238519E-2</v>
      </c>
      <c r="H16" s="355">
        <v>3.7554072887919544E-2</v>
      </c>
      <c r="I16" s="355">
        <v>3.6055195925357594E-2</v>
      </c>
      <c r="J16" s="355">
        <v>3.3300687411845997E-2</v>
      </c>
      <c r="K16" s="355">
        <v>3.927368642836105E-2</v>
      </c>
      <c r="L16" s="355">
        <v>3.6517170008734633E-2</v>
      </c>
      <c r="M16" s="355">
        <v>3.6056002808624872E-2</v>
      </c>
      <c r="N16" s="355">
        <v>3.0554861631059221E-2</v>
      </c>
      <c r="O16" s="355">
        <v>3.2286183616940849E-2</v>
      </c>
      <c r="P16" s="355">
        <v>3.6338554139855039E-2</v>
      </c>
      <c r="Q16" s="355">
        <v>4.2034198930745108E-2</v>
      </c>
      <c r="R16" s="355">
        <v>4.7561190712658644E-2</v>
      </c>
      <c r="S16" s="355">
        <v>4.4772579337284825E-2</v>
      </c>
      <c r="T16" s="355">
        <v>3.5251208638372063E-2</v>
      </c>
      <c r="U16" s="355">
        <v>3.9365443885181366E-2</v>
      </c>
      <c r="V16" s="355">
        <v>4.1194240003469669E-2</v>
      </c>
      <c r="W16" s="355">
        <v>4.0331982673344528E-2</v>
      </c>
      <c r="X16" s="355">
        <v>5.2448393860012946E-2</v>
      </c>
      <c r="Y16" s="355">
        <v>5.03943958578741E-2</v>
      </c>
      <c r="Z16" s="355">
        <v>6.4841981940990071E-2</v>
      </c>
      <c r="AA16" s="355">
        <v>6.7374424867117796E-2</v>
      </c>
      <c r="AB16" s="355">
        <v>6.0437880123214119E-2</v>
      </c>
      <c r="AC16" s="355">
        <v>5.2131549093823323E-2</v>
      </c>
      <c r="AD16" s="355">
        <v>5.5501758985907097E-2</v>
      </c>
      <c r="AE16" s="355">
        <v>5.5501758985907097E-2</v>
      </c>
      <c r="AF16" s="355">
        <v>5.5501758985907097E-2</v>
      </c>
      <c r="AG16" s="355">
        <v>5.377102643045676E-2</v>
      </c>
      <c r="AH16" s="355">
        <v>4.6652142252887906E-2</v>
      </c>
      <c r="AI16" s="355">
        <v>5.4300674559344057E-2</v>
      </c>
      <c r="AJ16" s="355">
        <v>5.8830684856410381E-2</v>
      </c>
      <c r="AK16" s="355">
        <v>6.6481183652377748E-2</v>
      </c>
      <c r="AL16" s="355">
        <v>5.6869770009896181E-2</v>
      </c>
      <c r="AM16" s="355">
        <v>6.2930621979280274E-2</v>
      </c>
      <c r="AN16" s="355">
        <v>6.1409984114087407E-2</v>
      </c>
      <c r="AO16" s="193"/>
      <c r="AP16" s="355">
        <v>3.5586843773327194E-2</v>
      </c>
      <c r="AQ16" s="355">
        <v>3.6526300563386911E-2</v>
      </c>
      <c r="AR16" s="355">
        <v>3.5523323266539335E-2</v>
      </c>
      <c r="AS16" s="355">
        <v>4.2904667221765821E-2</v>
      </c>
      <c r="AT16" s="355">
        <v>3.9285276441576276E-2</v>
      </c>
      <c r="AU16" s="355">
        <v>5.8600839169784438E-2</v>
      </c>
      <c r="AV16" s="355">
        <v>5.5227727544054056E-2</v>
      </c>
      <c r="AW16" s="355">
        <v>5.0809933262609623E-2</v>
      </c>
      <c r="AX16" s="355">
        <v>6.0735233708199284E-2</v>
      </c>
    </row>
    <row r="17" spans="2:50" ht="18" customHeight="1" x14ac:dyDescent="0.35">
      <c r="B17" s="186" t="s">
        <v>382</v>
      </c>
      <c r="C17" s="186"/>
      <c r="D17" s="203">
        <v>5.4480541802774439E-3</v>
      </c>
      <c r="E17" s="203">
        <v>5.6795599651069681E-3</v>
      </c>
      <c r="F17" s="203">
        <v>5.0404870177445946E-3</v>
      </c>
      <c r="G17" s="203">
        <v>6.3462789469545932E-3</v>
      </c>
      <c r="H17" s="203">
        <v>5.4588725492199786E-3</v>
      </c>
      <c r="I17" s="203">
        <v>5.8037349555437679E-3</v>
      </c>
      <c r="J17" s="203">
        <v>6.2187400651438169E-3</v>
      </c>
      <c r="K17" s="203">
        <v>6.5514860172707469E-3</v>
      </c>
      <c r="L17" s="203">
        <v>5.1408199110230639E-3</v>
      </c>
      <c r="M17" s="203">
        <v>4.4803061046421316E-3</v>
      </c>
      <c r="N17" s="203">
        <v>3.6836616689839485E-3</v>
      </c>
      <c r="O17" s="203">
        <v>5.1294012128859402E-3</v>
      </c>
      <c r="P17" s="203">
        <v>7.1399019862908725E-3</v>
      </c>
      <c r="Q17" s="203">
        <v>8.3320970337739265E-3</v>
      </c>
      <c r="R17" s="203">
        <v>8.3372206851918332E-3</v>
      </c>
      <c r="S17" s="203">
        <v>8.0451612832678661E-3</v>
      </c>
      <c r="T17" s="203">
        <v>9.3599418507830569E-3</v>
      </c>
      <c r="U17" s="203">
        <v>9.6318244278436813E-3</v>
      </c>
      <c r="V17" s="203">
        <v>7.6892103547463566E-3</v>
      </c>
      <c r="W17" s="203">
        <v>9.4155692818699011E-3</v>
      </c>
      <c r="X17" s="203">
        <v>1.033036725212412E-2</v>
      </c>
      <c r="Y17" s="203">
        <v>1.010459626050777E-2</v>
      </c>
      <c r="Z17" s="203">
        <v>1.5831932449426663E-2</v>
      </c>
      <c r="AA17" s="203">
        <v>1.4892567392267526E-2</v>
      </c>
      <c r="AB17" s="203">
        <v>1.276471928641045E-2</v>
      </c>
      <c r="AC17" s="203">
        <v>9.7330322784583215E-3</v>
      </c>
      <c r="AD17" s="203">
        <v>9.5733915233653273E-3</v>
      </c>
      <c r="AE17" s="203">
        <v>1.022475887844943E-2</v>
      </c>
      <c r="AF17" s="203">
        <v>9.8703552351669509E-3</v>
      </c>
      <c r="AG17" s="203">
        <v>9.0867340564133037E-3</v>
      </c>
      <c r="AH17" s="203">
        <v>9.666476481626227E-3</v>
      </c>
      <c r="AI17" s="203">
        <v>1.017744475628574E-2</v>
      </c>
      <c r="AJ17" s="203">
        <v>1.209329673737819E-2</v>
      </c>
      <c r="AK17" s="203">
        <v>1.5293810905301573E-2</v>
      </c>
      <c r="AL17" s="203">
        <v>1.0943812011812777E-2</v>
      </c>
      <c r="AM17" s="203">
        <v>1.0114578366578277E-2</v>
      </c>
      <c r="AN17" s="203">
        <v>1.423679131103318E-2</v>
      </c>
      <c r="AO17" s="193"/>
      <c r="AP17" s="203">
        <v>5.6320911752221663E-3</v>
      </c>
      <c r="AQ17" s="203">
        <v>6.0502151496895857E-3</v>
      </c>
      <c r="AR17" s="203">
        <v>4.5696612964018345E-3</v>
      </c>
      <c r="AS17" s="203">
        <v>7.9635177484554277E-3</v>
      </c>
      <c r="AT17" s="203">
        <v>8.9861923294569605E-3</v>
      </c>
      <c r="AU17" s="203">
        <v>1.278112592720356E-2</v>
      </c>
      <c r="AV17" s="203">
        <v>1.063088907319789E-2</v>
      </c>
      <c r="AW17" s="203">
        <v>9.6980381033171612E-3</v>
      </c>
      <c r="AX17" s="203">
        <v>1.209188535582861E-2</v>
      </c>
    </row>
    <row r="18" spans="2:50" ht="18" customHeight="1" x14ac:dyDescent="0.35">
      <c r="B18" s="186" t="s">
        <v>383</v>
      </c>
      <c r="C18" s="186"/>
      <c r="D18" s="203">
        <v>1.2460682135599333E-2</v>
      </c>
      <c r="E18" s="203">
        <v>1.6409042254665641E-2</v>
      </c>
      <c r="F18" s="203">
        <v>1.4485153641448621E-2</v>
      </c>
      <c r="G18" s="203">
        <v>1.2951460107949137E-2</v>
      </c>
      <c r="H18" s="203">
        <v>8.8701712737726274E-3</v>
      </c>
      <c r="I18" s="203">
        <v>1.0241116989851395E-2</v>
      </c>
      <c r="J18" s="203">
        <v>9.1370884457542909E-3</v>
      </c>
      <c r="K18" s="203">
        <v>1.2459875759362265E-2</v>
      </c>
      <c r="L18" s="203">
        <v>1.275247552913911E-2</v>
      </c>
      <c r="M18" s="203">
        <v>1.0569579554377425E-2</v>
      </c>
      <c r="N18" s="203">
        <v>9.2774768038058255E-3</v>
      </c>
      <c r="O18" s="203">
        <v>1.1012399871768061E-2</v>
      </c>
      <c r="P18" s="203">
        <v>1.0243467467896823E-2</v>
      </c>
      <c r="Q18" s="203">
        <v>1.6132677217140741E-2</v>
      </c>
      <c r="R18" s="203">
        <v>1.9461738764331587E-2</v>
      </c>
      <c r="S18" s="203">
        <v>1.9857445311491063E-2</v>
      </c>
      <c r="T18" s="203">
        <v>9.8493299546945148E-3</v>
      </c>
      <c r="U18" s="203">
        <v>1.3984395531012205E-2</v>
      </c>
      <c r="V18" s="203">
        <v>1.6531045998308968E-2</v>
      </c>
      <c r="W18" s="203">
        <v>1.2108147228818681E-2</v>
      </c>
      <c r="X18" s="203">
        <v>2.0908937414629594E-2</v>
      </c>
      <c r="Y18" s="203">
        <v>2.1045896554702796E-2</v>
      </c>
      <c r="Z18" s="203">
        <v>2.9621286083827653E-2</v>
      </c>
      <c r="AA18" s="203">
        <v>3.1459601827775852E-2</v>
      </c>
      <c r="AB18" s="203">
        <v>2.6209269692805987E-2</v>
      </c>
      <c r="AC18" s="203">
        <v>2.2733486052437916E-2</v>
      </c>
      <c r="AD18" s="203">
        <v>2.4157703635008999E-2</v>
      </c>
      <c r="AE18" s="203">
        <v>2.1207240133810742E-2</v>
      </c>
      <c r="AF18" s="203">
        <v>2.1668671364567238E-2</v>
      </c>
      <c r="AG18" s="203">
        <v>2.2620478959304462E-2</v>
      </c>
      <c r="AH18" s="203">
        <v>1.7819509073608204E-2</v>
      </c>
      <c r="AI18" s="203">
        <v>1.973304237690536E-2</v>
      </c>
      <c r="AJ18" s="203">
        <v>2.10801438721985E-2</v>
      </c>
      <c r="AK18" s="203">
        <v>2.4684316584943061E-2</v>
      </c>
      <c r="AL18" s="203">
        <v>2.2914293713382869E-2</v>
      </c>
      <c r="AM18" s="203">
        <v>3.4031342161391302E-2</v>
      </c>
      <c r="AN18" s="203">
        <v>2.4321585246557188E-2</v>
      </c>
      <c r="AO18" s="193"/>
      <c r="AP18" s="203">
        <v>1.4078560217318624E-2</v>
      </c>
      <c r="AQ18" s="203">
        <v>1.0252482131328839E-2</v>
      </c>
      <c r="AR18" s="203">
        <v>1.2709837657647674E-2</v>
      </c>
      <c r="AS18" s="203">
        <v>1.6674331183841859E-2</v>
      </c>
      <c r="AT18" s="203">
        <v>1.3261088396932174E-2</v>
      </c>
      <c r="AU18" s="203">
        <v>2.5646548158265392E-2</v>
      </c>
      <c r="AV18" s="203">
        <v>2.3666176034825907E-2</v>
      </c>
      <c r="AW18" s="203">
        <v>2.0398095280612125E-2</v>
      </c>
      <c r="AX18" s="203">
        <v>2.5153853485402212E-2</v>
      </c>
    </row>
    <row r="19" spans="2:50" ht="18" customHeight="1" x14ac:dyDescent="0.35">
      <c r="B19" s="186" t="s">
        <v>384</v>
      </c>
      <c r="C19" s="186"/>
      <c r="D19" s="203">
        <v>1.0506907246309139E-2</v>
      </c>
      <c r="E19" s="203">
        <v>8.554188612502945E-3</v>
      </c>
      <c r="F19" s="203">
        <v>6.1489872444849096E-3</v>
      </c>
      <c r="G19" s="203">
        <v>1.1296314169922795E-2</v>
      </c>
      <c r="H19" s="203">
        <v>1.5002387911135775E-2</v>
      </c>
      <c r="I19" s="203">
        <v>1.2231612810244732E-2</v>
      </c>
      <c r="J19" s="203">
        <v>1.0102188722356133E-2</v>
      </c>
      <c r="K19" s="203">
        <v>1.236098753548723E-2</v>
      </c>
      <c r="L19" s="203">
        <v>1.1910222845394426E-2</v>
      </c>
      <c r="M19" s="203">
        <v>1.1333581654826076E-2</v>
      </c>
      <c r="N19" s="203">
        <v>9.1798800505282479E-3</v>
      </c>
      <c r="O19" s="203">
        <v>9.2626838151869516E-3</v>
      </c>
      <c r="P19" s="203">
        <v>8.849802726441966E-3</v>
      </c>
      <c r="Q19" s="203">
        <v>6.9307318509016311E-3</v>
      </c>
      <c r="R19" s="203">
        <v>8.7685272626177677E-3</v>
      </c>
      <c r="S19" s="203">
        <v>9.1487361791476145E-3</v>
      </c>
      <c r="T19" s="203">
        <v>9.9372120110128477E-3</v>
      </c>
      <c r="U19" s="203">
        <v>1.361420884664767E-2</v>
      </c>
      <c r="V19" s="203">
        <v>1.2999555687018499E-2</v>
      </c>
      <c r="W19" s="203">
        <v>1.6021677718861135E-2</v>
      </c>
      <c r="X19" s="203">
        <v>1.5458265590086661E-2</v>
      </c>
      <c r="Y19" s="203">
        <v>1.436753242377139E-2</v>
      </c>
      <c r="Z19" s="203">
        <v>1.3846988310846454E-2</v>
      </c>
      <c r="AA19" s="203">
        <v>1.2308649446934236E-2</v>
      </c>
      <c r="AB19" s="203">
        <v>1.1519369875911621E-2</v>
      </c>
      <c r="AC19" s="203">
        <v>1.0714977438597312E-2</v>
      </c>
      <c r="AD19" s="203">
        <v>1.1052202634376009E-2</v>
      </c>
      <c r="AE19" s="203">
        <v>1.0692303346939049E-2</v>
      </c>
      <c r="AF19" s="203">
        <v>1.066514312341423E-2</v>
      </c>
      <c r="AG19" s="203">
        <v>1.2163914936560421E-2</v>
      </c>
      <c r="AH19" s="203">
        <v>1.246503754496771E-2</v>
      </c>
      <c r="AI19" s="203">
        <v>1.3539464426505674E-2</v>
      </c>
      <c r="AJ19" s="203">
        <v>1.7591296077541445E-2</v>
      </c>
      <c r="AK19" s="203">
        <v>1.6197184295189994E-2</v>
      </c>
      <c r="AL19" s="203">
        <v>1.1924225219686892E-2</v>
      </c>
      <c r="AM19" s="203">
        <v>1.314516086949682E-2</v>
      </c>
      <c r="AN19" s="203">
        <v>1.3920117921843654E-2</v>
      </c>
      <c r="AO19" s="193"/>
      <c r="AP19" s="203">
        <v>9.1257024169732661E-3</v>
      </c>
      <c r="AQ19" s="203">
        <v>1.2294795470884076E-2</v>
      </c>
      <c r="AR19" s="203">
        <v>1.0350936542200309E-2</v>
      </c>
      <c r="AS19" s="203">
        <v>8.5172556671561078E-3</v>
      </c>
      <c r="AT19" s="203">
        <v>1.3386416127794174E-2</v>
      </c>
      <c r="AU19" s="203">
        <v>1.4049054087812471E-2</v>
      </c>
      <c r="AV19" s="203">
        <v>1.1009063266623259E-2</v>
      </c>
      <c r="AW19" s="203">
        <v>1.2245290983266969E-2</v>
      </c>
      <c r="AX19" s="203">
        <v>1.8443284935968449E-2</v>
      </c>
    </row>
    <row r="20" spans="2:50" ht="18" customHeight="1" x14ac:dyDescent="0.35">
      <c r="B20" s="186" t="s">
        <v>936</v>
      </c>
      <c r="C20" s="186"/>
      <c r="D20" s="203">
        <v>6.9151777732595473E-3</v>
      </c>
      <c r="E20" s="203">
        <v>5.2488182132710681E-3</v>
      </c>
      <c r="F20" s="203">
        <v>7.4437385583772777E-3</v>
      </c>
      <c r="G20" s="203">
        <v>7.3768655444120005E-3</v>
      </c>
      <c r="H20" s="203">
        <v>8.2226411537911649E-3</v>
      </c>
      <c r="I20" s="203">
        <v>7.7787311697176996E-3</v>
      </c>
      <c r="J20" s="203">
        <v>7.8426701785917589E-3</v>
      </c>
      <c r="K20" s="203">
        <v>7.9013371162408082E-3</v>
      </c>
      <c r="L20" s="203">
        <v>6.7136517231780324E-3</v>
      </c>
      <c r="M20" s="203">
        <v>9.6725354947792413E-3</v>
      </c>
      <c r="N20" s="203">
        <v>8.4138431077412038E-3</v>
      </c>
      <c r="O20" s="203">
        <v>6.8816987170998928E-3</v>
      </c>
      <c r="P20" s="203">
        <v>1.010538195922538E-2</v>
      </c>
      <c r="Q20" s="203">
        <v>1.0638692828928814E-2</v>
      </c>
      <c r="R20" s="203">
        <v>1.0993704000517456E-2</v>
      </c>
      <c r="S20" s="203">
        <v>7.7212365633782783E-3</v>
      </c>
      <c r="T20" s="203">
        <v>6.1047248218816406E-3</v>
      </c>
      <c r="U20" s="203">
        <v>2.1350150796778078E-3</v>
      </c>
      <c r="V20" s="203">
        <v>3.9744279633958431E-3</v>
      </c>
      <c r="W20" s="203">
        <v>2.786588443794813E-3</v>
      </c>
      <c r="X20" s="203">
        <v>5.7508236031725678E-3</v>
      </c>
      <c r="Y20" s="203">
        <v>4.8763706188921429E-3</v>
      </c>
      <c r="Z20" s="203">
        <v>5.5417750968892992E-3</v>
      </c>
      <c r="AA20" s="203">
        <v>8.7136062001401775E-3</v>
      </c>
      <c r="AB20" s="203">
        <v>9.9445212680860599E-3</v>
      </c>
      <c r="AC20" s="203">
        <v>8.9500533243297743E-3</v>
      </c>
      <c r="AD20" s="203">
        <v>1.0718461193156758E-2</v>
      </c>
      <c r="AE20" s="203">
        <v>1.0149594251238648E-2</v>
      </c>
      <c r="AF20" s="203">
        <v>8.8676508024323301E-3</v>
      </c>
      <c r="AG20" s="203">
        <v>9.8998984781785773E-3</v>
      </c>
      <c r="AH20" s="203">
        <v>6.7011191526857678E-3</v>
      </c>
      <c r="AI20" s="203">
        <v>1.085072299964728E-2</v>
      </c>
      <c r="AJ20" s="203">
        <v>2.8275362576149835E-2</v>
      </c>
      <c r="AK20" s="203">
        <v>1.0305871866943121E-2</v>
      </c>
      <c r="AL20" s="203">
        <v>1.1087439065013643E-2</v>
      </c>
      <c r="AM20" s="203">
        <v>5.6395405818138785E-3</v>
      </c>
      <c r="AN20" s="203">
        <v>8.9314896346533862E-3</v>
      </c>
      <c r="AO20" s="193"/>
      <c r="AP20" s="203">
        <v>6.7504899638131432E-3</v>
      </c>
      <c r="AQ20" s="203">
        <v>7.9288078114844122E-3</v>
      </c>
      <c r="AR20" s="203">
        <v>7.8928877702895191E-3</v>
      </c>
      <c r="AS20" s="203">
        <v>9.7495626223124288E-3</v>
      </c>
      <c r="AT20" s="203">
        <v>3.651579587392964E-3</v>
      </c>
      <c r="AU20" s="203">
        <v>6.1241109965030089E-3</v>
      </c>
      <c r="AV20" s="203">
        <v>9.9215991694069951E-3</v>
      </c>
      <c r="AW20" s="203">
        <v>9.0557870538395778E-3</v>
      </c>
      <c r="AX20" s="203">
        <v>3.0012148743493616E-2</v>
      </c>
    </row>
    <row r="21" spans="2:50" ht="18" customHeight="1" x14ac:dyDescent="0.35">
      <c r="B21" s="109" t="s">
        <v>124</v>
      </c>
      <c r="C21" s="112"/>
      <c r="D21" s="202">
        <v>0.18875329025549092</v>
      </c>
      <c r="E21" s="202">
        <v>0.19824044852772882</v>
      </c>
      <c r="F21" s="202">
        <v>0.19497584908341803</v>
      </c>
      <c r="G21" s="202">
        <v>0.19369605047875596</v>
      </c>
      <c r="H21" s="202">
        <v>0.21470273316192151</v>
      </c>
      <c r="I21" s="202">
        <v>0.22550418017678001</v>
      </c>
      <c r="J21" s="202">
        <v>0.2251344678099641</v>
      </c>
      <c r="K21" s="202">
        <v>0.20216869276144811</v>
      </c>
      <c r="L21" s="202">
        <v>0.210721099884146</v>
      </c>
      <c r="M21" s="202">
        <v>0.18910021385807008</v>
      </c>
      <c r="N21" s="202">
        <v>0.20185930113799022</v>
      </c>
      <c r="O21" s="202">
        <v>0.20046015997336877</v>
      </c>
      <c r="P21" s="202">
        <v>0.19506863923901729</v>
      </c>
      <c r="Q21" s="202">
        <v>0.20066487631379251</v>
      </c>
      <c r="R21" s="202">
        <v>0.21279851192631041</v>
      </c>
      <c r="S21" s="202">
        <v>0.22388845579413544</v>
      </c>
      <c r="T21" s="202">
        <v>0.31478277804148003</v>
      </c>
      <c r="U21" s="202">
        <v>0.32187607991540002</v>
      </c>
      <c r="V21" s="202">
        <v>0.299272867162936</v>
      </c>
      <c r="W21" s="202">
        <v>0.25978598629471616</v>
      </c>
      <c r="X21" s="202">
        <v>0.23429397696671905</v>
      </c>
      <c r="Y21" s="202">
        <v>0.23005941999075602</v>
      </c>
      <c r="Z21" s="202">
        <v>0.20555234429668712</v>
      </c>
      <c r="AA21" s="202">
        <v>0.17328286093150752</v>
      </c>
      <c r="AB21" s="202">
        <v>0.17710226423321435</v>
      </c>
      <c r="AC21" s="202">
        <v>0.19985276658719536</v>
      </c>
      <c r="AD21" s="202">
        <v>0.18467448863861241</v>
      </c>
      <c r="AE21" s="202">
        <v>0.19580177974391788</v>
      </c>
      <c r="AF21" s="202">
        <v>0.2055445992572926</v>
      </c>
      <c r="AG21" s="202">
        <v>0.21472102110565597</v>
      </c>
      <c r="AH21" s="202">
        <v>0.21955698908189158</v>
      </c>
      <c r="AI21" s="202">
        <v>0.20578099660540258</v>
      </c>
      <c r="AJ21" s="202">
        <v>0.20844345667926348</v>
      </c>
      <c r="AK21" s="202">
        <v>0.19995740919056049</v>
      </c>
      <c r="AL21" s="202">
        <v>0.18943599989718246</v>
      </c>
      <c r="AM21" s="202">
        <v>0.18014795163613356</v>
      </c>
      <c r="AN21" s="202">
        <v>0.19318150472761603</v>
      </c>
      <c r="AO21" s="193"/>
      <c r="AP21" s="202">
        <v>0.19394102300855875</v>
      </c>
      <c r="AQ21" s="202">
        <v>0.21650242480694801</v>
      </c>
      <c r="AR21" s="202">
        <v>0.20080620569385529</v>
      </c>
      <c r="AS21" s="202">
        <v>0.20926766338563638</v>
      </c>
      <c r="AT21" s="202">
        <v>0.29608762958055945</v>
      </c>
      <c r="AU21" s="202">
        <v>0.21194464050468986</v>
      </c>
      <c r="AV21" s="202">
        <v>0.18910287659614669</v>
      </c>
      <c r="AW21" s="202">
        <v>0.21160921664315277</v>
      </c>
      <c r="AX21" s="202">
        <v>0.19588671547237269</v>
      </c>
    </row>
    <row r="22" spans="2:50" ht="18" customHeight="1" x14ac:dyDescent="0.35">
      <c r="B22" s="186" t="s">
        <v>385</v>
      </c>
      <c r="C22" s="186"/>
      <c r="D22" s="203">
        <v>4.9074645519400106E-2</v>
      </c>
      <c r="E22" s="203">
        <v>5.7227017580131587E-2</v>
      </c>
      <c r="F22" s="203">
        <v>5.4277112535518431E-2</v>
      </c>
      <c r="G22" s="203">
        <v>4.9926934260762994E-2</v>
      </c>
      <c r="H22" s="203">
        <v>5.6885021629784517E-2</v>
      </c>
      <c r="I22" s="203">
        <v>5.2043592271559913E-2</v>
      </c>
      <c r="J22" s="203">
        <v>5.771770761360235E-2</v>
      </c>
      <c r="K22" s="203">
        <v>5.0394641061207994E-2</v>
      </c>
      <c r="L22" s="203">
        <v>5.1359876359759526E-2</v>
      </c>
      <c r="M22" s="203">
        <v>4.4397953311826083E-2</v>
      </c>
      <c r="N22" s="203">
        <v>5.0848325585056253E-2</v>
      </c>
      <c r="O22" s="203">
        <v>4.9953759766501238E-2</v>
      </c>
      <c r="P22" s="203">
        <v>4.8337837700225324E-2</v>
      </c>
      <c r="Q22" s="203">
        <v>4.3899574053243906E-2</v>
      </c>
      <c r="R22" s="203">
        <v>5.0202555683649473E-2</v>
      </c>
      <c r="S22" s="203">
        <v>5.5600682422210342E-2</v>
      </c>
      <c r="T22" s="203">
        <v>6.5872830983323666E-2</v>
      </c>
      <c r="U22" s="203">
        <v>7.0668562577751559E-2</v>
      </c>
      <c r="V22" s="203">
        <v>6.3488332437569114E-2</v>
      </c>
      <c r="W22" s="203">
        <v>5.582310889418967E-2</v>
      </c>
      <c r="X22" s="203">
        <v>4.5322591631439653E-2</v>
      </c>
      <c r="Y22" s="203">
        <v>5.0705093364722162E-2</v>
      </c>
      <c r="Z22" s="203">
        <v>4.552014133034555E-2</v>
      </c>
      <c r="AA22" s="203">
        <v>3.3529495022763027E-2</v>
      </c>
      <c r="AB22" s="203">
        <v>3.523668918349996E-2</v>
      </c>
      <c r="AC22" s="203">
        <v>3.6452646191140005E-2</v>
      </c>
      <c r="AD22" s="203">
        <v>3.9159421361475523E-2</v>
      </c>
      <c r="AE22" s="203">
        <v>3.8591625995229063E-2</v>
      </c>
      <c r="AF22" s="203">
        <v>4.4042155705917706E-2</v>
      </c>
      <c r="AG22" s="203">
        <v>4.4910095063609497E-2</v>
      </c>
      <c r="AH22" s="203">
        <v>5.0637047919737201E-2</v>
      </c>
      <c r="AI22" s="203">
        <v>4.9433424859389292E-2</v>
      </c>
      <c r="AJ22" s="203">
        <v>4.1309218195793002E-2</v>
      </c>
      <c r="AK22" s="203">
        <v>4.16860551771914E-2</v>
      </c>
      <c r="AL22" s="203">
        <v>4.2995344015386378E-2</v>
      </c>
      <c r="AM22" s="203">
        <v>3.5896143594650348E-2</v>
      </c>
      <c r="AN22" s="203">
        <v>3.828648095595584E-2</v>
      </c>
      <c r="AO22" s="193"/>
      <c r="AP22" s="203">
        <v>5.263121210507677E-2</v>
      </c>
      <c r="AQ22" s="203">
        <v>5.4217782936838668E-2</v>
      </c>
      <c r="AR22" s="203">
        <v>4.8807334075616167E-2</v>
      </c>
      <c r="AS22" s="203">
        <v>5.0024251672103913E-2</v>
      </c>
      <c r="AT22" s="203">
        <v>6.3375661565688551E-2</v>
      </c>
      <c r="AU22" s="203">
        <v>4.4144245136942546E-2</v>
      </c>
      <c r="AV22" s="203">
        <v>3.7267089338324511E-2</v>
      </c>
      <c r="AW22" s="203">
        <v>4.7370835879384482E-2</v>
      </c>
      <c r="AX22" s="203">
        <v>4.0756404350061004E-2</v>
      </c>
    </row>
    <row r="23" spans="2:50" ht="18" customHeight="1" x14ac:dyDescent="0.35">
      <c r="B23" s="186" t="s">
        <v>386</v>
      </c>
      <c r="C23" s="186"/>
      <c r="D23" s="203">
        <v>0.10039346676155411</v>
      </c>
      <c r="E23" s="203">
        <v>9.8219983437699304E-2</v>
      </c>
      <c r="F23" s="203">
        <v>9.3244210832352528E-2</v>
      </c>
      <c r="G23" s="203">
        <v>9.7335396358970955E-2</v>
      </c>
      <c r="H23" s="203">
        <v>0.11184935853887533</v>
      </c>
      <c r="I23" s="203">
        <v>0.12024138010221187</v>
      </c>
      <c r="J23" s="203">
        <v>0.12318704065184793</v>
      </c>
      <c r="K23" s="203">
        <v>0.11084737610683955</v>
      </c>
      <c r="L23" s="203">
        <v>0.11091689184324696</v>
      </c>
      <c r="M23" s="203">
        <v>0.10649748072306202</v>
      </c>
      <c r="N23" s="203">
        <v>9.2742462412825577E-2</v>
      </c>
      <c r="O23" s="203">
        <v>8.77286798564582E-2</v>
      </c>
      <c r="P23" s="203">
        <v>8.8584879472721104E-2</v>
      </c>
      <c r="Q23" s="203">
        <v>0.10121347470308656</v>
      </c>
      <c r="R23" s="203">
        <v>0.10095499187447053</v>
      </c>
      <c r="S23" s="203">
        <v>0.11586004167640478</v>
      </c>
      <c r="T23" s="203">
        <v>0.1692352401791947</v>
      </c>
      <c r="U23" s="203">
        <v>0.17596652309852484</v>
      </c>
      <c r="V23" s="203">
        <v>0.16675463891359335</v>
      </c>
      <c r="W23" s="203">
        <v>0.13905884806201907</v>
      </c>
      <c r="X23" s="203">
        <v>0.13812396919831971</v>
      </c>
      <c r="Y23" s="203">
        <v>0.13240053196832766</v>
      </c>
      <c r="Z23" s="203">
        <v>0.1168428924766781</v>
      </c>
      <c r="AA23" s="203">
        <v>9.8064009847933509E-2</v>
      </c>
      <c r="AB23" s="203">
        <v>9.9245635209519137E-2</v>
      </c>
      <c r="AC23" s="203">
        <v>0.11645365372905608</v>
      </c>
      <c r="AD23" s="203">
        <v>0.10477011012454797</v>
      </c>
      <c r="AE23" s="203">
        <v>0.11296061774750349</v>
      </c>
      <c r="AF23" s="203">
        <v>0.12082952779358151</v>
      </c>
      <c r="AG23" s="203">
        <v>0.12280471600422325</v>
      </c>
      <c r="AH23" s="203">
        <v>0.13271016832861607</v>
      </c>
      <c r="AI23" s="203">
        <v>0.12472451896952663</v>
      </c>
      <c r="AJ23" s="203">
        <v>0.12573134261254154</v>
      </c>
      <c r="AK23" s="203">
        <v>0.11992719342666854</v>
      </c>
      <c r="AL23" s="203">
        <v>0.10895647934436939</v>
      </c>
      <c r="AM23" s="203">
        <v>0.108589119647379</v>
      </c>
      <c r="AN23" s="203">
        <v>0.10854003793115784</v>
      </c>
      <c r="AO23" s="193"/>
      <c r="AP23" s="203">
        <v>9.7275221632498257E-2</v>
      </c>
      <c r="AQ23" s="203">
        <v>0.11657440889764048</v>
      </c>
      <c r="AR23" s="203">
        <v>9.2687618543560307E-2</v>
      </c>
      <c r="AS23" s="203">
        <v>0.10240151398991823</v>
      </c>
      <c r="AT23" s="203">
        <v>0.16125551240282929</v>
      </c>
      <c r="AU23" s="203">
        <v>0.12204616173068814</v>
      </c>
      <c r="AV23" s="203">
        <v>0.10817444610865885</v>
      </c>
      <c r="AW23" s="203">
        <v>0.1254543893020916</v>
      </c>
      <c r="AX23" s="203">
        <v>0.11663959078241364</v>
      </c>
    </row>
    <row r="24" spans="2:50" ht="18" customHeight="1" x14ac:dyDescent="0.35">
      <c r="B24" s="186" t="s">
        <v>387</v>
      </c>
      <c r="C24" s="186"/>
      <c r="D24" s="203">
        <v>3.928517797453672E-2</v>
      </c>
      <c r="E24" s="203">
        <v>4.2793447509897928E-2</v>
      </c>
      <c r="F24" s="203">
        <v>4.7454525715547057E-2</v>
      </c>
      <c r="G24" s="203">
        <v>4.6433719859022012E-2</v>
      </c>
      <c r="H24" s="203">
        <v>4.5968352993261651E-2</v>
      </c>
      <c r="I24" s="203">
        <v>5.3219207803008227E-2</v>
      </c>
      <c r="J24" s="203">
        <v>4.422971954451381E-2</v>
      </c>
      <c r="K24" s="203">
        <v>4.0926675593400581E-2</v>
      </c>
      <c r="L24" s="203">
        <v>4.8444331681139506E-2</v>
      </c>
      <c r="M24" s="203">
        <v>3.8204779823181975E-2</v>
      </c>
      <c r="N24" s="203">
        <v>5.8268513140108384E-2</v>
      </c>
      <c r="O24" s="203">
        <v>6.2777720350409322E-2</v>
      </c>
      <c r="P24" s="203">
        <v>5.8145922066070867E-2</v>
      </c>
      <c r="Q24" s="203">
        <v>5.5551827557462054E-2</v>
      </c>
      <c r="R24" s="203">
        <v>6.1640964368190408E-2</v>
      </c>
      <c r="S24" s="203">
        <v>5.242773169552032E-2</v>
      </c>
      <c r="T24" s="203">
        <v>7.9674706878961638E-2</v>
      </c>
      <c r="U24" s="203">
        <v>7.5240994239123629E-2</v>
      </c>
      <c r="V24" s="203">
        <v>6.9029895811773531E-2</v>
      </c>
      <c r="W24" s="203">
        <v>6.4904029338507446E-2</v>
      </c>
      <c r="X24" s="203">
        <v>5.0847416136959686E-2</v>
      </c>
      <c r="Y24" s="203">
        <v>4.6953794657706216E-2</v>
      </c>
      <c r="Z24" s="203">
        <v>4.3189310489663443E-2</v>
      </c>
      <c r="AA24" s="203">
        <v>4.1689356060810971E-2</v>
      </c>
      <c r="AB24" s="203">
        <v>4.2619939840195228E-2</v>
      </c>
      <c r="AC24" s="203">
        <v>4.6946466666999295E-2</v>
      </c>
      <c r="AD24" s="203">
        <v>4.0744957152588919E-2</v>
      </c>
      <c r="AE24" s="203">
        <v>4.4249536001185322E-2</v>
      </c>
      <c r="AF24" s="203">
        <v>4.0672915757793381E-2</v>
      </c>
      <c r="AG24" s="203">
        <v>4.7006210037823216E-2</v>
      </c>
      <c r="AH24" s="203">
        <v>3.620977283353833E-2</v>
      </c>
      <c r="AI24" s="203">
        <v>3.1623052776486672E-2</v>
      </c>
      <c r="AJ24" s="203">
        <v>4.1402895870928921E-2</v>
      </c>
      <c r="AK24" s="203">
        <v>3.8344160586700544E-2</v>
      </c>
      <c r="AL24" s="203">
        <v>3.7484176537426694E-2</v>
      </c>
      <c r="AM24" s="203">
        <v>3.5662688394104212E-2</v>
      </c>
      <c r="AN24" s="203">
        <v>4.6354985840502357E-2</v>
      </c>
      <c r="AO24" s="193"/>
      <c r="AP24" s="203">
        <v>4.4034589270983727E-2</v>
      </c>
      <c r="AQ24" s="203">
        <v>4.5710232972468838E-2</v>
      </c>
      <c r="AR24" s="203">
        <v>5.931125307467882E-2</v>
      </c>
      <c r="AS24" s="203">
        <v>5.6841897723614233E-2</v>
      </c>
      <c r="AT24" s="203">
        <v>7.1456455612041656E-2</v>
      </c>
      <c r="AU24" s="203">
        <v>4.5754233637059223E-2</v>
      </c>
      <c r="AV24" s="203">
        <v>4.366134114916332E-2</v>
      </c>
      <c r="AW24" s="203">
        <v>3.8783991461676721E-2</v>
      </c>
      <c r="AX24" s="203">
        <v>3.8490720339898025E-2</v>
      </c>
    </row>
    <row r="25" spans="2:50" ht="18" customHeight="1" x14ac:dyDescent="0.35">
      <c r="B25" s="109" t="s">
        <v>388</v>
      </c>
      <c r="C25" s="112"/>
      <c r="D25" s="202">
        <v>2.8728133104760224E-2</v>
      </c>
      <c r="E25" s="202">
        <v>2.6247696020189486E-2</v>
      </c>
      <c r="F25" s="202">
        <v>2.7713906573211135E-2</v>
      </c>
      <c r="G25" s="202">
        <v>2.6130712055717775E-2</v>
      </c>
      <c r="H25" s="202">
        <v>2.2418896592501743E-2</v>
      </c>
      <c r="I25" s="202">
        <v>2.3072314361561531E-2</v>
      </c>
      <c r="J25" s="202">
        <v>2.2503460081987038E-2</v>
      </c>
      <c r="K25" s="202">
        <v>2.2279852313462994E-2</v>
      </c>
      <c r="L25" s="202">
        <v>2.4981550982840443E-2</v>
      </c>
      <c r="M25" s="202">
        <v>2.3904483345706426E-2</v>
      </c>
      <c r="N25" s="202">
        <v>2.1694739295013032E-2</v>
      </c>
      <c r="O25" s="202">
        <v>2.0862894169518937E-2</v>
      </c>
      <c r="P25" s="202">
        <v>2.0767607880985157E-2</v>
      </c>
      <c r="Q25" s="202">
        <v>2.4828337874677926E-2</v>
      </c>
      <c r="R25" s="202">
        <v>2.1827711057069699E-2</v>
      </c>
      <c r="S25" s="202">
        <v>1.95845038120523E-2</v>
      </c>
      <c r="T25" s="202">
        <v>2.5537494579730386E-2</v>
      </c>
      <c r="U25" s="202">
        <v>1.8561096372006137E-2</v>
      </c>
      <c r="V25" s="202">
        <v>1.6510879282278835E-2</v>
      </c>
      <c r="W25" s="202">
        <v>1.5686174801224004E-2</v>
      </c>
      <c r="X25" s="202">
        <v>1.7674131484151451E-2</v>
      </c>
      <c r="Y25" s="202">
        <v>1.6413732165736054E-2</v>
      </c>
      <c r="Z25" s="202">
        <v>1.8585567495429733E-2</v>
      </c>
      <c r="AA25" s="202">
        <v>1.9412534993946531E-2</v>
      </c>
      <c r="AB25" s="202">
        <v>1.9569259076631627E-2</v>
      </c>
      <c r="AC25" s="202">
        <v>1.8773151086833542E-2</v>
      </c>
      <c r="AD25" s="202">
        <v>2.2321253876966981E-2</v>
      </c>
      <c r="AE25" s="202">
        <v>2.1502707675108482E-2</v>
      </c>
      <c r="AF25" s="202">
        <v>1.9633175517790952E-2</v>
      </c>
      <c r="AG25" s="202">
        <v>1.7602330119486888E-2</v>
      </c>
      <c r="AH25" s="202">
        <v>1.6906705076921633E-2</v>
      </c>
      <c r="AI25" s="202">
        <v>1.7854132270964586E-2</v>
      </c>
      <c r="AJ25" s="202">
        <v>2.8275362576149835E-2</v>
      </c>
      <c r="AK25" s="202">
        <v>1.8602162242819846E-2</v>
      </c>
      <c r="AL25" s="202">
        <v>1.8930750314604495E-2</v>
      </c>
      <c r="AM25" s="202">
        <v>1.9424811700212492E-2</v>
      </c>
      <c r="AN25" s="202">
        <v>2.0642704312130195E-2</v>
      </c>
      <c r="AO25" s="193"/>
      <c r="AP25" s="202">
        <v>2.719334731546336E-2</v>
      </c>
      <c r="AQ25" s="202">
        <v>2.2549999155328709E-2</v>
      </c>
      <c r="AR25" s="202">
        <v>2.2971944265908276E-2</v>
      </c>
      <c r="AS25" s="202">
        <v>2.1540916104123113E-2</v>
      </c>
      <c r="AT25" s="202">
        <v>1.8619150595539914E-2</v>
      </c>
      <c r="AU25" s="202">
        <v>1.7986927181564048E-2</v>
      </c>
      <c r="AV25" s="202">
        <v>2.0471673742126467E-2</v>
      </c>
      <c r="AW25" s="202">
        <v>1.7952350584541248E-2</v>
      </c>
      <c r="AX25" s="202">
        <v>1.8659150102265733E-2</v>
      </c>
    </row>
    <row r="26" spans="2:50" ht="18" customHeight="1" x14ac:dyDescent="0.35">
      <c r="B26" s="344" t="s">
        <v>389</v>
      </c>
      <c r="C26" s="344"/>
      <c r="D26" s="355">
        <v>2.5227008358800138E-2</v>
      </c>
      <c r="E26" s="355">
        <v>2.827928407131735E-2</v>
      </c>
      <c r="F26" s="355">
        <v>3.1758369637248249E-2</v>
      </c>
      <c r="G26" s="355">
        <v>3.098455920978983E-2</v>
      </c>
      <c r="H26" s="355">
        <v>2.8799555565354067E-2</v>
      </c>
      <c r="I26" s="355">
        <v>2.7869386289061063E-2</v>
      </c>
      <c r="J26" s="355">
        <v>2.7472765420311823E-2</v>
      </c>
      <c r="K26" s="355">
        <v>2.9238058824610544E-2</v>
      </c>
      <c r="L26" s="355">
        <v>3.5827664349946185E-2</v>
      </c>
      <c r="M26" s="355">
        <v>3.6286197694240768E-2</v>
      </c>
      <c r="N26" s="355">
        <v>3.8024099024560658E-2</v>
      </c>
      <c r="O26" s="355">
        <v>3.9272069257623422E-2</v>
      </c>
      <c r="P26" s="355">
        <v>3.4151568866196941E-2</v>
      </c>
      <c r="Q26" s="355">
        <v>3.7260141532132078E-2</v>
      </c>
      <c r="R26" s="355">
        <v>2.878140653593049E-2</v>
      </c>
      <c r="S26" s="355">
        <v>2.3819779904127095E-2</v>
      </c>
      <c r="T26" s="355">
        <v>1.7606026614269275E-2</v>
      </c>
      <c r="U26" s="355">
        <v>2.1552057574735706E-2</v>
      </c>
      <c r="V26" s="355">
        <v>2.2747408156012377E-2</v>
      </c>
      <c r="W26" s="355">
        <v>2.2779630252637725E-2</v>
      </c>
      <c r="X26" s="355">
        <v>2.5465129535484774E-2</v>
      </c>
      <c r="Y26" s="355">
        <v>2.6858047264142634E-2</v>
      </c>
      <c r="Z26" s="355">
        <v>3.4983199177325425E-2</v>
      </c>
      <c r="AA26" s="355">
        <v>3.8386248320231312E-2</v>
      </c>
      <c r="AB26" s="355">
        <v>3.8005685294695543E-2</v>
      </c>
      <c r="AC26" s="355">
        <v>3.0579826026941231E-2</v>
      </c>
      <c r="AD26" s="355">
        <v>3.5277715582638751E-2</v>
      </c>
      <c r="AE26" s="355">
        <v>3.2208211491197555E-2</v>
      </c>
      <c r="AF26" s="355">
        <v>3.2278022552842942E-2</v>
      </c>
      <c r="AG26" s="355">
        <v>2.9674815406979641E-2</v>
      </c>
      <c r="AH26" s="355">
        <v>2.7689113660315349E-2</v>
      </c>
      <c r="AI26" s="355">
        <v>2.872194572707442E-2</v>
      </c>
      <c r="AJ26" s="355">
        <v>2.8275362576149835E-2</v>
      </c>
      <c r="AK26" s="355">
        <v>2.9781439828186086E-2</v>
      </c>
      <c r="AL26" s="355">
        <v>3.1383223025950813E-2</v>
      </c>
      <c r="AM26" s="355">
        <v>3.1955291870677645E-2</v>
      </c>
      <c r="AN26" s="355">
        <v>2.9314798321934465E-2</v>
      </c>
      <c r="AO26" s="193"/>
      <c r="AP26" s="203">
        <v>2.9096577145818772E-2</v>
      </c>
      <c r="AQ26" s="203">
        <v>2.8347854340632486E-2</v>
      </c>
      <c r="AR26" s="203">
        <v>3.8119992744367746E-2</v>
      </c>
      <c r="AS26" s="203">
        <v>3.0380488759668863E-2</v>
      </c>
      <c r="AT26" s="203">
        <v>2.1412090896221408E-2</v>
      </c>
      <c r="AU26" s="203">
        <v>3.1262086392589157E-2</v>
      </c>
      <c r="AV26" s="203">
        <v>3.4098879815381081E-2</v>
      </c>
      <c r="AW26" s="203">
        <v>2.9510684176338668E-2</v>
      </c>
      <c r="AX26" s="203">
        <v>3.0363419002666283E-2</v>
      </c>
    </row>
    <row r="27" spans="2:50" ht="18" customHeight="1" x14ac:dyDescent="0.35">
      <c r="B27" s="109" t="s">
        <v>390</v>
      </c>
      <c r="C27" s="112"/>
      <c r="D27" s="202">
        <v>0.12057425338320886</v>
      </c>
      <c r="E27" s="202">
        <v>0.12294246011786993</v>
      </c>
      <c r="F27" s="202">
        <v>0.12786536559089315</v>
      </c>
      <c r="G27" s="202">
        <v>0.12733124481851429</v>
      </c>
      <c r="H27" s="202">
        <v>0.11448294510377031</v>
      </c>
      <c r="I27" s="202">
        <v>0.12720568220395198</v>
      </c>
      <c r="J27" s="202">
        <v>0.11852322923679159</v>
      </c>
      <c r="K27" s="202">
        <v>0.12071632747570166</v>
      </c>
      <c r="L27" s="202">
        <v>0.11607045947117604</v>
      </c>
      <c r="M27" s="202">
        <v>0.11783930256812981</v>
      </c>
      <c r="N27" s="202">
        <v>0.121907613784486</v>
      </c>
      <c r="O27" s="202">
        <v>0.1501095183317287</v>
      </c>
      <c r="P27" s="202">
        <v>0.15499958796289187</v>
      </c>
      <c r="Q27" s="202">
        <v>0.16830161898012821</v>
      </c>
      <c r="R27" s="202">
        <v>0.15238771327735923</v>
      </c>
      <c r="S27" s="202">
        <v>0.14905928062040411</v>
      </c>
      <c r="T27" s="202">
        <v>0.1327280846467809</v>
      </c>
      <c r="U27" s="202">
        <v>0.12791232434829797</v>
      </c>
      <c r="V27" s="202">
        <v>0.12445480533820781</v>
      </c>
      <c r="W27" s="202">
        <v>0.1380685521193106</v>
      </c>
      <c r="X27" s="202">
        <v>0.14442113973045953</v>
      </c>
      <c r="Y27" s="202">
        <v>0.14920476599708829</v>
      </c>
      <c r="Z27" s="202">
        <v>0.13895091806717808</v>
      </c>
      <c r="AA27" s="202">
        <v>0.17066512502298048</v>
      </c>
      <c r="AB27" s="202">
        <v>0.15293247781549141</v>
      </c>
      <c r="AC27" s="202">
        <v>0.17490143917689194</v>
      </c>
      <c r="AD27" s="202">
        <v>0.14712458110911944</v>
      </c>
      <c r="AE27" s="202">
        <v>0.16226637197826779</v>
      </c>
      <c r="AF27" s="202">
        <v>0.15725651640523244</v>
      </c>
      <c r="AG27" s="202">
        <v>0.16247021792209021</v>
      </c>
      <c r="AH27" s="202">
        <v>0.15666767864649894</v>
      </c>
      <c r="AI27" s="202">
        <v>0.16848113054702746</v>
      </c>
      <c r="AJ27" s="202">
        <v>0.1751139704233482</v>
      </c>
      <c r="AK27" s="202">
        <v>0.17041673346009342</v>
      </c>
      <c r="AL27" s="202">
        <v>0.19339142581431296</v>
      </c>
      <c r="AM27" s="202">
        <v>0.1659731643061495</v>
      </c>
      <c r="AN27" s="202">
        <v>0.16226025756455847</v>
      </c>
      <c r="AO27" s="193"/>
      <c r="AP27" s="202">
        <v>0.12471902022905196</v>
      </c>
      <c r="AQ27" s="202">
        <v>0.12018846470376492</v>
      </c>
      <c r="AR27" s="202">
        <v>0.12685521891084819</v>
      </c>
      <c r="AS27" s="202">
        <v>0.15534830594448315</v>
      </c>
      <c r="AT27" s="202">
        <v>0.13095741264162836</v>
      </c>
      <c r="AU27" s="202">
        <v>0.14990715536016078</v>
      </c>
      <c r="AV27" s="202">
        <v>0.15935578854528409</v>
      </c>
      <c r="AW27" s="202">
        <v>0.16125203977894081</v>
      </c>
      <c r="AX27" s="202">
        <v>0.17659728721001305</v>
      </c>
    </row>
    <row r="28" spans="2:50" ht="18" customHeight="1" x14ac:dyDescent="0.35">
      <c r="B28" s="344" t="s">
        <v>391</v>
      </c>
      <c r="C28" s="344"/>
      <c r="D28" s="355">
        <v>3.5359681570900504E-2</v>
      </c>
      <c r="E28" s="355">
        <v>3.3350362099699438E-2</v>
      </c>
      <c r="F28" s="355">
        <v>3.4920272617523375E-2</v>
      </c>
      <c r="G28" s="355">
        <v>3.2363469400635579E-2</v>
      </c>
      <c r="H28" s="355">
        <v>3.1844684267931349E-2</v>
      </c>
      <c r="I28" s="355">
        <v>3.0751559123926821E-2</v>
      </c>
      <c r="J28" s="355">
        <v>2.6571909514994038E-2</v>
      </c>
      <c r="K28" s="355">
        <v>2.6068332580298573E-2</v>
      </c>
      <c r="L28" s="355">
        <v>3.0825658214645404E-2</v>
      </c>
      <c r="M28" s="355">
        <v>3.0966316833753216E-2</v>
      </c>
      <c r="N28" s="355">
        <v>3.034286093071514E-2</v>
      </c>
      <c r="O28" s="355">
        <v>3.2187071550748653E-2</v>
      </c>
      <c r="P28" s="355">
        <v>3.3471850751217093E-2</v>
      </c>
      <c r="Q28" s="355">
        <v>3.5679648659831059E-2</v>
      </c>
      <c r="R28" s="355">
        <v>2.9957319193165879E-2</v>
      </c>
      <c r="S28" s="355">
        <v>2.9479128412230049E-2</v>
      </c>
      <c r="T28" s="355">
        <v>2.3598377106652108E-2</v>
      </c>
      <c r="U28" s="355">
        <v>2.0451719529988789E-2</v>
      </c>
      <c r="V28" s="355">
        <v>2.0196625304308144E-2</v>
      </c>
      <c r="W28" s="355">
        <v>1.8800159181451705E-2</v>
      </c>
      <c r="X28" s="355">
        <v>1.6932881681728022E-2</v>
      </c>
      <c r="Y28" s="355">
        <v>1.6235097255716952E-2</v>
      </c>
      <c r="Z28" s="355">
        <v>1.7013154912989815E-2</v>
      </c>
      <c r="AA28" s="355">
        <v>2.0673676979901849E-2</v>
      </c>
      <c r="AB28" s="355">
        <v>2.3580389832505773E-2</v>
      </c>
      <c r="AC28" s="355">
        <v>2.2239875548767624E-2</v>
      </c>
      <c r="AD28" s="355">
        <v>2.4880865217108375E-2</v>
      </c>
      <c r="AE28" s="355">
        <v>2.403458209247954E-2</v>
      </c>
      <c r="AF28" s="355">
        <v>2.7417801356665196E-2</v>
      </c>
      <c r="AG28" s="355">
        <v>2.8521872369086362E-2</v>
      </c>
      <c r="AH28" s="355">
        <v>2.6580945852009638E-2</v>
      </c>
      <c r="AI28" s="355">
        <v>2.8766798981348287E-2</v>
      </c>
      <c r="AJ28" s="355">
        <v>2.7969922465509448E-2</v>
      </c>
      <c r="AK28" s="355">
        <v>2.9346663967246434E-2</v>
      </c>
      <c r="AL28" s="355">
        <v>3.1552869614986163E-2</v>
      </c>
      <c r="AM28" s="355">
        <v>3.6926641640948929E-2</v>
      </c>
      <c r="AN28" s="355">
        <v>3.7781594405759303E-2</v>
      </c>
      <c r="AO28" s="193"/>
      <c r="AP28" s="203">
        <v>3.3985220642880086E-2</v>
      </c>
      <c r="AQ28" s="203">
        <v>2.8536512066788686E-2</v>
      </c>
      <c r="AR28" s="203">
        <v>3.0701801313910773E-2</v>
      </c>
      <c r="AS28" s="203">
        <v>3.1849867933539562E-2</v>
      </c>
      <c r="AT28" s="203">
        <v>2.0555091320388304E-2</v>
      </c>
      <c r="AU28" s="203">
        <v>1.760108476231121E-2</v>
      </c>
      <c r="AV28" s="203">
        <v>2.3652423284348696E-2</v>
      </c>
      <c r="AW28" s="203">
        <v>2.7814911952125616E-2</v>
      </c>
      <c r="AX28" s="203">
        <v>3.1325385536242804E-2</v>
      </c>
    </row>
    <row r="29" spans="2:50" ht="18" customHeight="1" x14ac:dyDescent="0.35">
      <c r="B29" s="109" t="s">
        <v>392</v>
      </c>
      <c r="C29" s="112"/>
      <c r="D29" s="202">
        <v>2.2539270813944429E-2</v>
      </c>
      <c r="E29" s="202">
        <v>2.1754048344057419E-2</v>
      </c>
      <c r="F29" s="202">
        <v>2.1916783151932063E-2</v>
      </c>
      <c r="G29" s="202">
        <v>2.0328628512605168E-2</v>
      </c>
      <c r="H29" s="202">
        <v>2.0338835192247103E-2</v>
      </c>
      <c r="I29" s="202">
        <v>2.1860387637546316E-2</v>
      </c>
      <c r="J29" s="202">
        <v>1.9254171857572083E-2</v>
      </c>
      <c r="K29" s="202">
        <v>1.9874173656751714E-2</v>
      </c>
      <c r="L29" s="202">
        <v>2.1945683918272684E-2</v>
      </c>
      <c r="M29" s="202">
        <v>2.3046532852392491E-2</v>
      </c>
      <c r="N29" s="202">
        <v>2.3461732475153842E-2</v>
      </c>
      <c r="O29" s="202">
        <v>2.6251507680618593E-2</v>
      </c>
      <c r="P29" s="202">
        <v>8.6823313914677642E-3</v>
      </c>
      <c r="Q29" s="202">
        <v>1.4646942240567188E-3</v>
      </c>
      <c r="R29" s="202">
        <v>2.0033394703639973E-4</v>
      </c>
      <c r="S29" s="202">
        <v>1.9484679246569677E-5</v>
      </c>
      <c r="T29" s="202">
        <v>1.6538636258956315E-6</v>
      </c>
      <c r="U29" s="202">
        <v>1.9257862858294419E-7</v>
      </c>
      <c r="V29" s="202">
        <v>2.8406239552197361E-8</v>
      </c>
      <c r="W29" s="202">
        <v>4.4569585906264735E-9</v>
      </c>
      <c r="X29" s="202">
        <v>7.0695836844490571E-10</v>
      </c>
      <c r="Y29" s="202">
        <v>1.4144825976918196E-10</v>
      </c>
      <c r="Z29" s="202">
        <v>2.8553976966908077E-11</v>
      </c>
      <c r="AA29" s="202">
        <v>7.0849098878984643E-12</v>
      </c>
      <c r="AB29" s="202">
        <v>1.3353190292680545E-12</v>
      </c>
      <c r="AC29" s="202">
        <v>0</v>
      </c>
      <c r="AD29" s="202">
        <v>0</v>
      </c>
      <c r="AE29" s="202">
        <v>0</v>
      </c>
      <c r="AF29" s="202">
        <v>0</v>
      </c>
      <c r="AG29" s="202">
        <v>0</v>
      </c>
      <c r="AH29" s="202">
        <v>0</v>
      </c>
      <c r="AI29" s="202">
        <v>0</v>
      </c>
      <c r="AJ29" s="202">
        <v>0</v>
      </c>
      <c r="AK29" s="202">
        <v>0</v>
      </c>
      <c r="AL29" s="202">
        <v>0</v>
      </c>
      <c r="AM29" s="202">
        <v>0</v>
      </c>
      <c r="AN29" s="202">
        <v>0</v>
      </c>
      <c r="AO29" s="193"/>
      <c r="AP29" s="202">
        <v>2.1623916964505125E-2</v>
      </c>
      <c r="AQ29" s="202">
        <v>2.0251960765359307E-2</v>
      </c>
      <c r="AR29" s="202">
        <v>2.366739857116696E-2</v>
      </c>
      <c r="AS29" s="202">
        <v>2.4448305899937282E-3</v>
      </c>
      <c r="AT29" s="202">
        <v>3.9783467551991494E-7</v>
      </c>
      <c r="AU29" s="202">
        <v>2.244817223561024E-10</v>
      </c>
      <c r="AV29" s="202">
        <v>3.6227514750784226E-13</v>
      </c>
      <c r="AW29" s="202">
        <v>0</v>
      </c>
      <c r="AX29" s="202">
        <v>0</v>
      </c>
    </row>
    <row r="30" spans="2:50" ht="18" customHeight="1" x14ac:dyDescent="0.35">
      <c r="B30" s="344" t="s">
        <v>207</v>
      </c>
      <c r="C30" s="344"/>
      <c r="D30" s="355">
        <v>4.6866732758480646E-3</v>
      </c>
      <c r="E30" s="355">
        <v>3.7543210199238951E-3</v>
      </c>
      <c r="F30" s="355">
        <v>4.1279189608591192E-3</v>
      </c>
      <c r="G30" s="355">
        <v>4.578162496563047E-3</v>
      </c>
      <c r="H30" s="355">
        <v>2.9193556306861507E-3</v>
      </c>
      <c r="I30" s="355">
        <v>1.0839962622999442E-3</v>
      </c>
      <c r="J30" s="355">
        <v>2.2156251114052953E-3</v>
      </c>
      <c r="K30" s="355">
        <v>2.3105229676041693E-3</v>
      </c>
      <c r="L30" s="355">
        <v>5.7955604522570026E-3</v>
      </c>
      <c r="M30" s="355">
        <v>5.7827784063640853E-3</v>
      </c>
      <c r="N30" s="355">
        <v>3.5629419032902694E-3</v>
      </c>
      <c r="O30" s="355">
        <v>-2.1927110788010824E-3</v>
      </c>
      <c r="P30" s="355">
        <v>2.2297131401080202E-2</v>
      </c>
      <c r="Q30" s="355">
        <v>3.814131058595182E-2</v>
      </c>
      <c r="R30" s="355">
        <v>3.7168917791005424E-2</v>
      </c>
      <c r="S30" s="355">
        <v>3.121846317965114E-2</v>
      </c>
      <c r="T30" s="355">
        <v>2.4756283930032558E-2</v>
      </c>
      <c r="U30" s="355">
        <v>2.3942759657860153E-2</v>
      </c>
      <c r="V30" s="355">
        <v>2.2599769162511506E-2</v>
      </c>
      <c r="W30" s="355">
        <v>2.1792118776711195E-2</v>
      </c>
      <c r="X30" s="355">
        <v>2.8430019615052645E-2</v>
      </c>
      <c r="Y30" s="355">
        <v>2.644101714125421E-2</v>
      </c>
      <c r="Z30" s="355">
        <v>3.0132083117663095E-2</v>
      </c>
      <c r="AA30" s="355">
        <v>3.3254681240999506E-2</v>
      </c>
      <c r="AB30" s="355">
        <v>3.6218590731295186E-2</v>
      </c>
      <c r="AC30" s="355">
        <v>3.5477703416225928E-2</v>
      </c>
      <c r="AD30" s="355">
        <v>3.8675969582666808E-2</v>
      </c>
      <c r="AE30" s="355">
        <v>3.815187802573073E-2</v>
      </c>
      <c r="AF30" s="355">
        <v>3.4843891223027515E-2</v>
      </c>
      <c r="AG30" s="355">
        <v>3.1258604749465457E-2</v>
      </c>
      <c r="AH30" s="355">
        <v>3.0116405166154308E-2</v>
      </c>
      <c r="AI30" s="355">
        <v>2.8314882912091152E-2</v>
      </c>
      <c r="AJ30" s="355">
        <v>3.0484775748076561E-2</v>
      </c>
      <c r="AK30" s="355">
        <v>3.0454655103286946E-2</v>
      </c>
      <c r="AL30" s="355">
        <v>2.8405165285178113E-2</v>
      </c>
      <c r="AM30" s="355">
        <v>3.5429115746430748E-2</v>
      </c>
      <c r="AN30" s="355">
        <v>4.000963413386515E-2</v>
      </c>
      <c r="AO30" s="193"/>
      <c r="AP30" s="203">
        <v>4.2862213599177282E-3</v>
      </c>
      <c r="AQ30" s="203">
        <v>2.1439963386728992E-3</v>
      </c>
      <c r="AR30" s="203">
        <v>3.6198611718526062E-3</v>
      </c>
      <c r="AS30" s="203">
        <v>3.206305496643215E-2</v>
      </c>
      <c r="AT30" s="203">
        <v>2.311892391786198E-2</v>
      </c>
      <c r="AU30" s="203">
        <v>2.9453521413484559E-2</v>
      </c>
      <c r="AV30" s="203">
        <v>3.706464881512482E-2</v>
      </c>
      <c r="AW30" s="203">
        <v>3.104026448424212E-2</v>
      </c>
      <c r="AX30" s="203">
        <v>3.1173460122042293E-2</v>
      </c>
    </row>
    <row r="31" spans="2:50" ht="18" customHeight="1" x14ac:dyDescent="0.35">
      <c r="B31" s="109" t="s">
        <v>16</v>
      </c>
      <c r="C31" s="112"/>
      <c r="D31" s="202">
        <v>7.4838423363904838E-2</v>
      </c>
      <c r="E31" s="202">
        <v>7.6004026628315027E-2</v>
      </c>
      <c r="F31" s="202">
        <v>7.6501886798697682E-2</v>
      </c>
      <c r="G31" s="202">
        <v>7.6884947731999151E-2</v>
      </c>
      <c r="H31" s="202">
        <v>6.8310369742772159E-2</v>
      </c>
      <c r="I31" s="202">
        <v>6.3873342346537756E-2</v>
      </c>
      <c r="J31" s="202">
        <v>5.7395573585909722E-2</v>
      </c>
      <c r="K31" s="202">
        <v>5.2627202126812031E-2</v>
      </c>
      <c r="L31" s="202">
        <v>6.4600450179976732E-2</v>
      </c>
      <c r="M31" s="202">
        <v>6.0004012056582991E-2</v>
      </c>
      <c r="N31" s="202">
        <v>5.8356731107314645E-2</v>
      </c>
      <c r="O31" s="202">
        <v>5.8188768400056476E-2</v>
      </c>
      <c r="P31" s="202">
        <v>6.3925217342331836E-2</v>
      </c>
      <c r="Q31" s="202">
        <v>7.6514771406629475E-2</v>
      </c>
      <c r="R31" s="202">
        <v>6.633195910536506E-2</v>
      </c>
      <c r="S31" s="202">
        <v>6.5106670515154536E-2</v>
      </c>
      <c r="T31" s="202">
        <v>4.1695450767171592E-2</v>
      </c>
      <c r="U31" s="202">
        <v>3.43874093587778E-2</v>
      </c>
      <c r="V31" s="202">
        <v>3.2965841877557897E-2</v>
      </c>
      <c r="W31" s="202">
        <v>5.0107331954272721E-2</v>
      </c>
      <c r="X31" s="202">
        <v>3.6553421418957323E-2</v>
      </c>
      <c r="Y31" s="202">
        <v>4.3107107128812022E-2</v>
      </c>
      <c r="Z31" s="202">
        <v>4.4825130869605122E-2</v>
      </c>
      <c r="AA31" s="202">
        <v>5.5546308539869076E-2</v>
      </c>
      <c r="AB31" s="202">
        <v>5.7689576546014705E-2</v>
      </c>
      <c r="AC31" s="202">
        <v>5.9812048114076227E-2</v>
      </c>
      <c r="AD31" s="202">
        <v>9.457561569258624E-2</v>
      </c>
      <c r="AE31" s="202">
        <v>7.6198978000386275E-2</v>
      </c>
      <c r="AF31" s="202">
        <v>7.1256365220146833E-2</v>
      </c>
      <c r="AG31" s="202">
        <v>6.7939718110969813E-2</v>
      </c>
      <c r="AH31" s="202">
        <v>6.2645857623545687E-2</v>
      </c>
      <c r="AI31" s="202">
        <v>5.6741216928490643E-2</v>
      </c>
      <c r="AJ31" s="202">
        <v>5.9076612865890575E-2</v>
      </c>
      <c r="AK31" s="202">
        <v>6.5617871679697806E-2</v>
      </c>
      <c r="AL31" s="202">
        <v>6.0296355249891236E-2</v>
      </c>
      <c r="AM31" s="202">
        <v>7.2907414334961673E-2</v>
      </c>
      <c r="AN31" s="202">
        <v>7.2148938469353857E-2</v>
      </c>
      <c r="AO31" s="193"/>
      <c r="AP31" s="202">
        <v>7.606848883464816E-2</v>
      </c>
      <c r="AQ31" s="202">
        <v>5.9935312537604001E-2</v>
      </c>
      <c r="AR31" s="202">
        <v>5.9847391508976645E-2</v>
      </c>
      <c r="AS31" s="202">
        <v>6.7512726402320269E-2</v>
      </c>
      <c r="AT31" s="202">
        <v>4.0133437896402314E-2</v>
      </c>
      <c r="AU31" s="202">
        <v>4.4650235311366734E-2</v>
      </c>
      <c r="AV31" s="202">
        <v>7.1356950391177218E-2</v>
      </c>
      <c r="AW31" s="202">
        <v>6.4468205948556248E-2</v>
      </c>
      <c r="AX31" s="202">
        <v>6.4381079577238667E-2</v>
      </c>
    </row>
    <row r="32" spans="2:50" ht="18" customHeight="1" x14ac:dyDescent="0.35">
      <c r="B32" s="344" t="s">
        <v>393</v>
      </c>
      <c r="C32" s="344"/>
      <c r="D32" s="355">
        <v>5.290445570219246E-2</v>
      </c>
      <c r="E32" s="355">
        <v>5.3574580510658741E-2</v>
      </c>
      <c r="F32" s="355">
        <v>5.3946978772685866E-2</v>
      </c>
      <c r="G32" s="355">
        <v>5.4260824209189464E-2</v>
      </c>
      <c r="H32" s="355">
        <v>4.8141625501593385E-2</v>
      </c>
      <c r="I32" s="355">
        <v>4.641252721765253E-2</v>
      </c>
      <c r="J32" s="355">
        <v>4.6901204960577418E-2</v>
      </c>
      <c r="K32" s="355">
        <v>4.634184930070688E-2</v>
      </c>
      <c r="L32" s="355">
        <v>5.4828863000163867E-2</v>
      </c>
      <c r="M32" s="355">
        <v>5.3420114236318678E-2</v>
      </c>
      <c r="N32" s="355">
        <v>4.6531169248015689E-2</v>
      </c>
      <c r="O32" s="355">
        <v>5.0815229859315754E-2</v>
      </c>
      <c r="P32" s="355">
        <v>5.0745920196349367E-2</v>
      </c>
      <c r="Q32" s="355">
        <v>6.815332991698185E-2</v>
      </c>
      <c r="R32" s="355">
        <v>5.6670946972207148E-2</v>
      </c>
      <c r="S32" s="355">
        <v>4.9320164767736312E-2</v>
      </c>
      <c r="T32" s="355">
        <v>4.5099424607265494E-2</v>
      </c>
      <c r="U32" s="355">
        <v>3.8116229869991552E-2</v>
      </c>
      <c r="V32" s="355">
        <v>3.9346738064189958E-2</v>
      </c>
      <c r="W32" s="355">
        <v>3.9036094231241492E-2</v>
      </c>
      <c r="X32" s="355">
        <v>3.0281011111058027E-2</v>
      </c>
      <c r="Y32" s="355">
        <v>3.5279384782322905E-2</v>
      </c>
      <c r="Z32" s="355">
        <v>3.8861393636585057E-2</v>
      </c>
      <c r="AA32" s="355">
        <v>3.9303982903117166E-2</v>
      </c>
      <c r="AB32" s="355">
        <v>4.2813748291328835E-2</v>
      </c>
      <c r="AC32" s="355">
        <v>3.9346447960406157E-2</v>
      </c>
      <c r="AD32" s="355">
        <v>4.3923822675809361E-2</v>
      </c>
      <c r="AE32" s="355">
        <v>4.1680225476770333E-2</v>
      </c>
      <c r="AF32" s="355">
        <v>3.899628080849888E-2</v>
      </c>
      <c r="AG32" s="355">
        <v>3.7362395262098176E-2</v>
      </c>
      <c r="AH32" s="355">
        <v>3.2006960495159796E-2</v>
      </c>
      <c r="AI32" s="355">
        <v>4.2860141366707113E-2</v>
      </c>
      <c r="AJ32" s="355">
        <v>3.7374159220072312E-2</v>
      </c>
      <c r="AK32" s="355">
        <v>3.8676938401037857E-2</v>
      </c>
      <c r="AL32" s="355">
        <v>3.5646757191467808E-2</v>
      </c>
      <c r="AM32" s="355">
        <v>4.3779921955005095E-2</v>
      </c>
      <c r="AN32" s="355">
        <v>4.2032041269805136E-2</v>
      </c>
      <c r="AO32" s="193"/>
      <c r="AP32" s="203">
        <v>5.367910997821982E-2</v>
      </c>
      <c r="AQ32" s="203">
        <v>4.6910160855512098E-2</v>
      </c>
      <c r="AR32" s="203">
        <v>5.1016551138491927E-2</v>
      </c>
      <c r="AS32" s="203">
        <v>5.5486049737028281E-2</v>
      </c>
      <c r="AT32" s="203">
        <v>4.0175230526879394E-2</v>
      </c>
      <c r="AU32" s="203">
        <v>3.5876108746902585E-2</v>
      </c>
      <c r="AV32" s="203">
        <v>4.1925620809439769E-2</v>
      </c>
      <c r="AW32" s="203">
        <v>3.7717799209540659E-2</v>
      </c>
      <c r="AX32" s="203">
        <v>3.8847355169864685E-2</v>
      </c>
    </row>
    <row r="33" spans="2:29" ht="18" customHeight="1" x14ac:dyDescent="0.35">
      <c r="B33" s="137" t="s">
        <v>394</v>
      </c>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row>
    <row r="34" spans="2:29" ht="18" customHeight="1" x14ac:dyDescent="0.35">
      <c r="D34" s="138"/>
    </row>
    <row r="35" spans="2:29" ht="18" customHeight="1" x14ac:dyDescent="0.35">
      <c r="B35" s="136"/>
      <c r="C35" s="136"/>
      <c r="D35" s="201"/>
      <c r="E35" s="201"/>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row>
  </sheetData>
  <phoneticPr fontId="86" type="noConversion"/>
  <hyperlinks>
    <hyperlink ref="B4" location="INDEX!A1" tooltip="Return" display="Return to Home" xr:uid="{00000000-0004-0000-0F00-000000000000}"/>
  </hyperlinks>
  <pageMargins left="0.51181102362204722" right="0.51181102362204722" top="0.78740157480314965" bottom="0.78740157480314965"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BB142"/>
  <sheetViews>
    <sheetView showGridLines="0" zoomScale="84" zoomScaleNormal="80" workbookViewId="0">
      <pane xSplit="2" ySplit="6" topLeftCell="AF7" activePane="bottomRight" state="frozen"/>
      <selection pane="topRight" activeCell="C1" sqref="C1"/>
      <selection pane="bottomLeft" activeCell="A11" sqref="A11"/>
      <selection pane="bottomRight"/>
    </sheetView>
  </sheetViews>
  <sheetFormatPr defaultColWidth="5.453125" defaultRowHeight="13" outlineLevelCol="1" x14ac:dyDescent="0.3"/>
  <cols>
    <col min="1" max="1" width="5.453125" style="86"/>
    <col min="2" max="2" width="56" style="87" bestFit="1" customWidth="1"/>
    <col min="3" max="3" width="1.26953125" style="86" customWidth="1"/>
    <col min="4" max="4" width="10.7265625" style="87" hidden="1" customWidth="1" outlineLevel="1"/>
    <col min="5" max="20" width="10.7265625" style="86" hidden="1" customWidth="1" outlineLevel="1"/>
    <col min="21" max="21" width="10.7265625" style="86" customWidth="1" collapsed="1"/>
    <col min="22" max="41" width="10.7265625" style="86" customWidth="1"/>
    <col min="42" max="42" width="7.453125" style="86" bestFit="1" customWidth="1"/>
    <col min="43" max="16384" width="5.453125" style="86"/>
  </cols>
  <sheetData>
    <row r="1" spans="2:54" s="93" customFormat="1" ht="12.75" customHeight="1" x14ac:dyDescent="0.35">
      <c r="AU1" s="98"/>
      <c r="AY1" s="139"/>
    </row>
    <row r="2" spans="2:54" s="93" customFormat="1" ht="52" customHeight="1" x14ac:dyDescent="0.35">
      <c r="AS2" s="98"/>
      <c r="AT2" s="98"/>
      <c r="AU2" s="98"/>
      <c r="AV2" s="98"/>
      <c r="AW2" s="98"/>
      <c r="AX2" s="98"/>
      <c r="AY2" s="98"/>
      <c r="AZ2" s="98"/>
      <c r="BA2" s="98"/>
      <c r="BB2"/>
    </row>
    <row r="3" spans="2:54" ht="26" x14ac:dyDescent="0.3">
      <c r="B3" s="94" t="s">
        <v>788</v>
      </c>
      <c r="D3" s="86"/>
    </row>
    <row r="4" spans="2:54" s="46" customFormat="1" ht="14.5" x14ac:dyDescent="0.35">
      <c r="B4" s="322" t="s">
        <v>492</v>
      </c>
      <c r="V4" s="497"/>
    </row>
    <row r="5" spans="2:54" ht="18" customHeight="1" x14ac:dyDescent="0.3"/>
    <row r="6" spans="2:54" s="160" customFormat="1" ht="18" customHeight="1" x14ac:dyDescent="0.3">
      <c r="B6" s="217" t="s">
        <v>925</v>
      </c>
      <c r="C6" s="508"/>
      <c r="D6" s="356" t="s">
        <v>174</v>
      </c>
      <c r="E6" s="356" t="s">
        <v>73</v>
      </c>
      <c r="F6" s="356" t="s">
        <v>74</v>
      </c>
      <c r="G6" s="356" t="s">
        <v>75</v>
      </c>
      <c r="H6" s="356" t="s">
        <v>175</v>
      </c>
      <c r="I6" s="356" t="s">
        <v>176</v>
      </c>
      <c r="J6" s="356" t="s">
        <v>177</v>
      </c>
      <c r="K6" s="356" t="s">
        <v>178</v>
      </c>
      <c r="L6" s="356" t="s">
        <v>179</v>
      </c>
      <c r="M6" s="356" t="s">
        <v>180</v>
      </c>
      <c r="N6" s="356" t="s">
        <v>181</v>
      </c>
      <c r="O6" s="356" t="s">
        <v>182</v>
      </c>
      <c r="P6" s="356" t="s">
        <v>183</v>
      </c>
      <c r="Q6" s="356" t="s">
        <v>184</v>
      </c>
      <c r="R6" s="356" t="s">
        <v>404</v>
      </c>
      <c r="S6" s="356" t="s">
        <v>405</v>
      </c>
      <c r="T6" s="356" t="s">
        <v>406</v>
      </c>
      <c r="U6" s="356" t="s">
        <v>519</v>
      </c>
      <c r="V6" s="356" t="s">
        <v>520</v>
      </c>
      <c r="W6" s="356" t="s">
        <v>521</v>
      </c>
      <c r="X6" s="356" t="s">
        <v>522</v>
      </c>
      <c r="Y6" s="356" t="s">
        <v>677</v>
      </c>
      <c r="Z6" s="356" t="s">
        <v>678</v>
      </c>
      <c r="AA6" s="356" t="s">
        <v>679</v>
      </c>
      <c r="AB6" s="356" t="s">
        <v>676</v>
      </c>
      <c r="AC6" s="356" t="s">
        <v>704</v>
      </c>
      <c r="AD6" s="449" t="s">
        <v>705</v>
      </c>
      <c r="AE6" s="449" t="s">
        <v>706</v>
      </c>
      <c r="AF6" s="449" t="s">
        <v>707</v>
      </c>
      <c r="AG6" s="449" t="s">
        <v>823</v>
      </c>
      <c r="AH6" s="449" t="s">
        <v>827</v>
      </c>
      <c r="AI6" s="449" t="s">
        <v>828</v>
      </c>
      <c r="AJ6" s="449" t="s">
        <v>822</v>
      </c>
      <c r="AK6" s="449" t="s">
        <v>872</v>
      </c>
      <c r="AL6" s="449" t="s">
        <v>875</v>
      </c>
      <c r="AM6" s="449" t="s">
        <v>874</v>
      </c>
      <c r="AN6" s="449" t="s">
        <v>871</v>
      </c>
      <c r="AO6" s="449" t="s">
        <v>941</v>
      </c>
    </row>
    <row r="7" spans="2:54" s="138" customFormat="1" ht="10" customHeight="1" x14ac:dyDescent="0.35"/>
    <row r="8" spans="2:54" s="160" customFormat="1" ht="18" customHeight="1" x14ac:dyDescent="0.3">
      <c r="B8" s="109" t="s">
        <v>395</v>
      </c>
      <c r="C8" s="113"/>
      <c r="D8" s="111">
        <v>34621.507605452833</v>
      </c>
      <c r="E8" s="111">
        <v>33351.975976594505</v>
      </c>
      <c r="F8" s="111">
        <v>34665.108379240592</v>
      </c>
      <c r="G8" s="111">
        <v>32433.829536544574</v>
      </c>
      <c r="H8" s="111">
        <v>33366.19553960178</v>
      </c>
      <c r="I8" s="111">
        <v>31802.008550361475</v>
      </c>
      <c r="J8" s="111">
        <v>36705.409053565396</v>
      </c>
      <c r="K8" s="111">
        <v>36343.550925280608</v>
      </c>
      <c r="L8" s="111">
        <v>35697.208635833558</v>
      </c>
      <c r="M8" s="111">
        <v>35859.001205026056</v>
      </c>
      <c r="N8" s="111">
        <v>35607.914880455042</v>
      </c>
      <c r="O8" s="111">
        <v>38510.601943772446</v>
      </c>
      <c r="P8" s="111">
        <v>39273.269717877789</v>
      </c>
      <c r="Q8" s="111">
        <v>51801.863531867282</v>
      </c>
      <c r="R8" s="111">
        <v>60863.646241418384</v>
      </c>
      <c r="S8" s="111">
        <v>59280.025685336273</v>
      </c>
      <c r="T8" s="111">
        <v>54027.475720573333</v>
      </c>
      <c r="U8" s="111">
        <v>55339.302678078355</v>
      </c>
      <c r="V8" s="111">
        <v>45154.276211942532</v>
      </c>
      <c r="W8" s="111">
        <v>45751.567452523617</v>
      </c>
      <c r="X8" s="111">
        <v>47405.713219992635</v>
      </c>
      <c r="Y8" s="111">
        <v>41568.109315538597</v>
      </c>
      <c r="Z8" s="111">
        <v>45746.197653710347</v>
      </c>
      <c r="AA8" s="111">
        <v>47954.505653568536</v>
      </c>
      <c r="AB8" s="111">
        <v>47087.052927271172</v>
      </c>
      <c r="AC8" s="111">
        <v>49775.554502595129</v>
      </c>
      <c r="AD8" s="111">
        <v>48019.076252663246</v>
      </c>
      <c r="AE8" s="111">
        <v>53618.979445957782</v>
      </c>
      <c r="AF8" s="111">
        <v>53485.696610935847</v>
      </c>
      <c r="AG8" s="111">
        <v>54692.862266100434</v>
      </c>
      <c r="AH8" s="111">
        <v>60031.749175736943</v>
      </c>
      <c r="AI8" s="111">
        <v>57884.71376870892</v>
      </c>
      <c r="AJ8" s="111">
        <v>68366.000126651154</v>
      </c>
      <c r="AK8" s="111">
        <v>63657.241628995733</v>
      </c>
      <c r="AL8" s="111">
        <v>60457.135243590325</v>
      </c>
      <c r="AM8" s="111">
        <v>58226.829664731013</v>
      </c>
      <c r="AN8" s="111">
        <v>66128.169020680027</v>
      </c>
      <c r="AO8" s="111">
        <v>62875.172352279413</v>
      </c>
    </row>
    <row r="9" spans="2:54" s="160" customFormat="1" ht="18" customHeight="1" x14ac:dyDescent="0.3">
      <c r="B9" s="186" t="s">
        <v>396</v>
      </c>
      <c r="C9" s="509"/>
      <c r="D9" s="178">
        <v>5154.7567011951833</v>
      </c>
      <c r="E9" s="178">
        <v>4962.861137493911</v>
      </c>
      <c r="F9" s="178">
        <v>4640.6686171232741</v>
      </c>
      <c r="G9" s="178">
        <v>4310.6321337172276</v>
      </c>
      <c r="H9" s="178">
        <v>1533.1652624781989</v>
      </c>
      <c r="I9" s="178">
        <v>1405.3239121925717</v>
      </c>
      <c r="J9" s="178">
        <v>1249.3582536521212</v>
      </c>
      <c r="K9" s="178">
        <v>1080.8027846104742</v>
      </c>
      <c r="L9" s="178">
        <v>1030.8629418368689</v>
      </c>
      <c r="M9" s="178">
        <v>1278.5412513867013</v>
      </c>
      <c r="N9" s="178">
        <v>1240.8250319004483</v>
      </c>
      <c r="O9" s="178">
        <v>1197.0437764579938</v>
      </c>
      <c r="P9" s="178">
        <v>1640.0766762879618</v>
      </c>
      <c r="Q9" s="178">
        <v>1623.3853507925191</v>
      </c>
      <c r="R9" s="178">
        <v>1578.5239101933964</v>
      </c>
      <c r="S9" s="178">
        <v>1827.185415507714</v>
      </c>
      <c r="T9" s="178">
        <v>1733.9085282735414</v>
      </c>
      <c r="U9" s="178">
        <v>1702.0499156688152</v>
      </c>
      <c r="V9" s="178">
        <v>708.56660912706661</v>
      </c>
      <c r="W9" s="178">
        <v>686.21397093126768</v>
      </c>
      <c r="X9" s="178">
        <v>662.16520315705213</v>
      </c>
      <c r="Y9" s="178">
        <v>1364.297258572281</v>
      </c>
      <c r="Z9" s="178">
        <v>2351.8748292437067</v>
      </c>
      <c r="AA9" s="178">
        <v>3457.5749966725543</v>
      </c>
      <c r="AB9" s="178">
        <v>4651.2917433705952</v>
      </c>
      <c r="AC9" s="178">
        <v>4702.4442778817083</v>
      </c>
      <c r="AD9" s="178">
        <v>5131.9399692608067</v>
      </c>
      <c r="AE9" s="178">
        <v>5177.0921585184024</v>
      </c>
      <c r="AF9" s="178">
        <v>5072.0353895829903</v>
      </c>
      <c r="AG9" s="178">
        <v>5116.4400912324872</v>
      </c>
      <c r="AH9" s="178">
        <v>4186.7422103199997</v>
      </c>
      <c r="AI9" s="178">
        <v>4263.9200496900003</v>
      </c>
      <c r="AJ9" s="178">
        <v>4179.7987651900003</v>
      </c>
      <c r="AK9" s="178">
        <v>4286.0426440199999</v>
      </c>
      <c r="AL9" s="178">
        <v>4206.2398777300004</v>
      </c>
      <c r="AM9" s="178">
        <v>4312.8429782833337</v>
      </c>
      <c r="AN9" s="178">
        <v>4194.5824932144442</v>
      </c>
      <c r="AO9" s="178">
        <v>4300.4548089388891</v>
      </c>
    </row>
    <row r="10" spans="2:54" s="160" customFormat="1" ht="18" customHeight="1" x14ac:dyDescent="0.3">
      <c r="B10" s="186" t="s">
        <v>397</v>
      </c>
      <c r="C10" s="509"/>
      <c r="D10" s="178">
        <v>29466.750904257646</v>
      </c>
      <c r="E10" s="178">
        <v>28389.114839100592</v>
      </c>
      <c r="F10" s="178">
        <v>30024.439762117319</v>
      </c>
      <c r="G10" s="178">
        <v>28123.197402827347</v>
      </c>
      <c r="H10" s="178">
        <v>31833.030277123584</v>
      </c>
      <c r="I10" s="178">
        <v>30396.684638168903</v>
      </c>
      <c r="J10" s="178">
        <v>35456.050799913275</v>
      </c>
      <c r="K10" s="178">
        <v>35262.748140670134</v>
      </c>
      <c r="L10" s="178">
        <v>34666.345693996693</v>
      </c>
      <c r="M10" s="178">
        <v>34580.459953639351</v>
      </c>
      <c r="N10" s="178">
        <v>34367.089848554591</v>
      </c>
      <c r="O10" s="178">
        <v>37313.558167314455</v>
      </c>
      <c r="P10" s="178">
        <v>37633.193041589824</v>
      </c>
      <c r="Q10" s="178">
        <v>50178.478181074766</v>
      </c>
      <c r="R10" s="178">
        <v>59285.122331224986</v>
      </c>
      <c r="S10" s="178">
        <v>57452.840269828557</v>
      </c>
      <c r="T10" s="178">
        <v>52293.567192299794</v>
      </c>
      <c r="U10" s="178">
        <v>53637.252762409538</v>
      </c>
      <c r="V10" s="178">
        <v>44445.709602815463</v>
      </c>
      <c r="W10" s="178">
        <v>45065.353481592349</v>
      </c>
      <c r="X10" s="178">
        <v>46743.548016835579</v>
      </c>
      <c r="Y10" s="178">
        <v>40203.812056966315</v>
      </c>
      <c r="Z10" s="178">
        <v>43394.322824466639</v>
      </c>
      <c r="AA10" s="178">
        <v>44496.93065689598</v>
      </c>
      <c r="AB10" s="178">
        <v>42435.761183900577</v>
      </c>
      <c r="AC10" s="178">
        <v>45073.110224713419</v>
      </c>
      <c r="AD10" s="178">
        <v>42887.13628340244</v>
      </c>
      <c r="AE10" s="178">
        <v>48441.887287439378</v>
      </c>
      <c r="AF10" s="178">
        <v>48413.661221352857</v>
      </c>
      <c r="AG10" s="178">
        <v>49576.422174867948</v>
      </c>
      <c r="AH10" s="178">
        <v>55845.006965416942</v>
      </c>
      <c r="AI10" s="178">
        <v>53620.793719018919</v>
      </c>
      <c r="AJ10" s="178">
        <v>64186.20136146115</v>
      </c>
      <c r="AK10" s="178">
        <v>59371.19898497573</v>
      </c>
      <c r="AL10" s="178">
        <v>56250.89536586032</v>
      </c>
      <c r="AM10" s="178">
        <v>53913.986686447679</v>
      </c>
      <c r="AN10" s="178">
        <v>61933.586527465581</v>
      </c>
      <c r="AO10" s="178">
        <v>58574.717543340521</v>
      </c>
    </row>
    <row r="11" spans="2:54" s="160" customFormat="1" ht="18" customHeight="1" x14ac:dyDescent="0.3">
      <c r="B11" s="218" t="s">
        <v>829</v>
      </c>
      <c r="C11" s="510"/>
      <c r="D11" s="219">
        <v>10134.936706510001</v>
      </c>
      <c r="E11" s="219">
        <v>9706.2599429799993</v>
      </c>
      <c r="F11" s="219">
        <v>9900.8797687700007</v>
      </c>
      <c r="G11" s="219">
        <v>9438.7259042699989</v>
      </c>
      <c r="H11" s="219">
        <v>9691.4503624499994</v>
      </c>
      <c r="I11" s="219">
        <v>9582.65303867701</v>
      </c>
      <c r="J11" s="219">
        <v>10979.178733086183</v>
      </c>
      <c r="K11" s="219">
        <v>11110.656833834855</v>
      </c>
      <c r="L11" s="219">
        <v>10504.592325473935</v>
      </c>
      <c r="M11" s="219">
        <v>10317.988257604778</v>
      </c>
      <c r="N11" s="219">
        <v>9923.0509815808491</v>
      </c>
      <c r="O11" s="219">
        <v>10512.7562921885</v>
      </c>
      <c r="P11" s="219">
        <v>9981.7261689706411</v>
      </c>
      <c r="Q11" s="219">
        <v>12903.210178139994</v>
      </c>
      <c r="R11" s="219">
        <v>13181.32811648013</v>
      </c>
      <c r="S11" s="219">
        <v>13681.732381029957</v>
      </c>
      <c r="T11" s="219">
        <v>12059.238019184173</v>
      </c>
      <c r="U11" s="219">
        <v>13147.515828631902</v>
      </c>
      <c r="V11" s="219">
        <v>11044.191179543779</v>
      </c>
      <c r="W11" s="219">
        <v>11754.839685142326</v>
      </c>
      <c r="X11" s="219">
        <v>12311.534452951581</v>
      </c>
      <c r="Y11" s="219">
        <v>10468.882345971091</v>
      </c>
      <c r="Z11" s="219">
        <v>11439.213634613863</v>
      </c>
      <c r="AA11" s="219">
        <v>11999.097424329353</v>
      </c>
      <c r="AB11" s="219">
        <v>11370.317787487429</v>
      </c>
      <c r="AC11" s="219">
        <v>11138.377418251897</v>
      </c>
      <c r="AD11" s="219">
        <v>10485.16050295849</v>
      </c>
      <c r="AE11" s="219">
        <v>11091.190741576011</v>
      </c>
      <c r="AF11" s="219">
        <v>11249.77883124338</v>
      </c>
      <c r="AG11" s="219">
        <v>11930.382800490001</v>
      </c>
      <c r="AH11" s="219">
        <v>13512.189724986119</v>
      </c>
      <c r="AI11" s="219">
        <v>13131.097468452628</v>
      </c>
      <c r="AJ11" s="219">
        <v>15134.118994520715</v>
      </c>
      <c r="AK11" s="219">
        <v>14517.620884129323</v>
      </c>
      <c r="AL11" s="219">
        <v>13888.638316527304</v>
      </c>
      <c r="AM11" s="219">
        <v>13498.057564028119</v>
      </c>
      <c r="AN11" s="219">
        <v>14307.502181331289</v>
      </c>
      <c r="AO11" s="219">
        <v>13811.187268755992</v>
      </c>
    </row>
    <row r="12" spans="2:54" s="160" customFormat="1" ht="18" customHeight="1" x14ac:dyDescent="0.3">
      <c r="B12" s="186" t="s">
        <v>396</v>
      </c>
      <c r="C12" s="509"/>
      <c r="D12" s="178">
        <v>0</v>
      </c>
      <c r="E12" s="178">
        <v>0</v>
      </c>
      <c r="F12" s="178">
        <v>0</v>
      </c>
      <c r="G12" s="178">
        <v>0</v>
      </c>
      <c r="H12" s="178">
        <v>0</v>
      </c>
      <c r="I12" s="178">
        <v>0</v>
      </c>
      <c r="J12" s="178">
        <v>0</v>
      </c>
      <c r="K12" s="178">
        <v>0</v>
      </c>
      <c r="L12" s="178">
        <v>0</v>
      </c>
      <c r="M12" s="178">
        <v>0</v>
      </c>
      <c r="N12" s="178">
        <v>0</v>
      </c>
      <c r="O12" s="178">
        <v>0</v>
      </c>
      <c r="P12" s="178">
        <v>0</v>
      </c>
      <c r="Q12" s="178">
        <v>0</v>
      </c>
      <c r="R12" s="178">
        <v>0</v>
      </c>
      <c r="S12" s="178">
        <v>0</v>
      </c>
      <c r="T12" s="178">
        <v>0</v>
      </c>
      <c r="U12" s="178">
        <v>0</v>
      </c>
      <c r="V12" s="178">
        <v>0</v>
      </c>
      <c r="W12" s="178">
        <v>0</v>
      </c>
      <c r="X12" s="178">
        <v>0</v>
      </c>
      <c r="Y12" s="178">
        <v>0</v>
      </c>
      <c r="Z12" s="178">
        <v>0</v>
      </c>
      <c r="AA12" s="178">
        <v>0</v>
      </c>
      <c r="AB12" s="178">
        <v>0</v>
      </c>
      <c r="AC12" s="178"/>
      <c r="AD12" s="178"/>
      <c r="AE12" s="178"/>
      <c r="AF12" s="178"/>
      <c r="AG12" s="178"/>
      <c r="AH12" s="178"/>
      <c r="AI12" s="178"/>
      <c r="AJ12" s="178"/>
      <c r="AK12" s="178">
        <v>0</v>
      </c>
      <c r="AL12" s="178">
        <v>0</v>
      </c>
      <c r="AM12" s="178"/>
      <c r="AN12" s="178"/>
      <c r="AO12" s="178"/>
    </row>
    <row r="13" spans="2:54" s="160" customFormat="1" ht="18" customHeight="1" x14ac:dyDescent="0.3">
      <c r="B13" s="186" t="s">
        <v>397</v>
      </c>
      <c r="C13" s="509"/>
      <c r="D13" s="178">
        <v>10134.936706510001</v>
      </c>
      <c r="E13" s="178">
        <v>9706.2599429799993</v>
      </c>
      <c r="F13" s="178">
        <v>9900.8797687700007</v>
      </c>
      <c r="G13" s="178">
        <v>9438.7259042699989</v>
      </c>
      <c r="H13" s="178">
        <v>9691.4503624499994</v>
      </c>
      <c r="I13" s="178">
        <v>9582.65303867701</v>
      </c>
      <c r="J13" s="178">
        <v>10979.178733086183</v>
      </c>
      <c r="K13" s="178">
        <v>11110.656833834855</v>
      </c>
      <c r="L13" s="178">
        <v>10504.592325473935</v>
      </c>
      <c r="M13" s="178">
        <v>10317.988257604778</v>
      </c>
      <c r="N13" s="178">
        <v>9923.0509815808491</v>
      </c>
      <c r="O13" s="178">
        <v>10512.7562921885</v>
      </c>
      <c r="P13" s="178">
        <v>9981.7261689706411</v>
      </c>
      <c r="Q13" s="178">
        <v>12903.210178139994</v>
      </c>
      <c r="R13" s="178">
        <v>13181.32811648013</v>
      </c>
      <c r="S13" s="178">
        <v>13681.732381029957</v>
      </c>
      <c r="T13" s="178">
        <v>12059.238019184173</v>
      </c>
      <c r="U13" s="178">
        <v>13147.515828631902</v>
      </c>
      <c r="V13" s="178">
        <v>11044.191179543779</v>
      </c>
      <c r="W13" s="178">
        <v>11754.839685142326</v>
      </c>
      <c r="X13" s="178">
        <v>12311.534452951581</v>
      </c>
      <c r="Y13" s="178">
        <v>10468.882345971091</v>
      </c>
      <c r="Z13" s="178">
        <v>11439.213634613863</v>
      </c>
      <c r="AA13" s="178">
        <v>11999.097424329353</v>
      </c>
      <c r="AB13" s="178">
        <v>11370.317787487429</v>
      </c>
      <c r="AC13" s="178">
        <v>11138.377418251897</v>
      </c>
      <c r="AD13" s="178">
        <v>10485.16050295849</v>
      </c>
      <c r="AE13" s="178">
        <v>11091.190741576011</v>
      </c>
      <c r="AF13" s="178">
        <v>11249.77883124338</v>
      </c>
      <c r="AG13" s="178">
        <v>11930.382800490001</v>
      </c>
      <c r="AH13" s="178">
        <v>13512.189724986119</v>
      </c>
      <c r="AI13" s="178">
        <v>13131.097468452628</v>
      </c>
      <c r="AJ13" s="178">
        <v>15134.118994520715</v>
      </c>
      <c r="AK13" s="178">
        <v>14517.620884129323</v>
      </c>
      <c r="AL13" s="178">
        <v>13888.638316527304</v>
      </c>
      <c r="AM13" s="178">
        <v>13498.057564028119</v>
      </c>
      <c r="AN13" s="178">
        <v>14307.502181331289</v>
      </c>
      <c r="AO13" s="178">
        <v>13811.187268755992</v>
      </c>
    </row>
    <row r="14" spans="2:54" s="160" customFormat="1" ht="18" customHeight="1" x14ac:dyDescent="0.3">
      <c r="B14" s="218" t="s">
        <v>531</v>
      </c>
      <c r="C14" s="510"/>
      <c r="D14" s="219">
        <v>0</v>
      </c>
      <c r="E14" s="219">
        <v>0</v>
      </c>
      <c r="F14" s="219">
        <v>0</v>
      </c>
      <c r="G14" s="219">
        <v>0</v>
      </c>
      <c r="H14" s="219">
        <v>0</v>
      </c>
      <c r="I14" s="219">
        <v>0</v>
      </c>
      <c r="J14" s="219">
        <v>0</v>
      </c>
      <c r="K14" s="219">
        <v>0</v>
      </c>
      <c r="L14" s="219">
        <v>0</v>
      </c>
      <c r="M14" s="219">
        <v>5.6885573812501171</v>
      </c>
      <c r="N14" s="219">
        <v>6.6134207334657091</v>
      </c>
      <c r="O14" s="219">
        <v>40.123261279928904</v>
      </c>
      <c r="P14" s="219">
        <v>25.604484583255658</v>
      </c>
      <c r="Q14" s="219">
        <v>152.54416335849598</v>
      </c>
      <c r="R14" s="219">
        <v>182.96680481485555</v>
      </c>
      <c r="S14" s="219">
        <v>181.41551837826032</v>
      </c>
      <c r="T14" s="219">
        <v>145.14360466655009</v>
      </c>
      <c r="U14" s="219">
        <v>0</v>
      </c>
      <c r="V14" s="219">
        <v>0</v>
      </c>
      <c r="W14" s="219">
        <v>0</v>
      </c>
      <c r="X14" s="219">
        <v>0</v>
      </c>
      <c r="Y14" s="219">
        <v>0</v>
      </c>
      <c r="Z14" s="219">
        <v>-1.8736284547688173</v>
      </c>
      <c r="AA14" s="219">
        <v>-19.566830157288649</v>
      </c>
      <c r="AB14" s="219">
        <v>-22.712034821562376</v>
      </c>
      <c r="AC14" s="219">
        <v>-40.944382357336465</v>
      </c>
      <c r="AD14" s="219">
        <v>-143.81606602200733</v>
      </c>
      <c r="AE14" s="219">
        <v>-117.83033332663094</v>
      </c>
      <c r="AF14" s="219">
        <v>-128.79219198589232</v>
      </c>
      <c r="AG14" s="219">
        <v>-122.25035388433679</v>
      </c>
      <c r="AH14" s="219">
        <v>-37.999786210604398</v>
      </c>
      <c r="AI14" s="219">
        <v>-37.114858233704638</v>
      </c>
      <c r="AJ14" s="219">
        <v>-49.243771986434062</v>
      </c>
      <c r="AK14" s="219">
        <v>8.6718077921334782</v>
      </c>
      <c r="AL14" s="219">
        <v>37.911149117944888</v>
      </c>
      <c r="AM14" s="219">
        <v>57.895526212391836</v>
      </c>
      <c r="AN14" s="219">
        <v>59.758389690931061</v>
      </c>
      <c r="AO14" s="219">
        <v>69.47256747054098</v>
      </c>
    </row>
    <row r="15" spans="2:54" s="160" customFormat="1" ht="18" customHeight="1" x14ac:dyDescent="0.3">
      <c r="B15" s="186" t="s">
        <v>396</v>
      </c>
      <c r="C15" s="509"/>
      <c r="D15" s="178">
        <v>0</v>
      </c>
      <c r="E15" s="178">
        <v>0</v>
      </c>
      <c r="F15" s="178">
        <v>0</v>
      </c>
      <c r="G15" s="178">
        <v>0</v>
      </c>
      <c r="H15" s="178">
        <v>0</v>
      </c>
      <c r="I15" s="178">
        <v>0</v>
      </c>
      <c r="J15" s="178">
        <v>0</v>
      </c>
      <c r="K15" s="178">
        <v>0</v>
      </c>
      <c r="L15" s="178">
        <v>0</v>
      </c>
      <c r="M15" s="178">
        <v>0</v>
      </c>
      <c r="N15" s="178">
        <v>0</v>
      </c>
      <c r="O15" s="178">
        <v>0</v>
      </c>
      <c r="P15" s="178">
        <v>0</v>
      </c>
      <c r="Q15" s="178">
        <v>0</v>
      </c>
      <c r="R15" s="178">
        <v>0</v>
      </c>
      <c r="S15" s="178">
        <v>0</v>
      </c>
      <c r="T15" s="178">
        <v>0</v>
      </c>
      <c r="U15" s="178">
        <v>0</v>
      </c>
      <c r="V15" s="178">
        <v>0</v>
      </c>
      <c r="W15" s="178">
        <v>0</v>
      </c>
      <c r="X15" s="178">
        <v>0</v>
      </c>
      <c r="Y15" s="178">
        <v>0</v>
      </c>
      <c r="Z15" s="178">
        <v>0</v>
      </c>
      <c r="AA15" s="178">
        <v>0</v>
      </c>
      <c r="AB15" s="178">
        <v>0</v>
      </c>
      <c r="AC15" s="178"/>
      <c r="AD15" s="178"/>
      <c r="AE15" s="178"/>
      <c r="AF15" s="178"/>
      <c r="AG15" s="178"/>
      <c r="AH15" s="178"/>
      <c r="AI15" s="178"/>
      <c r="AJ15" s="178"/>
      <c r="AK15" s="178">
        <v>0</v>
      </c>
      <c r="AL15" s="178">
        <v>0</v>
      </c>
      <c r="AM15" s="178"/>
      <c r="AN15" s="178"/>
      <c r="AO15" s="178"/>
    </row>
    <row r="16" spans="2:54" s="160" customFormat="1" ht="18" customHeight="1" x14ac:dyDescent="0.3">
      <c r="B16" s="186" t="s">
        <v>397</v>
      </c>
      <c r="C16" s="509"/>
      <c r="D16" s="178">
        <v>0</v>
      </c>
      <c r="E16" s="178">
        <v>0</v>
      </c>
      <c r="F16" s="178">
        <v>0</v>
      </c>
      <c r="G16" s="178">
        <v>0</v>
      </c>
      <c r="H16" s="178">
        <v>0</v>
      </c>
      <c r="I16" s="178">
        <v>0</v>
      </c>
      <c r="J16" s="178">
        <v>0</v>
      </c>
      <c r="K16" s="178">
        <v>0</v>
      </c>
      <c r="L16" s="178">
        <v>0</v>
      </c>
      <c r="M16" s="178">
        <v>5.6885573812501171</v>
      </c>
      <c r="N16" s="178">
        <v>6.6134207334657091</v>
      </c>
      <c r="O16" s="178">
        <v>40.123261279928904</v>
      </c>
      <c r="P16" s="178">
        <v>25.604484583255658</v>
      </c>
      <c r="Q16" s="178">
        <v>152.54416335849598</v>
      </c>
      <c r="R16" s="178">
        <v>182.96680481485555</v>
      </c>
      <c r="S16" s="178">
        <v>181.41551837826032</v>
      </c>
      <c r="T16" s="178">
        <v>145.14360466655009</v>
      </c>
      <c r="U16" s="178">
        <v>0</v>
      </c>
      <c r="V16" s="178">
        <v>0</v>
      </c>
      <c r="W16" s="178">
        <v>0</v>
      </c>
      <c r="X16" s="178">
        <v>0</v>
      </c>
      <c r="Y16" s="178">
        <v>0</v>
      </c>
      <c r="Z16" s="178">
        <v>-1.8736284547688173</v>
      </c>
      <c r="AA16" s="178">
        <v>-19.566830157288649</v>
      </c>
      <c r="AB16" s="178">
        <v>-22.712034821562376</v>
      </c>
      <c r="AC16" s="178">
        <v>-40.944382357336465</v>
      </c>
      <c r="AD16" s="178">
        <v>-143.81606602200733</v>
      </c>
      <c r="AE16" s="178">
        <v>-117.83033332663094</v>
      </c>
      <c r="AF16" s="178">
        <v>-128.79219198589232</v>
      </c>
      <c r="AG16" s="178">
        <v>-122.25035388433679</v>
      </c>
      <c r="AH16" s="178">
        <v>-37.999786210604398</v>
      </c>
      <c r="AI16" s="178">
        <v>-37.114858233704638</v>
      </c>
      <c r="AJ16" s="178">
        <v>-49.243771986434062</v>
      </c>
      <c r="AK16" s="178">
        <v>8.6718077921334782</v>
      </c>
      <c r="AL16" s="178">
        <v>37.911149117944888</v>
      </c>
      <c r="AM16" s="178">
        <v>57.895526212391836</v>
      </c>
      <c r="AN16" s="178">
        <v>59.758389690931061</v>
      </c>
      <c r="AO16" s="178">
        <v>69.47256747054098</v>
      </c>
    </row>
    <row r="17" spans="2:41" s="160" customFormat="1" ht="18" customHeight="1" x14ac:dyDescent="0.3">
      <c r="B17" s="109" t="s">
        <v>830</v>
      </c>
      <c r="C17" s="113"/>
      <c r="D17" s="111">
        <v>24486.570898942828</v>
      </c>
      <c r="E17" s="111">
        <v>23645.716033614503</v>
      </c>
      <c r="F17" s="111">
        <v>24764.228610470593</v>
      </c>
      <c r="G17" s="111">
        <v>22995.103632274575</v>
      </c>
      <c r="H17" s="111">
        <v>23674.745177151784</v>
      </c>
      <c r="I17" s="111">
        <v>22219.355511684465</v>
      </c>
      <c r="J17" s="111">
        <v>25726.230320479212</v>
      </c>
      <c r="K17" s="111">
        <v>25232.894091445753</v>
      </c>
      <c r="L17" s="111">
        <v>25192.616310359626</v>
      </c>
      <c r="M17" s="111">
        <v>25546.701504802524</v>
      </c>
      <c r="N17" s="111">
        <v>25691.477319607657</v>
      </c>
      <c r="O17" s="111">
        <v>28037.968912863878</v>
      </c>
      <c r="P17" s="111">
        <v>29317.148033490397</v>
      </c>
      <c r="Q17" s="111">
        <v>39051.197517085777</v>
      </c>
      <c r="R17" s="111">
        <v>47865.284929753107</v>
      </c>
      <c r="S17" s="111">
        <v>45779.708822684574</v>
      </c>
      <c r="T17" s="111">
        <v>42113.381306055708</v>
      </c>
      <c r="U17" s="111">
        <v>42191.786849446449</v>
      </c>
      <c r="V17" s="111">
        <v>34110.085032398754</v>
      </c>
      <c r="W17" s="111">
        <v>33996.727767381293</v>
      </c>
      <c r="X17" s="111">
        <v>35094.178767041056</v>
      </c>
      <c r="Y17" s="111">
        <v>31099.226969567506</v>
      </c>
      <c r="Z17" s="111">
        <v>34305.110390641712</v>
      </c>
      <c r="AA17" s="111">
        <v>35935.841399081895</v>
      </c>
      <c r="AB17" s="111">
        <v>35694.02310496218</v>
      </c>
      <c r="AC17" s="111">
        <v>38596.232701985893</v>
      </c>
      <c r="AD17" s="111">
        <v>37390.099683682754</v>
      </c>
      <c r="AE17" s="111">
        <v>42409.958371055138</v>
      </c>
      <c r="AF17" s="111">
        <v>42107.125587706571</v>
      </c>
      <c r="AG17" s="111">
        <v>42640.229111726097</v>
      </c>
      <c r="AH17" s="111">
        <v>46481.559664540218</v>
      </c>
      <c r="AI17" s="111">
        <v>44716.501442022585</v>
      </c>
      <c r="AJ17" s="111">
        <v>53182.637360143999</v>
      </c>
      <c r="AK17" s="111">
        <v>49148.292552658546</v>
      </c>
      <c r="AL17" s="111">
        <v>46606.40807618096</v>
      </c>
      <c r="AM17" s="111">
        <v>44786.667626915289</v>
      </c>
      <c r="AN17" s="111">
        <v>51880.425229039669</v>
      </c>
      <c r="AO17" s="111">
        <v>49133.457650993958</v>
      </c>
    </row>
    <row r="18" spans="2:41" s="160" customFormat="1" ht="18" customHeight="1" x14ac:dyDescent="0.3">
      <c r="B18" s="186" t="s">
        <v>396</v>
      </c>
      <c r="C18" s="509"/>
      <c r="D18" s="178">
        <v>5154.7567011951833</v>
      </c>
      <c r="E18" s="178">
        <v>4962.861137493911</v>
      </c>
      <c r="F18" s="178">
        <v>4640.6686171232741</v>
      </c>
      <c r="G18" s="178">
        <v>4310.6321337172276</v>
      </c>
      <c r="H18" s="178">
        <v>1533.1652624781989</v>
      </c>
      <c r="I18" s="178">
        <v>1405.3239121925717</v>
      </c>
      <c r="J18" s="178">
        <v>1249.3582536521212</v>
      </c>
      <c r="K18" s="178">
        <v>1080.8027846104742</v>
      </c>
      <c r="L18" s="178">
        <v>1030.8629418368689</v>
      </c>
      <c r="M18" s="178">
        <v>1278.5412513867013</v>
      </c>
      <c r="N18" s="178">
        <v>1240.8250319004483</v>
      </c>
      <c r="O18" s="178">
        <v>1197.0437764579938</v>
      </c>
      <c r="P18" s="178">
        <v>1640.0766762879618</v>
      </c>
      <c r="Q18" s="178">
        <v>1623.3853507925191</v>
      </c>
      <c r="R18" s="178">
        <v>1578.5239101933964</v>
      </c>
      <c r="S18" s="178">
        <v>1827.185415507714</v>
      </c>
      <c r="T18" s="178">
        <v>1733.9085282735414</v>
      </c>
      <c r="U18" s="178">
        <v>1702.0499156688152</v>
      </c>
      <c r="V18" s="178">
        <v>708.56660912706661</v>
      </c>
      <c r="W18" s="178">
        <v>686.21397093126768</v>
      </c>
      <c r="X18" s="178">
        <v>662.16520315705213</v>
      </c>
      <c r="Y18" s="178">
        <v>1364.297258572281</v>
      </c>
      <c r="Z18" s="178">
        <v>2351.8748292437067</v>
      </c>
      <c r="AA18" s="178">
        <v>3457.5749966725543</v>
      </c>
      <c r="AB18" s="178">
        <v>4651.2917433705952</v>
      </c>
      <c r="AC18" s="178">
        <v>4702.4442778817083</v>
      </c>
      <c r="AD18" s="178">
        <v>5131.9399692608067</v>
      </c>
      <c r="AE18" s="178">
        <v>5177.0921585184024</v>
      </c>
      <c r="AF18" s="178">
        <v>5072.0353895829903</v>
      </c>
      <c r="AG18" s="178">
        <v>5116.4400912324872</v>
      </c>
      <c r="AH18" s="178">
        <v>4186.7422103199997</v>
      </c>
      <c r="AI18" s="178">
        <v>4263.9200496900003</v>
      </c>
      <c r="AJ18" s="178">
        <v>4179.7987651900003</v>
      </c>
      <c r="AK18" s="178">
        <v>4286.0426440199999</v>
      </c>
      <c r="AL18" s="178">
        <v>4206.2398777300004</v>
      </c>
      <c r="AM18" s="178">
        <v>4312.8429782833337</v>
      </c>
      <c r="AN18" s="178">
        <v>4194.5824932144442</v>
      </c>
      <c r="AO18" s="178">
        <v>4300.4548089388891</v>
      </c>
    </row>
    <row r="19" spans="2:41" s="160" customFormat="1" ht="18" customHeight="1" x14ac:dyDescent="0.3">
      <c r="B19" s="186" t="s">
        <v>397</v>
      </c>
      <c r="C19" s="509"/>
      <c r="D19" s="178">
        <v>19331.814197747644</v>
      </c>
      <c r="E19" s="178">
        <v>18682.854896120592</v>
      </c>
      <c r="F19" s="178">
        <v>20123.55999334732</v>
      </c>
      <c r="G19" s="178">
        <v>18684.471498557348</v>
      </c>
      <c r="H19" s="178">
        <v>22141.579914673584</v>
      </c>
      <c r="I19" s="178">
        <v>20814.031599491893</v>
      </c>
      <c r="J19" s="178">
        <v>24476.872066827091</v>
      </c>
      <c r="K19" s="178">
        <v>24152.091306835278</v>
      </c>
      <c r="L19" s="178">
        <v>24161.753368522757</v>
      </c>
      <c r="M19" s="178">
        <v>24268.160253415823</v>
      </c>
      <c r="N19" s="178">
        <v>24450.652287707209</v>
      </c>
      <c r="O19" s="178">
        <v>26840.925136405884</v>
      </c>
      <c r="P19" s="178">
        <v>27677.071357202436</v>
      </c>
      <c r="Q19" s="178">
        <v>37427.812166293261</v>
      </c>
      <c r="R19" s="178">
        <v>46286.761019559708</v>
      </c>
      <c r="S19" s="178">
        <v>43952.523407176857</v>
      </c>
      <c r="T19" s="178">
        <v>40379.472777782168</v>
      </c>
      <c r="U19" s="178">
        <v>40489.736933777633</v>
      </c>
      <c r="V19" s="178">
        <v>33401.518423271686</v>
      </c>
      <c r="W19" s="178">
        <v>33310.513796450025</v>
      </c>
      <c r="X19" s="178">
        <v>34432.013563884</v>
      </c>
      <c r="Y19" s="178">
        <v>29734.929710995224</v>
      </c>
      <c r="Z19" s="178">
        <v>31953.235561398003</v>
      </c>
      <c r="AA19" s="178">
        <v>32478.266402409339</v>
      </c>
      <c r="AB19" s="178">
        <v>31042.731361591585</v>
      </c>
      <c r="AC19" s="178">
        <v>33893.788424104183</v>
      </c>
      <c r="AD19" s="178">
        <v>32258.159714421945</v>
      </c>
      <c r="AE19" s="178">
        <v>37232.866212536734</v>
      </c>
      <c r="AF19" s="178">
        <v>37035.09019812358</v>
      </c>
      <c r="AG19" s="178">
        <v>37523.789020493612</v>
      </c>
      <c r="AH19" s="178">
        <v>42294.817454220218</v>
      </c>
      <c r="AI19" s="178">
        <v>40452.581392332584</v>
      </c>
      <c r="AJ19" s="178">
        <v>49002.838594954002</v>
      </c>
      <c r="AK19" s="178">
        <v>44862.249908638543</v>
      </c>
      <c r="AL19" s="178">
        <v>42400.168198450956</v>
      </c>
      <c r="AM19" s="178">
        <v>40473.824648631955</v>
      </c>
      <c r="AN19" s="178">
        <v>47685.842735825223</v>
      </c>
      <c r="AO19" s="178">
        <v>44833.002842055066</v>
      </c>
    </row>
    <row r="20" spans="2:41" s="160" customFormat="1" ht="18" customHeight="1" x14ac:dyDescent="0.3">
      <c r="B20" s="109" t="s">
        <v>532</v>
      </c>
      <c r="C20" s="113"/>
      <c r="D20" s="111">
        <v>7534.6250924799997</v>
      </c>
      <c r="E20" s="111">
        <v>7246.806336220001</v>
      </c>
      <c r="F20" s="111">
        <v>7948.8642467400005</v>
      </c>
      <c r="G20" s="111">
        <v>7315.3382647100007</v>
      </c>
      <c r="H20" s="111">
        <v>5647.7238448500002</v>
      </c>
      <c r="I20" s="111">
        <v>5420.9406034699996</v>
      </c>
      <c r="J20" s="111">
        <v>7216.0215370799997</v>
      </c>
      <c r="K20" s="111">
        <v>6982.0682211799995</v>
      </c>
      <c r="L20" s="111">
        <v>7915.2473904500021</v>
      </c>
      <c r="M20" s="111">
        <v>7833.5633364400001</v>
      </c>
      <c r="N20" s="111">
        <v>10158.70198729</v>
      </c>
      <c r="O20" s="111">
        <v>7013.4191444900007</v>
      </c>
      <c r="P20" s="111">
        <v>8501.091995499999</v>
      </c>
      <c r="Q20" s="111">
        <v>13244.642919259997</v>
      </c>
      <c r="R20" s="111">
        <v>18021.018865410002</v>
      </c>
      <c r="S20" s="111">
        <v>15872.783820860002</v>
      </c>
      <c r="T20" s="111">
        <v>17505.643292970002</v>
      </c>
      <c r="U20" s="111">
        <v>16387.200872550002</v>
      </c>
      <c r="V20" s="111">
        <v>13586.350314999996</v>
      </c>
      <c r="W20" s="111">
        <v>14978.377385870001</v>
      </c>
      <c r="X20" s="111">
        <v>12190.241615460001</v>
      </c>
      <c r="Y20" s="111">
        <v>12206.948573719999</v>
      </c>
      <c r="Z20" s="111">
        <v>13370.748397959998</v>
      </c>
      <c r="AA20" s="111">
        <v>14246.381155978001</v>
      </c>
      <c r="AB20" s="111">
        <v>14779.104759348003</v>
      </c>
      <c r="AC20" s="111">
        <v>16228.300064118401</v>
      </c>
      <c r="AD20" s="111">
        <v>15601.971048054198</v>
      </c>
      <c r="AE20" s="111">
        <v>18702.632224090001</v>
      </c>
      <c r="AF20" s="111">
        <v>19160.122282706001</v>
      </c>
      <c r="AG20" s="111">
        <v>18263.0700329256</v>
      </c>
      <c r="AH20" s="111">
        <v>17462.022513015701</v>
      </c>
      <c r="AI20" s="111">
        <v>14377.3947684382</v>
      </c>
      <c r="AJ20" s="111">
        <v>16817.8225749298</v>
      </c>
      <c r="AK20" s="111">
        <v>13073.6053408483</v>
      </c>
      <c r="AL20" s="111">
        <v>10340.04131117</v>
      </c>
      <c r="AM20" s="111">
        <v>7442.5084258999996</v>
      </c>
      <c r="AN20" s="111">
        <v>11866.543839870001</v>
      </c>
      <c r="AO20" s="111">
        <v>6046.3747355099995</v>
      </c>
    </row>
    <row r="21" spans="2:41" s="160" customFormat="1" ht="18" customHeight="1" x14ac:dyDescent="0.3">
      <c r="B21" s="186" t="s">
        <v>396</v>
      </c>
      <c r="C21" s="509"/>
      <c r="D21" s="178">
        <v>3925.2117048897726</v>
      </c>
      <c r="E21" s="178">
        <v>3633.2325322445149</v>
      </c>
      <c r="F21" s="178">
        <v>4160.6619518270727</v>
      </c>
      <c r="G21" s="178">
        <v>5016.6103382764832</v>
      </c>
      <c r="H21" s="178">
        <v>3745.1492778671759</v>
      </c>
      <c r="I21" s="178">
        <v>3463.1671978807626</v>
      </c>
      <c r="J21" s="178">
        <v>4106.5825989789982</v>
      </c>
      <c r="K21" s="178">
        <v>3939.8515808043207</v>
      </c>
      <c r="L21" s="178">
        <v>4253.4031682035366</v>
      </c>
      <c r="M21" s="178">
        <v>4126.6520104281508</v>
      </c>
      <c r="N21" s="178">
        <v>5986.1954599542987</v>
      </c>
      <c r="O21" s="178">
        <v>3178.9515134547951</v>
      </c>
      <c r="P21" s="178">
        <v>3778.2751436641847</v>
      </c>
      <c r="Q21" s="178">
        <v>7403.144989359098</v>
      </c>
      <c r="R21" s="178">
        <v>6068.6846237223872</v>
      </c>
      <c r="S21" s="178">
        <v>8574.8720051941909</v>
      </c>
      <c r="T21" s="178">
        <v>11879.641676310741</v>
      </c>
      <c r="U21" s="178">
        <v>10399.626753870005</v>
      </c>
      <c r="V21" s="178">
        <v>9110.9065718074617</v>
      </c>
      <c r="W21" s="178">
        <v>5300.5585778512468</v>
      </c>
      <c r="X21" s="178">
        <v>4480.6199032195627</v>
      </c>
      <c r="Y21" s="178">
        <v>3394.0762108311937</v>
      </c>
      <c r="Z21" s="178">
        <v>8369.728769973517</v>
      </c>
      <c r="AA21" s="178">
        <v>6789.4955107335691</v>
      </c>
      <c r="AB21" s="178">
        <v>5876.590199133816</v>
      </c>
      <c r="AC21" s="178">
        <v>6840.002983631668</v>
      </c>
      <c r="AD21" s="178">
        <v>5841.8465218150923</v>
      </c>
      <c r="AE21" s="178">
        <v>11162.985853959597</v>
      </c>
      <c r="AF21" s="178">
        <v>12109.096247509582</v>
      </c>
      <c r="AG21" s="178">
        <v>10636.929745466696</v>
      </c>
      <c r="AH21" s="178">
        <v>9052.9810094569311</v>
      </c>
      <c r="AI21" s="178">
        <v>6660.1405687141414</v>
      </c>
      <c r="AJ21" s="178">
        <v>5345.5764237559251</v>
      </c>
      <c r="AK21" s="178">
        <v>4547.2549183038536</v>
      </c>
      <c r="AL21" s="178">
        <v>4224.4717512703164</v>
      </c>
      <c r="AM21" s="178">
        <v>2563.7219362099986</v>
      </c>
      <c r="AN21" s="178">
        <v>2792.6633729599998</v>
      </c>
      <c r="AO21" s="178">
        <v>1725.3186080000005</v>
      </c>
    </row>
    <row r="22" spans="2:41" s="160" customFormat="1" ht="18" customHeight="1" x14ac:dyDescent="0.3">
      <c r="B22" s="186" t="s">
        <v>397</v>
      </c>
      <c r="C22" s="509"/>
      <c r="D22" s="178">
        <v>3609.4133875902271</v>
      </c>
      <c r="E22" s="178">
        <v>3613.5738039754856</v>
      </c>
      <c r="F22" s="178">
        <v>3788.2022949129278</v>
      </c>
      <c r="G22" s="178">
        <v>2298.727926433517</v>
      </c>
      <c r="H22" s="178">
        <v>1902.5745669828245</v>
      </c>
      <c r="I22" s="178">
        <v>1957.7734055892372</v>
      </c>
      <c r="J22" s="178">
        <v>3109.4389381010014</v>
      </c>
      <c r="K22" s="178">
        <v>3042.2166403756787</v>
      </c>
      <c r="L22" s="178">
        <v>3661.8442222464651</v>
      </c>
      <c r="M22" s="178">
        <v>3706.9113260118493</v>
      </c>
      <c r="N22" s="178">
        <v>4172.5065273357013</v>
      </c>
      <c r="O22" s="178">
        <v>3834.4676310352056</v>
      </c>
      <c r="P22" s="178">
        <v>4722.8168518358143</v>
      </c>
      <c r="Q22" s="178">
        <v>5841.4979299008992</v>
      </c>
      <c r="R22" s="178">
        <v>11952.334241687615</v>
      </c>
      <c r="S22" s="178">
        <v>7297.9118156658114</v>
      </c>
      <c r="T22" s="178">
        <v>5626.0016166592604</v>
      </c>
      <c r="U22" s="178">
        <v>5987.574118679996</v>
      </c>
      <c r="V22" s="178">
        <v>4475.4437431925344</v>
      </c>
      <c r="W22" s="178">
        <v>9677.8188080187538</v>
      </c>
      <c r="X22" s="178">
        <v>7709.6217122404387</v>
      </c>
      <c r="Y22" s="178">
        <v>8812.8723628888056</v>
      </c>
      <c r="Z22" s="178">
        <v>5001.0196279864813</v>
      </c>
      <c r="AA22" s="178">
        <v>7456.8856452444315</v>
      </c>
      <c r="AB22" s="178">
        <v>8902.5145602141874</v>
      </c>
      <c r="AC22" s="178">
        <v>9388.2970804867327</v>
      </c>
      <c r="AD22" s="178">
        <v>9760.1245262391058</v>
      </c>
      <c r="AE22" s="178">
        <v>7539.6463701304037</v>
      </c>
      <c r="AF22" s="178">
        <v>7051.0260351964189</v>
      </c>
      <c r="AG22" s="178">
        <v>7626.1402874589039</v>
      </c>
      <c r="AH22" s="178">
        <v>8409.0415035587703</v>
      </c>
      <c r="AI22" s="178">
        <v>7717.2541997240587</v>
      </c>
      <c r="AJ22" s="178">
        <v>11472.246151173875</v>
      </c>
      <c r="AK22" s="178">
        <v>8526.3504225444467</v>
      </c>
      <c r="AL22" s="178">
        <v>6115.5695598996836</v>
      </c>
      <c r="AM22" s="178">
        <v>4878.786489690001</v>
      </c>
      <c r="AN22" s="178">
        <v>9073.8804669100009</v>
      </c>
      <c r="AO22" s="178">
        <v>4321.056127509999</v>
      </c>
    </row>
    <row r="23" spans="2:41" s="160" customFormat="1" ht="18" customHeight="1" x14ac:dyDescent="0.3">
      <c r="B23" s="218" t="s">
        <v>831</v>
      </c>
      <c r="C23" s="510"/>
      <c r="D23" s="219">
        <v>201.59904741</v>
      </c>
      <c r="E23" s="219">
        <v>182.28912446999999</v>
      </c>
      <c r="F23" s="219">
        <v>293.79240138</v>
      </c>
      <c r="G23" s="219">
        <v>285.94457752999995</v>
      </c>
      <c r="H23" s="219">
        <v>294.68561385000004</v>
      </c>
      <c r="I23" s="219">
        <v>439.07532770999995</v>
      </c>
      <c r="J23" s="219">
        <v>735.1844970599999</v>
      </c>
      <c r="K23" s="219">
        <v>875.71083477000002</v>
      </c>
      <c r="L23" s="219">
        <v>963.35706259000006</v>
      </c>
      <c r="M23" s="219">
        <v>1029.9170669600001</v>
      </c>
      <c r="N23" s="219">
        <v>1044.7934274199999</v>
      </c>
      <c r="O23" s="219">
        <v>1090.1040156500001</v>
      </c>
      <c r="P23" s="219">
        <v>1017.23528818</v>
      </c>
      <c r="Q23" s="219">
        <v>1126.48485448</v>
      </c>
      <c r="R23" s="219">
        <v>1071.50952201</v>
      </c>
      <c r="S23" s="219">
        <v>1072.06302142</v>
      </c>
      <c r="T23" s="219">
        <v>904.43335932000002</v>
      </c>
      <c r="U23" s="219">
        <v>995.60887897999999</v>
      </c>
      <c r="V23" s="219">
        <v>979.41005373999997</v>
      </c>
      <c r="W23" s="219">
        <v>1644.1254670399999</v>
      </c>
      <c r="X23" s="219">
        <v>1773.33127229</v>
      </c>
      <c r="Y23" s="219">
        <v>1867.3759427499999</v>
      </c>
      <c r="Z23" s="219">
        <v>2119.79057311</v>
      </c>
      <c r="AA23" s="219">
        <v>2161.9962619099997</v>
      </c>
      <c r="AB23" s="219">
        <v>2184.3320228400003</v>
      </c>
      <c r="AC23" s="219">
        <v>1802.88737898</v>
      </c>
      <c r="AD23" s="219">
        <v>1478.4806518</v>
      </c>
      <c r="AE23" s="219">
        <v>1438.2402109000002</v>
      </c>
      <c r="AF23" s="219">
        <v>1562.0911816300002</v>
      </c>
      <c r="AG23" s="219">
        <v>1783.62622491</v>
      </c>
      <c r="AH23" s="219">
        <v>1717.1784999500001</v>
      </c>
      <c r="AI23" s="219">
        <v>1287.3438641500002</v>
      </c>
      <c r="AJ23" s="219">
        <v>1720.1371011800002</v>
      </c>
      <c r="AK23" s="219">
        <v>1526.50304196</v>
      </c>
      <c r="AL23" s="219">
        <v>719.43755140999997</v>
      </c>
      <c r="AM23" s="219">
        <v>342.34134972000004</v>
      </c>
      <c r="AN23" s="219">
        <v>232.64665897999998</v>
      </c>
      <c r="AO23" s="219">
        <v>229.56364461000001</v>
      </c>
    </row>
    <row r="24" spans="2:41" s="160" customFormat="1" ht="18" customHeight="1" x14ac:dyDescent="0.3">
      <c r="B24" s="186" t="s">
        <v>396</v>
      </c>
      <c r="C24" s="509"/>
      <c r="D24" s="178">
        <v>0</v>
      </c>
      <c r="E24" s="178">
        <v>0</v>
      </c>
      <c r="F24" s="178">
        <v>0</v>
      </c>
      <c r="G24" s="178">
        <v>0</v>
      </c>
      <c r="H24" s="178">
        <v>0</v>
      </c>
      <c r="I24" s="178">
        <v>0</v>
      </c>
      <c r="J24" s="178">
        <v>0</v>
      </c>
      <c r="K24" s="178">
        <v>0</v>
      </c>
      <c r="L24" s="178">
        <v>0</v>
      </c>
      <c r="M24" s="178">
        <v>0</v>
      </c>
      <c r="N24" s="178">
        <v>0</v>
      </c>
      <c r="O24" s="178">
        <v>0</v>
      </c>
      <c r="P24" s="178">
        <v>0</v>
      </c>
      <c r="Q24" s="178">
        <v>0</v>
      </c>
      <c r="R24" s="178">
        <v>0</v>
      </c>
      <c r="S24" s="178">
        <v>0</v>
      </c>
      <c r="T24" s="178">
        <v>0</v>
      </c>
      <c r="U24" s="178">
        <v>0</v>
      </c>
      <c r="V24" s="178">
        <v>0</v>
      </c>
      <c r="W24" s="178">
        <v>0</v>
      </c>
      <c r="X24" s="178">
        <v>0</v>
      </c>
      <c r="Y24" s="178">
        <v>0</v>
      </c>
      <c r="Z24" s="178">
        <v>0</v>
      </c>
      <c r="AA24" s="178">
        <v>0</v>
      </c>
      <c r="AB24" s="178">
        <v>0</v>
      </c>
      <c r="AC24" s="178"/>
      <c r="AD24" s="178"/>
      <c r="AE24" s="178"/>
      <c r="AF24" s="178"/>
      <c r="AG24" s="178"/>
      <c r="AH24" s="178"/>
      <c r="AI24" s="178"/>
      <c r="AJ24" s="178"/>
      <c r="AK24" s="178">
        <v>0</v>
      </c>
      <c r="AL24" s="178">
        <v>0</v>
      </c>
      <c r="AM24" s="178"/>
      <c r="AN24" s="178"/>
      <c r="AO24" s="178"/>
    </row>
    <row r="25" spans="2:41" s="160" customFormat="1" ht="18" customHeight="1" x14ac:dyDescent="0.3">
      <c r="B25" s="186" t="s">
        <v>397</v>
      </c>
      <c r="C25" s="509"/>
      <c r="D25" s="178">
        <v>201.59904741</v>
      </c>
      <c r="E25" s="178">
        <v>182.28912446999999</v>
      </c>
      <c r="F25" s="178">
        <v>293.79240138</v>
      </c>
      <c r="G25" s="178">
        <v>285.94457752999995</v>
      </c>
      <c r="H25" s="178">
        <v>294.68561385000004</v>
      </c>
      <c r="I25" s="178">
        <v>439.07532770999995</v>
      </c>
      <c r="J25" s="178">
        <v>735.1844970599999</v>
      </c>
      <c r="K25" s="178">
        <v>875.71083477000002</v>
      </c>
      <c r="L25" s="178">
        <v>963.35706259000006</v>
      </c>
      <c r="M25" s="178">
        <v>1029.9170669600001</v>
      </c>
      <c r="N25" s="178">
        <v>1044.7934274199999</v>
      </c>
      <c r="O25" s="178">
        <v>1090.1040156500001</v>
      </c>
      <c r="P25" s="178">
        <v>1017.23528818</v>
      </c>
      <c r="Q25" s="178">
        <v>1126.48485448</v>
      </c>
      <c r="R25" s="178">
        <v>1071.50952201</v>
      </c>
      <c r="S25" s="178">
        <v>1072.06302142</v>
      </c>
      <c r="T25" s="178">
        <v>904.43335932000002</v>
      </c>
      <c r="U25" s="178">
        <v>995.60887897999999</v>
      </c>
      <c r="V25" s="178">
        <v>979.41005373999997</v>
      </c>
      <c r="W25" s="178">
        <v>1644.1254670399999</v>
      </c>
      <c r="X25" s="178">
        <v>1773.33127229</v>
      </c>
      <c r="Y25" s="178">
        <v>1867.3759427499999</v>
      </c>
      <c r="Z25" s="178">
        <v>2119.79057311</v>
      </c>
      <c r="AA25" s="178">
        <v>2161.9962619099997</v>
      </c>
      <c r="AB25" s="178">
        <v>2184.3320228400003</v>
      </c>
      <c r="AC25" s="178">
        <v>1802.88737898</v>
      </c>
      <c r="AD25" s="178">
        <v>1478.4806518</v>
      </c>
      <c r="AE25" s="178">
        <v>1438.2402109000002</v>
      </c>
      <c r="AF25" s="178">
        <v>1562.0911816300002</v>
      </c>
      <c r="AG25" s="178">
        <v>1783.62622491</v>
      </c>
      <c r="AH25" s="178">
        <v>1717.1784999500001</v>
      </c>
      <c r="AI25" s="178">
        <v>1287.3438641500002</v>
      </c>
      <c r="AJ25" s="178">
        <v>1720.1371011800002</v>
      </c>
      <c r="AK25" s="178">
        <v>1526.50304196</v>
      </c>
      <c r="AL25" s="178">
        <v>719.43755140999997</v>
      </c>
      <c r="AM25" s="178">
        <v>342.34134972000004</v>
      </c>
      <c r="AN25" s="178">
        <v>232.64665897999998</v>
      </c>
      <c r="AO25" s="178">
        <v>229.56364461000001</v>
      </c>
    </row>
    <row r="26" spans="2:41" s="160" customFormat="1" ht="18" customHeight="1" x14ac:dyDescent="0.3">
      <c r="B26" s="218" t="s">
        <v>533</v>
      </c>
      <c r="C26" s="510"/>
      <c r="D26" s="219">
        <v>0</v>
      </c>
      <c r="E26" s="219">
        <v>0</v>
      </c>
      <c r="F26" s="219">
        <v>0</v>
      </c>
      <c r="G26" s="219">
        <v>0</v>
      </c>
      <c r="H26" s="219">
        <v>0</v>
      </c>
      <c r="I26" s="219">
        <v>0</v>
      </c>
      <c r="J26" s="219">
        <v>0</v>
      </c>
      <c r="K26" s="219">
        <v>0</v>
      </c>
      <c r="L26" s="219">
        <v>0</v>
      </c>
      <c r="M26" s="219">
        <v>0</v>
      </c>
      <c r="N26" s="219">
        <v>100</v>
      </c>
      <c r="O26" s="219">
        <v>3780</v>
      </c>
      <c r="P26" s="219">
        <v>2080</v>
      </c>
      <c r="Q26" s="219">
        <v>1683.0071312800001</v>
      </c>
      <c r="R26" s="219">
        <v>1641.33176656</v>
      </c>
      <c r="S26" s="219">
        <v>1548.48606021</v>
      </c>
      <c r="T26" s="219">
        <v>1322.72468615</v>
      </c>
      <c r="U26" s="219">
        <v>1327.4305287699999</v>
      </c>
      <c r="V26" s="219">
        <v>1229.4723895899999</v>
      </c>
      <c r="W26" s="219">
        <v>1168.0961213800001</v>
      </c>
      <c r="X26" s="219">
        <v>835.51671040999997</v>
      </c>
      <c r="Y26" s="219">
        <v>518.28741811999998</v>
      </c>
      <c r="Z26" s="219">
        <v>332.09543841000004</v>
      </c>
      <c r="AA26" s="219">
        <v>160.36822290999999</v>
      </c>
      <c r="AB26" s="219">
        <v>175.15301915999999</v>
      </c>
      <c r="AC26" s="219">
        <v>199.33764072999998</v>
      </c>
      <c r="AD26" s="219">
        <v>170.74855904</v>
      </c>
      <c r="AE26" s="219">
        <v>163.94308572</v>
      </c>
      <c r="AF26" s="219">
        <v>115.54652673999999</v>
      </c>
      <c r="AG26" s="219">
        <v>136.50657300999998</v>
      </c>
      <c r="AH26" s="219">
        <v>140.85761986000003</v>
      </c>
      <c r="AI26" s="219">
        <v>144.64009891999999</v>
      </c>
      <c r="AJ26" s="219">
        <v>120.06268215</v>
      </c>
      <c r="AK26" s="219">
        <v>110.71071963999999</v>
      </c>
      <c r="AL26" s="219">
        <v>136.66068025999999</v>
      </c>
      <c r="AM26" s="219">
        <v>138.03164080000002</v>
      </c>
      <c r="AN26" s="219">
        <v>260.40125107</v>
      </c>
      <c r="AO26" s="219">
        <v>166.39976804999981</v>
      </c>
    </row>
    <row r="27" spans="2:41" s="160" customFormat="1" ht="18" customHeight="1" x14ac:dyDescent="0.3">
      <c r="B27" s="186" t="s">
        <v>396</v>
      </c>
      <c r="C27" s="509"/>
      <c r="D27" s="178">
        <v>0</v>
      </c>
      <c r="E27" s="178">
        <v>0</v>
      </c>
      <c r="F27" s="178">
        <v>0</v>
      </c>
      <c r="G27" s="178">
        <v>0</v>
      </c>
      <c r="H27" s="178">
        <v>0</v>
      </c>
      <c r="I27" s="178">
        <v>0</v>
      </c>
      <c r="J27" s="178">
        <v>0</v>
      </c>
      <c r="K27" s="178">
        <v>0</v>
      </c>
      <c r="L27" s="178">
        <v>0</v>
      </c>
      <c r="M27" s="178">
        <v>0</v>
      </c>
      <c r="N27" s="178">
        <v>100</v>
      </c>
      <c r="O27" s="178">
        <v>3780</v>
      </c>
      <c r="P27" s="178">
        <v>2080</v>
      </c>
      <c r="Q27" s="178">
        <v>1683.0071312800001</v>
      </c>
      <c r="R27" s="178">
        <v>1641.33176656</v>
      </c>
      <c r="S27" s="178">
        <v>1548.48606021</v>
      </c>
      <c r="T27" s="178">
        <v>1322.72468615</v>
      </c>
      <c r="U27" s="178">
        <v>1327.4305287699999</v>
      </c>
      <c r="V27" s="178">
        <v>1229.4723895899999</v>
      </c>
      <c r="W27" s="178">
        <v>1168.0961213800001</v>
      </c>
      <c r="X27" s="178">
        <v>835.51671040999997</v>
      </c>
      <c r="Y27" s="178">
        <v>518.28741811999998</v>
      </c>
      <c r="Z27" s="178">
        <v>332.09543841000004</v>
      </c>
      <c r="AA27" s="178">
        <v>160.36822290999999</v>
      </c>
      <c r="AB27" s="178">
        <v>175.15301915999999</v>
      </c>
      <c r="AC27" s="178">
        <v>199.33764072999998</v>
      </c>
      <c r="AD27" s="178">
        <v>170.74855904</v>
      </c>
      <c r="AE27" s="178">
        <v>163.94308572</v>
      </c>
      <c r="AF27" s="178">
        <v>115.54652673999999</v>
      </c>
      <c r="AG27" s="178">
        <v>136.50657300999998</v>
      </c>
      <c r="AH27" s="178">
        <v>140.85761986000003</v>
      </c>
      <c r="AI27" s="178">
        <v>144.64009891999999</v>
      </c>
      <c r="AJ27" s="178">
        <v>120.06268215</v>
      </c>
      <c r="AK27" s="178">
        <v>110.71071963999999</v>
      </c>
      <c r="AL27" s="178">
        <v>136.66068025999999</v>
      </c>
      <c r="AM27" s="178">
        <v>138.03164080000002</v>
      </c>
      <c r="AN27" s="178">
        <v>137.55999999999995</v>
      </c>
      <c r="AO27" s="178">
        <v>166.39976804999981</v>
      </c>
    </row>
    <row r="28" spans="2:41" s="160" customFormat="1" ht="18" customHeight="1" x14ac:dyDescent="0.3">
      <c r="B28" s="186" t="s">
        <v>397</v>
      </c>
      <c r="C28" s="509"/>
      <c r="D28" s="178">
        <v>0</v>
      </c>
      <c r="E28" s="178">
        <v>0</v>
      </c>
      <c r="F28" s="178">
        <v>0</v>
      </c>
      <c r="G28" s="178">
        <v>0</v>
      </c>
      <c r="H28" s="178">
        <v>0</v>
      </c>
      <c r="I28" s="178">
        <v>0</v>
      </c>
      <c r="J28" s="178">
        <v>0</v>
      </c>
      <c r="K28" s="178">
        <v>0</v>
      </c>
      <c r="L28" s="178">
        <v>0</v>
      </c>
      <c r="M28" s="178">
        <v>0</v>
      </c>
      <c r="N28" s="178">
        <v>0</v>
      </c>
      <c r="O28" s="178">
        <v>0</v>
      </c>
      <c r="P28" s="178">
        <v>0</v>
      </c>
      <c r="Q28" s="178">
        <v>0</v>
      </c>
      <c r="R28" s="178">
        <v>0</v>
      </c>
      <c r="S28" s="178">
        <v>0</v>
      </c>
      <c r="T28" s="178">
        <v>0</v>
      </c>
      <c r="U28" s="178">
        <v>0</v>
      </c>
      <c r="V28" s="178">
        <v>0</v>
      </c>
      <c r="W28" s="178">
        <v>0</v>
      </c>
      <c r="X28" s="178">
        <v>0</v>
      </c>
      <c r="Y28" s="178">
        <v>0</v>
      </c>
      <c r="Z28" s="178">
        <v>0</v>
      </c>
      <c r="AA28" s="178">
        <v>0</v>
      </c>
      <c r="AB28" s="178">
        <v>0</v>
      </c>
      <c r="AC28" s="178"/>
      <c r="AD28" s="178"/>
      <c r="AE28" s="178"/>
      <c r="AF28" s="178"/>
      <c r="AG28" s="178"/>
      <c r="AH28" s="178"/>
      <c r="AI28" s="178"/>
      <c r="AJ28" s="178"/>
      <c r="AK28" s="178">
        <v>0</v>
      </c>
      <c r="AL28" s="178">
        <v>0</v>
      </c>
      <c r="AM28" s="178"/>
      <c r="AN28" s="178"/>
      <c r="AO28" s="178"/>
    </row>
    <row r="29" spans="2:41" s="160" customFormat="1" ht="18" customHeight="1" x14ac:dyDescent="0.3">
      <c r="B29" s="218" t="s">
        <v>683</v>
      </c>
      <c r="C29" s="511"/>
      <c r="D29" s="380">
        <v>0</v>
      </c>
      <c r="E29" s="380">
        <v>0</v>
      </c>
      <c r="F29" s="380">
        <v>0</v>
      </c>
      <c r="G29" s="380">
        <v>0</v>
      </c>
      <c r="H29" s="380">
        <v>0</v>
      </c>
      <c r="I29" s="380">
        <v>0</v>
      </c>
      <c r="J29" s="380">
        <v>0</v>
      </c>
      <c r="K29" s="380">
        <v>0</v>
      </c>
      <c r="L29" s="380">
        <v>0</v>
      </c>
      <c r="M29" s="380">
        <v>0</v>
      </c>
      <c r="N29" s="380">
        <v>0</v>
      </c>
      <c r="O29" s="380">
        <v>0</v>
      </c>
      <c r="P29" s="380">
        <v>0</v>
      </c>
      <c r="Q29" s="380">
        <v>0</v>
      </c>
      <c r="R29" s="380">
        <v>0</v>
      </c>
      <c r="S29" s="380">
        <v>0</v>
      </c>
      <c r="T29" s="380">
        <v>0</v>
      </c>
      <c r="U29" s="380">
        <v>0</v>
      </c>
      <c r="V29" s="380">
        <v>0</v>
      </c>
      <c r="W29" s="380">
        <v>0</v>
      </c>
      <c r="X29" s="380">
        <v>1107.0140744</v>
      </c>
      <c r="Y29" s="380">
        <v>1134.4572623399999</v>
      </c>
      <c r="Z29" s="380">
        <v>1165.6858203500001</v>
      </c>
      <c r="AA29" s="380">
        <v>1E-8</v>
      </c>
      <c r="AB29" s="380">
        <v>1E-8</v>
      </c>
      <c r="AC29" s="380">
        <v>1E-8</v>
      </c>
      <c r="AD29" s="380">
        <v>1E-8</v>
      </c>
      <c r="AE29" s="380">
        <v>1E-8</v>
      </c>
      <c r="AF29" s="380">
        <v>1E-8</v>
      </c>
      <c r="AG29" s="380">
        <v>1E-8</v>
      </c>
      <c r="AH29" s="380">
        <v>1E-8</v>
      </c>
      <c r="AI29" s="380">
        <v>0</v>
      </c>
      <c r="AJ29" s="380">
        <v>0</v>
      </c>
      <c r="AK29" s="380">
        <v>0</v>
      </c>
      <c r="AL29" s="380">
        <v>0</v>
      </c>
      <c r="AM29" s="380">
        <v>0</v>
      </c>
      <c r="AN29" s="380">
        <v>0</v>
      </c>
      <c r="AO29" s="380">
        <v>0</v>
      </c>
    </row>
    <row r="30" spans="2:41" s="160" customFormat="1" ht="18" customHeight="1" x14ac:dyDescent="0.3">
      <c r="B30" s="186" t="s">
        <v>396</v>
      </c>
      <c r="C30" s="509"/>
      <c r="D30" s="178">
        <v>0</v>
      </c>
      <c r="E30" s="178">
        <v>0</v>
      </c>
      <c r="F30" s="178">
        <v>0</v>
      </c>
      <c r="G30" s="178">
        <v>0</v>
      </c>
      <c r="H30" s="178">
        <v>0</v>
      </c>
      <c r="I30" s="178">
        <v>0</v>
      </c>
      <c r="J30" s="178">
        <v>0</v>
      </c>
      <c r="K30" s="178">
        <v>0</v>
      </c>
      <c r="L30" s="178">
        <v>0</v>
      </c>
      <c r="M30" s="178">
        <v>0</v>
      </c>
      <c r="N30" s="178">
        <v>0</v>
      </c>
      <c r="O30" s="178">
        <v>0</v>
      </c>
      <c r="P30" s="178">
        <v>0</v>
      </c>
      <c r="Q30" s="178">
        <v>0</v>
      </c>
      <c r="R30" s="178">
        <v>0</v>
      </c>
      <c r="S30" s="178">
        <v>0</v>
      </c>
      <c r="T30" s="178">
        <v>0</v>
      </c>
      <c r="U30" s="178">
        <v>0</v>
      </c>
      <c r="V30" s="178">
        <v>0</v>
      </c>
      <c r="W30" s="178">
        <v>0</v>
      </c>
      <c r="X30" s="178">
        <v>1107.0140744</v>
      </c>
      <c r="Y30" s="178">
        <v>1134.4572623399999</v>
      </c>
      <c r="Z30" s="178">
        <v>1165.6858203500001</v>
      </c>
      <c r="AA30" s="178">
        <v>1E-8</v>
      </c>
      <c r="AB30" s="178">
        <v>1E-8</v>
      </c>
      <c r="AC30" s="178">
        <v>1E-8</v>
      </c>
      <c r="AD30" s="178">
        <v>1E-8</v>
      </c>
      <c r="AE30" s="178">
        <v>1E-8</v>
      </c>
      <c r="AF30" s="178">
        <v>1E-8</v>
      </c>
      <c r="AG30" s="178">
        <v>1E-8</v>
      </c>
      <c r="AH30" s="178">
        <v>1E-8</v>
      </c>
      <c r="AI30" s="178">
        <v>0</v>
      </c>
      <c r="AJ30" s="178">
        <v>0</v>
      </c>
      <c r="AK30" s="178">
        <v>0</v>
      </c>
      <c r="AL30" s="178">
        <v>0</v>
      </c>
      <c r="AM30" s="178">
        <v>0</v>
      </c>
      <c r="AN30" s="178">
        <v>0</v>
      </c>
      <c r="AO30" s="178">
        <v>0</v>
      </c>
    </row>
    <row r="31" spans="2:41" s="160" customFormat="1" ht="18" customHeight="1" x14ac:dyDescent="0.3">
      <c r="B31" s="186" t="s">
        <v>397</v>
      </c>
      <c r="C31" s="509"/>
      <c r="D31" s="178">
        <v>0</v>
      </c>
      <c r="E31" s="178">
        <v>0</v>
      </c>
      <c r="F31" s="178">
        <v>0</v>
      </c>
      <c r="G31" s="178">
        <v>0</v>
      </c>
      <c r="H31" s="178">
        <v>0</v>
      </c>
      <c r="I31" s="178">
        <v>0</v>
      </c>
      <c r="J31" s="178">
        <v>0</v>
      </c>
      <c r="K31" s="178">
        <v>0</v>
      </c>
      <c r="L31" s="178">
        <v>0</v>
      </c>
      <c r="M31" s="178">
        <v>0</v>
      </c>
      <c r="N31" s="178">
        <v>0</v>
      </c>
      <c r="O31" s="178">
        <v>0</v>
      </c>
      <c r="P31" s="178">
        <v>0</v>
      </c>
      <c r="Q31" s="178">
        <v>0</v>
      </c>
      <c r="R31" s="178">
        <v>0</v>
      </c>
      <c r="S31" s="178">
        <v>0</v>
      </c>
      <c r="T31" s="178">
        <v>0</v>
      </c>
      <c r="U31" s="178">
        <v>0</v>
      </c>
      <c r="V31" s="178">
        <v>0</v>
      </c>
      <c r="W31" s="178">
        <v>0</v>
      </c>
      <c r="X31" s="178">
        <v>0</v>
      </c>
      <c r="Y31" s="178">
        <v>0</v>
      </c>
      <c r="Z31" s="178">
        <v>0</v>
      </c>
      <c r="AA31" s="178">
        <v>0</v>
      </c>
      <c r="AB31" s="178">
        <v>0</v>
      </c>
      <c r="AC31" s="178"/>
      <c r="AD31" s="178"/>
      <c r="AE31" s="178"/>
      <c r="AF31" s="178"/>
      <c r="AG31" s="178"/>
      <c r="AH31" s="178"/>
      <c r="AI31" s="178"/>
      <c r="AJ31" s="178"/>
      <c r="AK31" s="178">
        <v>0</v>
      </c>
      <c r="AL31" s="178">
        <v>0</v>
      </c>
      <c r="AM31" s="178"/>
      <c r="AN31" s="178"/>
      <c r="AO31" s="178"/>
    </row>
    <row r="32" spans="2:41" s="160" customFormat="1" ht="18" customHeight="1" x14ac:dyDescent="0.3">
      <c r="B32" s="218" t="s">
        <v>942</v>
      </c>
      <c r="C32" s="511"/>
      <c r="D32" s="380"/>
      <c r="E32" s="380"/>
      <c r="F32" s="380"/>
      <c r="G32" s="380"/>
      <c r="H32" s="380"/>
      <c r="I32" s="380"/>
      <c r="J32" s="380"/>
      <c r="K32" s="380"/>
      <c r="L32" s="380"/>
      <c r="M32" s="380"/>
      <c r="N32" s="380"/>
      <c r="O32" s="380"/>
      <c r="P32" s="380"/>
      <c r="Q32" s="380"/>
      <c r="R32" s="380"/>
      <c r="S32" s="380"/>
      <c r="T32" s="380"/>
      <c r="U32" s="380"/>
      <c r="V32" s="380"/>
      <c r="W32" s="380"/>
      <c r="X32" s="380"/>
      <c r="Y32" s="380"/>
      <c r="Z32" s="380"/>
      <c r="AA32" s="380"/>
      <c r="AB32" s="380"/>
      <c r="AC32" s="380"/>
      <c r="AD32" s="380"/>
      <c r="AE32" s="380"/>
      <c r="AF32" s="380"/>
      <c r="AG32" s="380"/>
      <c r="AH32" s="380"/>
      <c r="AI32" s="380"/>
      <c r="AJ32" s="380"/>
      <c r="AK32" s="380"/>
      <c r="AL32" s="380"/>
      <c r="AM32" s="380"/>
      <c r="AN32" s="380"/>
      <c r="AO32" s="380"/>
    </row>
    <row r="33" spans="2:42" s="160" customFormat="1" ht="18" customHeight="1" x14ac:dyDescent="0.3">
      <c r="B33" s="186" t="s">
        <v>396</v>
      </c>
      <c r="C33" s="509"/>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v>122.84125107000006</v>
      </c>
      <c r="AO33" s="178">
        <v>146.25972635000014</v>
      </c>
    </row>
    <row r="34" spans="2:42" s="160" customFormat="1" ht="18" customHeight="1" x14ac:dyDescent="0.3">
      <c r="B34" s="186" t="s">
        <v>397</v>
      </c>
      <c r="C34" s="509"/>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row>
    <row r="35" spans="2:42" s="160" customFormat="1" ht="18" customHeight="1" x14ac:dyDescent="0.3">
      <c r="B35" s="109" t="s">
        <v>832</v>
      </c>
      <c r="C35" s="113"/>
      <c r="D35" s="111">
        <v>7333.0260450699998</v>
      </c>
      <c r="E35" s="111">
        <v>7064.5172117500006</v>
      </c>
      <c r="F35" s="111">
        <v>7655.0718453600002</v>
      </c>
      <c r="G35" s="111">
        <v>7029.3936871799997</v>
      </c>
      <c r="H35" s="111">
        <v>5353.0382310000005</v>
      </c>
      <c r="I35" s="111">
        <v>4981.8652757599993</v>
      </c>
      <c r="J35" s="111">
        <v>6480.8370400200001</v>
      </c>
      <c r="K35" s="111">
        <v>6106.3573864099999</v>
      </c>
      <c r="L35" s="111">
        <v>6951.890327860001</v>
      </c>
      <c r="M35" s="111">
        <v>6803.6462694800002</v>
      </c>
      <c r="N35" s="111">
        <v>9213.9085598700003</v>
      </c>
      <c r="O35" s="111">
        <v>9703.3151288400004</v>
      </c>
      <c r="P35" s="111">
        <v>9563.8567073199993</v>
      </c>
      <c r="Q35" s="111">
        <v>10435.150933499997</v>
      </c>
      <c r="R35" s="111">
        <v>15308.177576840004</v>
      </c>
      <c r="S35" s="111">
        <v>13252.234739230003</v>
      </c>
      <c r="T35" s="111">
        <v>15278.485247500001</v>
      </c>
      <c r="U35" s="111">
        <v>14064.1614648</v>
      </c>
      <c r="V35" s="111">
        <v>11377.467871669996</v>
      </c>
      <c r="W35" s="111">
        <v>12166.155797450001</v>
      </c>
      <c r="X35" s="111">
        <v>8474.3795583600004</v>
      </c>
      <c r="Y35" s="111">
        <v>8686.8279505099999</v>
      </c>
      <c r="Z35" s="111">
        <v>9753.1765660899982</v>
      </c>
      <c r="AA35" s="111">
        <v>11924.016671148001</v>
      </c>
      <c r="AB35" s="111">
        <v>12419.619717338002</v>
      </c>
      <c r="AC35" s="111">
        <v>14226.0750443984</v>
      </c>
      <c r="AD35" s="111">
        <v>13952.741837204198</v>
      </c>
      <c r="AE35" s="111">
        <v>17100.448927459998</v>
      </c>
      <c r="AF35" s="111">
        <v>17482.484574326001</v>
      </c>
      <c r="AG35" s="111">
        <v>16342.937234995599</v>
      </c>
      <c r="AH35" s="111">
        <v>15603.986393195701</v>
      </c>
      <c r="AI35" s="111">
        <v>12945.410805368199</v>
      </c>
      <c r="AJ35" s="111">
        <v>14977.622791599799</v>
      </c>
      <c r="AK35" s="111">
        <v>11436.3915792483</v>
      </c>
      <c r="AL35" s="111">
        <v>9483.9430795000007</v>
      </c>
      <c r="AM35" s="111">
        <v>6962.1354353799998</v>
      </c>
      <c r="AN35" s="111">
        <v>11373.495929820001</v>
      </c>
      <c r="AO35" s="111">
        <v>5504.1515964999999</v>
      </c>
    </row>
    <row r="36" spans="2:42" s="160" customFormat="1" ht="18" customHeight="1" x14ac:dyDescent="0.3">
      <c r="B36" s="186" t="s">
        <v>396</v>
      </c>
      <c r="C36" s="509"/>
      <c r="D36" s="178">
        <v>3925.2117048897726</v>
      </c>
      <c r="E36" s="178">
        <v>3633.2325322445149</v>
      </c>
      <c r="F36" s="178">
        <v>4160.6619518270727</v>
      </c>
      <c r="G36" s="178">
        <v>5016.6103382764832</v>
      </c>
      <c r="H36" s="178">
        <v>3745.1492778671759</v>
      </c>
      <c r="I36" s="178">
        <v>3463.1671978807626</v>
      </c>
      <c r="J36" s="178">
        <v>4106.5825989789982</v>
      </c>
      <c r="K36" s="178">
        <v>3939.8515808043207</v>
      </c>
      <c r="L36" s="178">
        <v>4253.4031682035366</v>
      </c>
      <c r="M36" s="178">
        <v>4126.6520104281508</v>
      </c>
      <c r="N36" s="178">
        <v>6086.1954599542987</v>
      </c>
      <c r="O36" s="178">
        <v>6958.9515134547946</v>
      </c>
      <c r="P36" s="178">
        <v>5858.2751436641847</v>
      </c>
      <c r="Q36" s="178">
        <v>5720.1378580790979</v>
      </c>
      <c r="R36" s="178">
        <v>4427.3528571623874</v>
      </c>
      <c r="S36" s="178">
        <v>7026.3859449841912</v>
      </c>
      <c r="T36" s="178">
        <v>10556.91699016074</v>
      </c>
      <c r="U36" s="178">
        <v>9072.1962251000041</v>
      </c>
      <c r="V36" s="178">
        <v>7881.434182217462</v>
      </c>
      <c r="W36" s="178">
        <v>4132.4624564712467</v>
      </c>
      <c r="X36" s="178">
        <v>2538.0891184095626</v>
      </c>
      <c r="Y36" s="178">
        <v>1741.3315303711938</v>
      </c>
      <c r="Z36" s="178">
        <v>6871.9475112135169</v>
      </c>
      <c r="AA36" s="178">
        <v>6629.1272878135687</v>
      </c>
      <c r="AB36" s="178">
        <v>5701.4371799638166</v>
      </c>
      <c r="AC36" s="178">
        <v>6640.6653428916679</v>
      </c>
      <c r="AD36" s="178">
        <v>5671.0979627650922</v>
      </c>
      <c r="AE36" s="178">
        <v>10999.042768229596</v>
      </c>
      <c r="AF36" s="178">
        <v>11993.549720759582</v>
      </c>
      <c r="AG36" s="178">
        <v>10500.423172446695</v>
      </c>
      <c r="AH36" s="178">
        <v>8912.12338958693</v>
      </c>
      <c r="AI36" s="178">
        <v>6515.5004697941413</v>
      </c>
      <c r="AJ36" s="178">
        <v>5225.5137416059251</v>
      </c>
      <c r="AK36" s="178">
        <v>4436.5441986638534</v>
      </c>
      <c r="AL36" s="178">
        <v>4087.8110710103165</v>
      </c>
      <c r="AM36" s="178">
        <v>2425.6902954099987</v>
      </c>
      <c r="AN36" s="178">
        <v>2532.2621218899999</v>
      </c>
      <c r="AO36" s="178">
        <v>1412.6591136000006</v>
      </c>
    </row>
    <row r="37" spans="2:42" s="160" customFormat="1" ht="18" customHeight="1" x14ac:dyDescent="0.3">
      <c r="B37" s="186" t="s">
        <v>397</v>
      </c>
      <c r="C37" s="509"/>
      <c r="D37" s="178">
        <v>3407.8143401802272</v>
      </c>
      <c r="E37" s="178">
        <v>3431.2846795054857</v>
      </c>
      <c r="F37" s="178">
        <v>3494.4098935329275</v>
      </c>
      <c r="G37" s="178">
        <v>2012.783348903517</v>
      </c>
      <c r="H37" s="178">
        <v>1607.8889531328246</v>
      </c>
      <c r="I37" s="178">
        <v>1518.6980778792372</v>
      </c>
      <c r="J37" s="178">
        <v>2374.2544410410014</v>
      </c>
      <c r="K37" s="178">
        <v>2166.5058056056787</v>
      </c>
      <c r="L37" s="178">
        <v>2698.4871596564649</v>
      </c>
      <c r="M37" s="178">
        <v>2676.9942590518494</v>
      </c>
      <c r="N37" s="178">
        <v>3127.7130999157016</v>
      </c>
      <c r="O37" s="178">
        <v>2744.3636153852058</v>
      </c>
      <c r="P37" s="178">
        <v>3705.5815636558145</v>
      </c>
      <c r="Q37" s="178">
        <v>4715.0130754208994</v>
      </c>
      <c r="R37" s="178">
        <v>10880.824719677616</v>
      </c>
      <c r="S37" s="178">
        <v>6225.8487942458114</v>
      </c>
      <c r="T37" s="178">
        <v>4721.5682573392605</v>
      </c>
      <c r="U37" s="178">
        <v>4991.9652396999963</v>
      </c>
      <c r="V37" s="178">
        <v>3496.0336894525344</v>
      </c>
      <c r="W37" s="178">
        <v>8033.6933409787543</v>
      </c>
      <c r="X37" s="178">
        <v>5936.2904399504387</v>
      </c>
      <c r="Y37" s="178">
        <v>6945.4964201388057</v>
      </c>
      <c r="Z37" s="178">
        <v>2881.2290548764813</v>
      </c>
      <c r="AA37" s="178">
        <v>5294.8893833344318</v>
      </c>
      <c r="AB37" s="178">
        <v>6718.1825373741867</v>
      </c>
      <c r="AC37" s="178">
        <v>7585.4097015067327</v>
      </c>
      <c r="AD37" s="178">
        <v>8281.6438744391053</v>
      </c>
      <c r="AE37" s="178">
        <v>6101.4061592304033</v>
      </c>
      <c r="AF37" s="178">
        <v>5488.9348535664185</v>
      </c>
      <c r="AG37" s="178">
        <v>5842.5140625489039</v>
      </c>
      <c r="AH37" s="178">
        <v>6691.8630036087707</v>
      </c>
      <c r="AI37" s="178">
        <v>6429.910335574059</v>
      </c>
      <c r="AJ37" s="178">
        <v>9752.1090499938746</v>
      </c>
      <c r="AK37" s="178">
        <v>6999.8473805844469</v>
      </c>
      <c r="AL37" s="178">
        <v>5396.1320084896834</v>
      </c>
      <c r="AM37" s="178">
        <v>4536.445139970001</v>
      </c>
      <c r="AN37" s="178">
        <v>8841.2338079300007</v>
      </c>
      <c r="AO37" s="178">
        <v>4091.4924828999988</v>
      </c>
    </row>
    <row r="38" spans="2:42" s="160" customFormat="1" ht="18" customHeight="1" x14ac:dyDescent="0.3">
      <c r="B38" s="109" t="s">
        <v>673</v>
      </c>
      <c r="C38" s="113"/>
      <c r="D38" s="111">
        <v>17153.544853872831</v>
      </c>
      <c r="E38" s="111">
        <v>16581.198821864502</v>
      </c>
      <c r="F38" s="111">
        <v>17109.156765110594</v>
      </c>
      <c r="G38" s="111">
        <v>15965.709945094575</v>
      </c>
      <c r="H38" s="111">
        <v>18321.706946151782</v>
      </c>
      <c r="I38" s="111">
        <v>17237.490235924462</v>
      </c>
      <c r="J38" s="111">
        <v>19245.393280459211</v>
      </c>
      <c r="K38" s="111">
        <v>19126.536705035756</v>
      </c>
      <c r="L38" s="111">
        <v>18240.725982499622</v>
      </c>
      <c r="M38" s="111">
        <v>18743.055235322525</v>
      </c>
      <c r="N38" s="111">
        <v>16477.568759737656</v>
      </c>
      <c r="O38" s="111">
        <v>18334.653784023878</v>
      </c>
      <c r="P38" s="111">
        <v>19753.291326170398</v>
      </c>
      <c r="Q38" s="111">
        <v>28616.046583585783</v>
      </c>
      <c r="R38" s="111">
        <v>32557.107352913103</v>
      </c>
      <c r="S38" s="111">
        <v>32527.474083454574</v>
      </c>
      <c r="T38" s="111">
        <v>26834.896058555707</v>
      </c>
      <c r="U38" s="111">
        <v>28127.625384646446</v>
      </c>
      <c r="V38" s="111">
        <v>22732.617160728754</v>
      </c>
      <c r="W38" s="111">
        <v>21830.571969931294</v>
      </c>
      <c r="X38" s="111">
        <v>26619.799208681048</v>
      </c>
      <c r="Y38" s="111">
        <v>22412.399019057506</v>
      </c>
      <c r="Z38" s="111">
        <v>24551.933824551714</v>
      </c>
      <c r="AA38" s="111">
        <v>24011.82472793389</v>
      </c>
      <c r="AB38" s="111">
        <v>23274.403387624174</v>
      </c>
      <c r="AC38" s="111">
        <v>24370.157657587493</v>
      </c>
      <c r="AD38" s="111">
        <v>23437.357846478553</v>
      </c>
      <c r="AE38" s="111">
        <v>25309.50944359514</v>
      </c>
      <c r="AF38" s="111">
        <v>24624.641013380569</v>
      </c>
      <c r="AG38" s="111">
        <v>26297.291876730502</v>
      </c>
      <c r="AH38" s="111">
        <v>30877.573271344518</v>
      </c>
      <c r="AI38" s="111">
        <v>31771.090636654386</v>
      </c>
      <c r="AJ38" s="111">
        <v>38205.014568544204</v>
      </c>
      <c r="AK38" s="111">
        <v>37711.900973410244</v>
      </c>
      <c r="AL38" s="111">
        <v>37122.464996680959</v>
      </c>
      <c r="AM38" s="111">
        <v>37824.532191535283</v>
      </c>
      <c r="AN38" s="111">
        <v>40506.929299219664</v>
      </c>
      <c r="AO38" s="111">
        <v>43629.306054493951</v>
      </c>
    </row>
    <row r="39" spans="2:42" s="160" customFormat="1" ht="18" customHeight="1" x14ac:dyDescent="0.3">
      <c r="B39" s="186" t="s">
        <v>396</v>
      </c>
      <c r="C39" s="509"/>
      <c r="D39" s="178">
        <v>1229.5449963054107</v>
      </c>
      <c r="E39" s="178">
        <v>1329.6286052493961</v>
      </c>
      <c r="F39" s="178">
        <v>480.00666529620139</v>
      </c>
      <c r="G39" s="178">
        <v>-705.97820455925557</v>
      </c>
      <c r="H39" s="178">
        <v>-2211.9840153889772</v>
      </c>
      <c r="I39" s="178">
        <v>-2057.8432856881909</v>
      </c>
      <c r="J39" s="178">
        <v>-2857.224345326877</v>
      </c>
      <c r="K39" s="178">
        <v>-2859.0487961938466</v>
      </c>
      <c r="L39" s="178">
        <v>-3222.5402263666674</v>
      </c>
      <c r="M39" s="178">
        <v>-2848.1107590414495</v>
      </c>
      <c r="N39" s="178">
        <v>-4845.3704280538504</v>
      </c>
      <c r="O39" s="178">
        <v>-5761.9077369968008</v>
      </c>
      <c r="P39" s="178">
        <v>-4218.1984673762227</v>
      </c>
      <c r="Q39" s="178">
        <v>-4096.7525072865792</v>
      </c>
      <c r="R39" s="178">
        <v>-2848.8289469689907</v>
      </c>
      <c r="S39" s="178">
        <v>-5199.2005294764767</v>
      </c>
      <c r="T39" s="178">
        <v>-8823.0084618871988</v>
      </c>
      <c r="U39" s="178">
        <v>-7370.1463094311894</v>
      </c>
      <c r="V39" s="178">
        <v>-7172.8675730903951</v>
      </c>
      <c r="W39" s="178">
        <v>-3446.2484855399789</v>
      </c>
      <c r="X39" s="178">
        <v>-1875.9239152525106</v>
      </c>
      <c r="Y39" s="178">
        <v>-377.03427179891287</v>
      </c>
      <c r="Z39" s="178">
        <v>-4520.0726819698102</v>
      </c>
      <c r="AA39" s="178">
        <v>-3171.5522911410144</v>
      </c>
      <c r="AB39" s="178">
        <v>-1050.1454365932213</v>
      </c>
      <c r="AC39" s="178">
        <v>-1938.2210650099596</v>
      </c>
      <c r="AD39" s="178">
        <v>-539.15799350428551</v>
      </c>
      <c r="AE39" s="178">
        <v>-5821.9506097111935</v>
      </c>
      <c r="AF39" s="178">
        <v>-6921.5143311765914</v>
      </c>
      <c r="AG39" s="178">
        <v>-5383.9830812142081</v>
      </c>
      <c r="AH39" s="178">
        <v>-4725.3811792669303</v>
      </c>
      <c r="AI39" s="178">
        <v>-2251.580420104141</v>
      </c>
      <c r="AJ39" s="178">
        <v>-1045.7149764159249</v>
      </c>
      <c r="AK39" s="178">
        <v>-150.50155464385352</v>
      </c>
      <c r="AL39" s="178">
        <v>118.42880671968396</v>
      </c>
      <c r="AM39" s="178">
        <v>1887.1526828733349</v>
      </c>
      <c r="AN39" s="178">
        <v>1662.3203713244443</v>
      </c>
      <c r="AO39" s="178">
        <v>2887.7956953388884</v>
      </c>
    </row>
    <row r="40" spans="2:42" s="160" customFormat="1" ht="18" customHeight="1" x14ac:dyDescent="0.3">
      <c r="B40" s="186" t="s">
        <v>397</v>
      </c>
      <c r="C40" s="509"/>
      <c r="D40" s="178">
        <v>15923.999857567418</v>
      </c>
      <c r="E40" s="178">
        <v>15251.570216615106</v>
      </c>
      <c r="F40" s="178">
        <v>16629.150099814393</v>
      </c>
      <c r="G40" s="178">
        <v>16671.68814965383</v>
      </c>
      <c r="H40" s="178">
        <v>20533.69096154076</v>
      </c>
      <c r="I40" s="178">
        <v>19295.333521612654</v>
      </c>
      <c r="J40" s="178">
        <v>22102.61762578609</v>
      </c>
      <c r="K40" s="178">
        <v>21985.585501229602</v>
      </c>
      <c r="L40" s="178">
        <v>21463.266208866291</v>
      </c>
      <c r="M40" s="178">
        <v>21591.165994363975</v>
      </c>
      <c r="N40" s="178">
        <v>21322.939187791508</v>
      </c>
      <c r="O40" s="178">
        <v>24096.561521020678</v>
      </c>
      <c r="P40" s="178">
        <v>23971.489793546622</v>
      </c>
      <c r="Q40" s="178">
        <v>32712.799090872362</v>
      </c>
      <c r="R40" s="178">
        <v>35405.936299882094</v>
      </c>
      <c r="S40" s="178">
        <v>37726.674612931049</v>
      </c>
      <c r="T40" s="178">
        <v>35657.904520442906</v>
      </c>
      <c r="U40" s="178">
        <v>35497.771694077637</v>
      </c>
      <c r="V40" s="178">
        <v>29905.48473381915</v>
      </c>
      <c r="W40" s="178">
        <v>25276.820455471272</v>
      </c>
      <c r="X40" s="178">
        <v>28495.72312393356</v>
      </c>
      <c r="Y40" s="178">
        <v>22789.433290856417</v>
      </c>
      <c r="Z40" s="178">
        <v>29072.006506521524</v>
      </c>
      <c r="AA40" s="178">
        <v>27183.377019074906</v>
      </c>
      <c r="AB40" s="178">
        <v>24324.548824217396</v>
      </c>
      <c r="AC40" s="178">
        <v>26308.378722597452</v>
      </c>
      <c r="AD40" s="178">
        <v>23976.51583998284</v>
      </c>
      <c r="AE40" s="178">
        <v>31131.460053306331</v>
      </c>
      <c r="AF40" s="178">
        <v>31546.155344557163</v>
      </c>
      <c r="AG40" s="178">
        <v>31681.274957944708</v>
      </c>
      <c r="AH40" s="178">
        <v>35602.954450611447</v>
      </c>
      <c r="AI40" s="178">
        <v>34022.671056758525</v>
      </c>
      <c r="AJ40" s="178">
        <v>39250.72954496013</v>
      </c>
      <c r="AK40" s="178">
        <v>37862.402528054095</v>
      </c>
      <c r="AL40" s="178">
        <v>37004.036189961276</v>
      </c>
      <c r="AM40" s="178">
        <v>35937.37950866195</v>
      </c>
      <c r="AN40" s="178">
        <v>38844.60892789522</v>
      </c>
      <c r="AO40" s="178">
        <v>40741.510359155065</v>
      </c>
    </row>
    <row r="41" spans="2:42" s="160" customFormat="1" ht="18" customHeight="1" x14ac:dyDescent="0.3">
      <c r="B41" s="218" t="s">
        <v>534</v>
      </c>
      <c r="C41" s="510"/>
      <c r="D41" s="219">
        <v>2853.2300116765</v>
      </c>
      <c r="E41" s="219">
        <v>2567.9949999999999</v>
      </c>
      <c r="F41" s="219">
        <v>2314.3435662400002</v>
      </c>
      <c r="G41" s="219">
        <v>1586.9128899200002</v>
      </c>
      <c r="H41" s="219">
        <v>1629.1138050199995</v>
      </c>
      <c r="I41" s="219">
        <v>1395.80321686</v>
      </c>
      <c r="J41" s="219">
        <v>1560.3747013133225</v>
      </c>
      <c r="K41" s="219">
        <v>1656.3008474057938</v>
      </c>
      <c r="L41" s="219">
        <v>1626.8091594083614</v>
      </c>
      <c r="M41" s="219">
        <v>1329.4901906567611</v>
      </c>
      <c r="N41" s="219">
        <v>1806.5560943206692</v>
      </c>
      <c r="O41" s="219">
        <v>1942.4618540348645</v>
      </c>
      <c r="P41" s="219">
        <v>1888.1340983719329</v>
      </c>
      <c r="Q41" s="219">
        <v>2085.9461359772486</v>
      </c>
      <c r="R41" s="219">
        <v>2119.1801874605121</v>
      </c>
      <c r="S41" s="219">
        <v>2181.1842910690953</v>
      </c>
      <c r="T41" s="219">
        <v>2040.9919240145823</v>
      </c>
      <c r="U41" s="219">
        <v>1737.8590708497868</v>
      </c>
      <c r="V41" s="219">
        <v>1453.3436255956149</v>
      </c>
      <c r="W41" s="219">
        <v>1589.4930736990605</v>
      </c>
      <c r="X41" s="219">
        <v>1629.2557533399684</v>
      </c>
      <c r="Y41" s="219">
        <v>970.68776350600888</v>
      </c>
      <c r="Z41" s="219">
        <v>1064.2538709739465</v>
      </c>
      <c r="AA41" s="219">
        <v>1070.6370314603157</v>
      </c>
      <c r="AB41" s="219">
        <v>1054.8542048464856</v>
      </c>
      <c r="AC41" s="219">
        <v>582.0479749559255</v>
      </c>
      <c r="AD41" s="219">
        <v>556.12696211636307</v>
      </c>
      <c r="AE41" s="219">
        <v>590.07770671545848</v>
      </c>
      <c r="AF41" s="219">
        <v>980.51905037512154</v>
      </c>
      <c r="AG41" s="219">
        <v>690.05661364283856</v>
      </c>
      <c r="AH41" s="219">
        <v>724.30824322092121</v>
      </c>
      <c r="AI41" s="219">
        <v>735.83709432251885</v>
      </c>
      <c r="AJ41" s="219">
        <v>659.47159397561074</v>
      </c>
      <c r="AK41" s="219">
        <v>615.26952353999991</v>
      </c>
      <c r="AL41" s="219">
        <v>633.09688182000002</v>
      </c>
      <c r="AM41" s="219">
        <v>653.06803635000006</v>
      </c>
      <c r="AN41" s="219">
        <v>673.09560656999997</v>
      </c>
      <c r="AO41" s="219">
        <v>649.22261002999994</v>
      </c>
    </row>
    <row r="42" spans="2:42" s="160" customFormat="1" ht="18" customHeight="1" x14ac:dyDescent="0.3">
      <c r="B42" s="186" t="s">
        <v>396</v>
      </c>
      <c r="C42" s="509"/>
      <c r="D42" s="178">
        <v>2029.1909264017679</v>
      </c>
      <c r="E42" s="178">
        <v>2250.5634322928363</v>
      </c>
      <c r="F42" s="178">
        <v>2092.5308982400002</v>
      </c>
      <c r="G42" s="178">
        <v>1376.7569859200003</v>
      </c>
      <c r="H42" s="178">
        <v>1411.2916830199995</v>
      </c>
      <c r="I42" s="178">
        <v>1172.59610686</v>
      </c>
      <c r="J42" s="178">
        <v>1199.25020584</v>
      </c>
      <c r="K42" s="178">
        <v>1228.9175699700002</v>
      </c>
      <c r="L42" s="178">
        <v>1253.1801941500003</v>
      </c>
      <c r="M42" s="178">
        <v>873.19395218323882</v>
      </c>
      <c r="N42" s="178">
        <v>1564.2432567200001</v>
      </c>
      <c r="O42" s="178">
        <v>1588.34968254</v>
      </c>
      <c r="P42" s="178">
        <v>1608.0356781300002</v>
      </c>
      <c r="Q42" s="178">
        <v>1356.7096227699999</v>
      </c>
      <c r="R42" s="178">
        <v>1366.7484404400002</v>
      </c>
      <c r="S42" s="178">
        <v>1373.2045102099999</v>
      </c>
      <c r="T42" s="178">
        <v>1379.5028428599999</v>
      </c>
      <c r="U42" s="178">
        <v>1082.3648838300001</v>
      </c>
      <c r="V42" s="178">
        <v>1090.5950531500002</v>
      </c>
      <c r="W42" s="178">
        <v>1103.5498133400001</v>
      </c>
      <c r="X42" s="178">
        <v>1123.2971438</v>
      </c>
      <c r="Y42" s="178">
        <v>826.47837092999998</v>
      </c>
      <c r="Z42" s="178">
        <v>849.44336392000002</v>
      </c>
      <c r="AA42" s="178">
        <v>876.32450214999994</v>
      </c>
      <c r="AB42" s="178">
        <v>903.14070653999988</v>
      </c>
      <c r="AC42" s="178">
        <v>565.08278470999994</v>
      </c>
      <c r="AD42" s="178">
        <v>581.66885503999993</v>
      </c>
      <c r="AE42" s="178">
        <v>599.15986559999999</v>
      </c>
      <c r="AF42" s="178">
        <v>1016.17626553</v>
      </c>
      <c r="AG42" s="178">
        <v>701.64107339000009</v>
      </c>
      <c r="AH42" s="178">
        <v>718.46728412000016</v>
      </c>
      <c r="AI42" s="178">
        <v>736.03982001999998</v>
      </c>
      <c r="AJ42" s="178">
        <v>635.88522612999998</v>
      </c>
      <c r="AK42" s="178">
        <v>615.26952353999991</v>
      </c>
      <c r="AL42" s="178">
        <v>633.09688182000002</v>
      </c>
      <c r="AM42" s="178">
        <v>653.06803635000006</v>
      </c>
      <c r="AN42" s="178">
        <v>673.09560656999997</v>
      </c>
      <c r="AO42" s="178">
        <v>649.22261002999994</v>
      </c>
    </row>
    <row r="43" spans="2:42" s="160" customFormat="1" ht="18" customHeight="1" x14ac:dyDescent="0.3">
      <c r="B43" s="186" t="s">
        <v>397</v>
      </c>
      <c r="C43" s="509"/>
      <c r="D43" s="178">
        <v>824.03908527473186</v>
      </c>
      <c r="E43" s="178">
        <v>317.43156770716359</v>
      </c>
      <c r="F43" s="178">
        <v>221.812668</v>
      </c>
      <c r="G43" s="178">
        <v>210.15590399999999</v>
      </c>
      <c r="H43" s="178">
        <v>217.82212199999998</v>
      </c>
      <c r="I43" s="178">
        <v>223.20711</v>
      </c>
      <c r="J43" s="178">
        <v>361.12449547332244</v>
      </c>
      <c r="K43" s="178">
        <v>427.3832774357935</v>
      </c>
      <c r="L43" s="178">
        <v>373.62896525836118</v>
      </c>
      <c r="M43" s="178">
        <v>456.29623847352229</v>
      </c>
      <c r="N43" s="178">
        <v>242.31283760066916</v>
      </c>
      <c r="O43" s="178">
        <v>354.11217149486441</v>
      </c>
      <c r="P43" s="178">
        <v>280.09842024193273</v>
      </c>
      <c r="Q43" s="178">
        <v>729.23651320724844</v>
      </c>
      <c r="R43" s="178">
        <v>752.43174702051181</v>
      </c>
      <c r="S43" s="178">
        <v>807.97978085909529</v>
      </c>
      <c r="T43" s="178">
        <v>661.48908115458255</v>
      </c>
      <c r="U43" s="178">
        <v>655.49418701978675</v>
      </c>
      <c r="V43" s="178">
        <v>362.74857244561463</v>
      </c>
      <c r="W43" s="178">
        <v>485.94326035906022</v>
      </c>
      <c r="X43" s="178">
        <v>505.95860953996839</v>
      </c>
      <c r="Y43" s="178">
        <v>144.20939257600884</v>
      </c>
      <c r="Z43" s="178">
        <v>214.81050705394657</v>
      </c>
      <c r="AA43" s="178">
        <v>194.31252931031574</v>
      </c>
      <c r="AB43" s="178">
        <v>151.7134983064858</v>
      </c>
      <c r="AC43" s="178">
        <v>16.965190245925605</v>
      </c>
      <c r="AD43" s="178">
        <v>-25.541892923636865</v>
      </c>
      <c r="AE43" s="178">
        <v>-9.0821588845415455</v>
      </c>
      <c r="AF43" s="178">
        <v>-35.65721515487845</v>
      </c>
      <c r="AG43" s="178">
        <v>-11.584459747161576</v>
      </c>
      <c r="AH43" s="178">
        <v>5.8409591009210526</v>
      </c>
      <c r="AI43" s="178">
        <v>-0.20272569748109037</v>
      </c>
      <c r="AJ43" s="178">
        <v>23.586367845610717</v>
      </c>
      <c r="AK43" s="178">
        <v>0</v>
      </c>
      <c r="AL43" s="178">
        <v>0</v>
      </c>
      <c r="AM43" s="178">
        <v>0</v>
      </c>
      <c r="AN43" s="178">
        <v>0</v>
      </c>
      <c r="AO43" s="178">
        <v>0</v>
      </c>
    </row>
    <row r="44" spans="2:42" ht="10" customHeight="1" x14ac:dyDescent="0.3">
      <c r="B44" s="205"/>
      <c r="C44" s="205"/>
      <c r="D44" s="454"/>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160"/>
    </row>
    <row r="45" spans="2:42" s="160" customFormat="1" ht="18" customHeight="1" x14ac:dyDescent="0.3">
      <c r="B45" s="109" t="s">
        <v>943</v>
      </c>
      <c r="C45" s="113"/>
      <c r="D45" s="111">
        <v>11022.336865569872</v>
      </c>
      <c r="E45" s="111">
        <v>10973.81593712261</v>
      </c>
      <c r="F45" s="111">
        <v>10218.003407133567</v>
      </c>
      <c r="G45" s="111">
        <v>9737.2150698001642</v>
      </c>
      <c r="H45" s="111">
        <v>10045.024237804053</v>
      </c>
      <c r="I45" s="111">
        <v>9077.5094649684925</v>
      </c>
      <c r="J45" s="111">
        <v>9422.7253144970491</v>
      </c>
      <c r="K45" s="111">
        <v>10110.382296072481</v>
      </c>
      <c r="L45" s="111">
        <v>8550.7780449631427</v>
      </c>
      <c r="M45" s="111">
        <v>9349.1147682261399</v>
      </c>
      <c r="N45" s="111">
        <v>6399.2628312216193</v>
      </c>
      <c r="O45" s="111">
        <v>4637.0264286682022</v>
      </c>
      <c r="P45" s="111">
        <v>4460.2771666269009</v>
      </c>
      <c r="Q45" s="111">
        <v>4126.5391840801931</v>
      </c>
      <c r="R45" s="111">
        <v>3941.1719939423688</v>
      </c>
      <c r="S45" s="111">
        <v>5920.0031187266322</v>
      </c>
      <c r="T45" s="111">
        <v>9413.9922339944369</v>
      </c>
      <c r="U45" s="111">
        <v>14897.307756901055</v>
      </c>
      <c r="V45" s="111">
        <v>22125.786553738202</v>
      </c>
      <c r="W45" s="111">
        <v>25638.636869199687</v>
      </c>
      <c r="X45" s="111">
        <v>26985.587683560589</v>
      </c>
      <c r="Y45" s="111">
        <v>24601.70547399078</v>
      </c>
      <c r="Z45" s="111">
        <v>19712.489836655055</v>
      </c>
      <c r="AA45" s="111">
        <v>14807.484085962249</v>
      </c>
      <c r="AB45" s="111">
        <v>9222.7039687533361</v>
      </c>
      <c r="AC45" s="111">
        <v>6021.2486880858332</v>
      </c>
      <c r="AD45" s="111">
        <v>3077.6658239140238</v>
      </c>
      <c r="AE45" s="111">
        <v>2013.2907519332848</v>
      </c>
      <c r="AF45" s="111">
        <v>3079.89823184631</v>
      </c>
      <c r="AG45" s="111">
        <v>3113.1322552258262</v>
      </c>
      <c r="AH45" s="111">
        <v>3983.3049698591303</v>
      </c>
      <c r="AI45" s="111">
        <v>5135.513379023957</v>
      </c>
      <c r="AJ45" s="111">
        <v>4477.5238915992086</v>
      </c>
      <c r="AK45" s="111">
        <v>4633.1239554421345</v>
      </c>
      <c r="AL45" s="111">
        <v>3685.0928298748049</v>
      </c>
      <c r="AM45" s="111">
        <v>2763.2298937176888</v>
      </c>
      <c r="AN45" s="111">
        <v>2864.3103301736392</v>
      </c>
      <c r="AO45" s="111">
        <v>2733.5944495149251</v>
      </c>
    </row>
    <row r="46" spans="2:42" ht="10" customHeight="1" x14ac:dyDescent="0.3">
      <c r="B46" s="205"/>
      <c r="C46" s="205"/>
      <c r="D46" s="454"/>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160"/>
    </row>
    <row r="47" spans="2:42" s="160" customFormat="1" ht="18" customHeight="1" x14ac:dyDescent="0.3">
      <c r="B47" s="109" t="s">
        <v>692</v>
      </c>
      <c r="C47" s="113"/>
      <c r="D47" s="357">
        <v>1.8151119049939279</v>
      </c>
      <c r="E47" s="357">
        <v>1.744989521565232</v>
      </c>
      <c r="F47" s="357">
        <v>1.9009095571244701</v>
      </c>
      <c r="G47" s="357">
        <v>1.8026327557921349</v>
      </c>
      <c r="H47" s="357">
        <v>1.9861396328032392</v>
      </c>
      <c r="I47" s="357">
        <v>2.0526878572468816</v>
      </c>
      <c r="J47" s="357">
        <v>2.2080414410215745</v>
      </c>
      <c r="K47" s="357">
        <v>2.055593640659358</v>
      </c>
      <c r="L47" s="357">
        <v>2.3234768856631711</v>
      </c>
      <c r="M47" s="357">
        <v>2.14699957414126</v>
      </c>
      <c r="N47" s="357">
        <v>2.857223610952683</v>
      </c>
      <c r="O47" s="357">
        <v>4.3728704052011453</v>
      </c>
      <c r="P47" s="357">
        <v>4.8520360094367696</v>
      </c>
      <c r="Q47" s="357">
        <v>7.4401311486410888</v>
      </c>
      <c r="R47" s="357">
        <v>8.7984710115852618</v>
      </c>
      <c r="S47" s="357">
        <v>5.8629459610807366</v>
      </c>
      <c r="T47" s="357">
        <v>3.0673371365548712</v>
      </c>
      <c r="U47" s="357">
        <v>2.0047571643716156</v>
      </c>
      <c r="V47" s="357">
        <v>1.0931119093815038</v>
      </c>
      <c r="W47" s="357">
        <v>0.91346763726606095</v>
      </c>
      <c r="X47" s="357">
        <v>1.0468200764525177</v>
      </c>
      <c r="Y47" s="357">
        <v>0.95046608891746942</v>
      </c>
      <c r="Z47" s="357">
        <v>1.299490217004083</v>
      </c>
      <c r="AA47" s="357">
        <v>1.6939043536216132</v>
      </c>
      <c r="AB47" s="357">
        <v>2.6379744676722314</v>
      </c>
      <c r="AC47" s="357">
        <v>4.1440250893333843</v>
      </c>
      <c r="AD47" s="357">
        <v>7.7960006645819604</v>
      </c>
      <c r="AE47" s="357">
        <v>12.864305429029677</v>
      </c>
      <c r="AF47" s="357">
        <v>8.3136383530458851</v>
      </c>
      <c r="AG47" s="357">
        <v>8.6688731084493167</v>
      </c>
      <c r="AH47" s="357">
        <v>7.9335832314348353</v>
      </c>
      <c r="AI47" s="357">
        <v>6.3298302101113588</v>
      </c>
      <c r="AJ47" s="357">
        <v>8.6799059264514256</v>
      </c>
      <c r="AK47" s="357">
        <v>8.2724250129182479</v>
      </c>
      <c r="AL47" s="357">
        <v>10.245484610976176</v>
      </c>
      <c r="AM47" s="357">
        <v>13.92486391210721</v>
      </c>
      <c r="AN47" s="357">
        <v>14.376942495366158</v>
      </c>
      <c r="AO47" s="357">
        <v>16.197914314751831</v>
      </c>
    </row>
    <row r="48" spans="2:42" s="160" customFormat="1" ht="18" customHeight="1" x14ac:dyDescent="0.3">
      <c r="B48" s="218" t="s">
        <v>535</v>
      </c>
      <c r="C48" s="510"/>
      <c r="D48" s="219">
        <v>0</v>
      </c>
      <c r="E48" s="219">
        <v>0</v>
      </c>
      <c r="F48" s="219">
        <v>0</v>
      </c>
      <c r="G48" s="219">
        <v>0</v>
      </c>
      <c r="H48" s="219">
        <v>0</v>
      </c>
      <c r="I48" s="219">
        <v>0</v>
      </c>
      <c r="J48" s="219">
        <v>0</v>
      </c>
      <c r="K48" s="219">
        <v>0</v>
      </c>
      <c r="L48" s="219">
        <v>0</v>
      </c>
      <c r="M48" s="219">
        <v>0</v>
      </c>
      <c r="N48" s="219">
        <v>0</v>
      </c>
      <c r="O48" s="219">
        <v>0</v>
      </c>
      <c r="P48" s="219">
        <v>0</v>
      </c>
      <c r="Q48" s="219">
        <v>0</v>
      </c>
      <c r="R48" s="219">
        <v>0</v>
      </c>
      <c r="S48" s="219">
        <v>1718.9798220949999</v>
      </c>
      <c r="T48" s="219">
        <v>1621.24295093</v>
      </c>
      <c r="U48" s="219">
        <v>1743.8194712950001</v>
      </c>
      <c r="V48" s="219">
        <v>1565.3698764999999</v>
      </c>
      <c r="W48" s="219">
        <v>1670.1658662100001</v>
      </c>
      <c r="X48" s="219">
        <v>1751.7915895250001</v>
      </c>
      <c r="Y48" s="219">
        <v>1459.31709933</v>
      </c>
      <c r="Z48" s="219">
        <v>1649.30909535</v>
      </c>
      <c r="AA48" s="219">
        <v>1670.5701504849999</v>
      </c>
      <c r="AB48" s="219">
        <v>1648.0134582249998</v>
      </c>
      <c r="AC48" s="219">
        <v>1574.6867876649999</v>
      </c>
      <c r="AD48" s="219">
        <v>1602.7987338350001</v>
      </c>
      <c r="AE48" s="219">
        <v>1556.9866946500001</v>
      </c>
      <c r="AF48" s="219">
        <v>1538.5075285299999</v>
      </c>
      <c r="AG48" s="219">
        <v>1558.295586275</v>
      </c>
      <c r="AH48" s="219">
        <v>1771.9228150450001</v>
      </c>
      <c r="AI48" s="219">
        <v>1704.533880765</v>
      </c>
      <c r="AJ48" s="219">
        <v>0</v>
      </c>
      <c r="AK48" s="219">
        <v>0</v>
      </c>
      <c r="AL48" s="219">
        <v>0</v>
      </c>
      <c r="AM48" s="219">
        <v>0</v>
      </c>
      <c r="AN48" s="219">
        <v>0</v>
      </c>
      <c r="AO48" s="219">
        <v>0</v>
      </c>
    </row>
    <row r="49" spans="2:42" s="160" customFormat="1" ht="18" customHeight="1" x14ac:dyDescent="0.3">
      <c r="B49" s="186" t="s">
        <v>396</v>
      </c>
      <c r="C49" s="509"/>
      <c r="D49" s="178">
        <v>0</v>
      </c>
      <c r="E49" s="178">
        <v>0</v>
      </c>
      <c r="F49" s="178">
        <v>0</v>
      </c>
      <c r="G49" s="178">
        <v>0</v>
      </c>
      <c r="H49" s="178">
        <v>0</v>
      </c>
      <c r="I49" s="178">
        <v>0</v>
      </c>
      <c r="J49" s="178">
        <v>0</v>
      </c>
      <c r="K49" s="178">
        <v>0</v>
      </c>
      <c r="L49" s="178">
        <v>0</v>
      </c>
      <c r="M49" s="178">
        <v>0</v>
      </c>
      <c r="N49" s="178">
        <v>0</v>
      </c>
      <c r="O49" s="178">
        <v>0</v>
      </c>
      <c r="P49" s="178">
        <v>0</v>
      </c>
      <c r="Q49" s="178">
        <v>0</v>
      </c>
      <c r="R49" s="178">
        <v>0</v>
      </c>
      <c r="S49" s="178">
        <v>1718.9798220949999</v>
      </c>
      <c r="T49" s="178">
        <v>1621.24295093</v>
      </c>
      <c r="U49" s="178">
        <v>1743.8194712950001</v>
      </c>
      <c r="V49" s="178">
        <v>1565.3698764999999</v>
      </c>
      <c r="W49" s="178">
        <v>1670.1658662100001</v>
      </c>
      <c r="X49" s="178">
        <v>1751.7915895250001</v>
      </c>
      <c r="Y49" s="178">
        <v>1459.31709933</v>
      </c>
      <c r="Z49" s="178">
        <v>1649.30909535</v>
      </c>
      <c r="AA49" s="178">
        <v>1670.5701504849999</v>
      </c>
      <c r="AB49" s="178">
        <v>1648.0134582249998</v>
      </c>
      <c r="AC49" s="178">
        <v>1574.6867876649999</v>
      </c>
      <c r="AD49" s="178">
        <v>1602.7987338350001</v>
      </c>
      <c r="AE49" s="178">
        <v>1556.9866946500001</v>
      </c>
      <c r="AF49" s="178">
        <v>1538.5075285299999</v>
      </c>
      <c r="AG49" s="178">
        <v>1558.295586275</v>
      </c>
      <c r="AH49" s="178">
        <v>1771.9228150450001</v>
      </c>
      <c r="AI49" s="178">
        <v>1704.533880765</v>
      </c>
      <c r="AJ49" s="178">
        <v>23.586367845610717</v>
      </c>
      <c r="AK49" s="178">
        <v>0</v>
      </c>
      <c r="AL49" s="178">
        <v>0</v>
      </c>
      <c r="AM49" s="178">
        <v>0</v>
      </c>
      <c r="AN49" s="178">
        <v>0</v>
      </c>
      <c r="AO49" s="178">
        <v>0</v>
      </c>
    </row>
    <row r="50" spans="2:42" s="160" customFormat="1" ht="18" customHeight="1" x14ac:dyDescent="0.3">
      <c r="B50" s="186" t="s">
        <v>397</v>
      </c>
      <c r="C50" s="509"/>
      <c r="D50" s="178">
        <v>0</v>
      </c>
      <c r="E50" s="178">
        <v>0</v>
      </c>
      <c r="F50" s="178">
        <v>0</v>
      </c>
      <c r="G50" s="178">
        <v>0</v>
      </c>
      <c r="H50" s="178">
        <v>0</v>
      </c>
      <c r="I50" s="178">
        <v>0</v>
      </c>
      <c r="J50" s="178">
        <v>0</v>
      </c>
      <c r="K50" s="178">
        <v>0</v>
      </c>
      <c r="L50" s="178">
        <v>0</v>
      </c>
      <c r="M50" s="178">
        <v>0</v>
      </c>
      <c r="N50" s="178">
        <v>0</v>
      </c>
      <c r="O50" s="178">
        <v>0</v>
      </c>
      <c r="P50" s="178">
        <v>0</v>
      </c>
      <c r="Q50" s="178">
        <v>0</v>
      </c>
      <c r="R50" s="178">
        <v>0</v>
      </c>
      <c r="S50" s="178">
        <v>0</v>
      </c>
      <c r="T50" s="178">
        <v>0</v>
      </c>
      <c r="U50" s="178">
        <v>0</v>
      </c>
      <c r="V50" s="178">
        <v>0</v>
      </c>
      <c r="W50" s="178">
        <v>0</v>
      </c>
      <c r="X50" s="178">
        <v>0</v>
      </c>
      <c r="Y50" s="178">
        <v>0</v>
      </c>
      <c r="Z50" s="178">
        <v>0</v>
      </c>
      <c r="AA50" s="178">
        <v>0</v>
      </c>
      <c r="AB50" s="178">
        <v>0</v>
      </c>
      <c r="AC50" s="178"/>
      <c r="AD50" s="178"/>
      <c r="AE50" s="178"/>
      <c r="AF50" s="178"/>
      <c r="AG50" s="178"/>
      <c r="AH50" s="178"/>
      <c r="AI50" s="178"/>
      <c r="AJ50" s="178"/>
      <c r="AK50" s="178">
        <v>0</v>
      </c>
      <c r="AL50" s="178">
        <v>0</v>
      </c>
      <c r="AM50" s="178"/>
      <c r="AN50" s="178"/>
      <c r="AO50" s="178"/>
    </row>
    <row r="51" spans="2:42" s="160" customFormat="1" ht="18" customHeight="1" x14ac:dyDescent="0.3">
      <c r="B51" s="109" t="s">
        <v>674</v>
      </c>
      <c r="C51" s="113"/>
      <c r="D51" s="111">
        <v>20006.774865549331</v>
      </c>
      <c r="E51" s="111">
        <v>19149.193821864501</v>
      </c>
      <c r="F51" s="111">
        <v>19423.500331350595</v>
      </c>
      <c r="G51" s="111">
        <v>17552.622835014576</v>
      </c>
      <c r="H51" s="111">
        <v>19950.820751171781</v>
      </c>
      <c r="I51" s="111">
        <v>18633.293452784463</v>
      </c>
      <c r="J51" s="111">
        <v>20805.767981772533</v>
      </c>
      <c r="K51" s="111">
        <v>20782.83755244155</v>
      </c>
      <c r="L51" s="111">
        <v>19867.535141907982</v>
      </c>
      <c r="M51" s="111">
        <v>20072.545425979286</v>
      </c>
      <c r="N51" s="111">
        <v>18284.124854058326</v>
      </c>
      <c r="O51" s="111">
        <v>20277.115638058742</v>
      </c>
      <c r="P51" s="111">
        <v>21641.425424542329</v>
      </c>
      <c r="Q51" s="111">
        <v>30701.99271956303</v>
      </c>
      <c r="R51" s="111">
        <v>34676.287540373618</v>
      </c>
      <c r="S51" s="111">
        <v>32989.678552428668</v>
      </c>
      <c r="T51" s="111">
        <v>27254.645031640292</v>
      </c>
      <c r="U51" s="111">
        <v>28121.664984201234</v>
      </c>
      <c r="V51" s="111">
        <v>22620.590909824368</v>
      </c>
      <c r="W51" s="111">
        <v>21749.89917742035</v>
      </c>
      <c r="X51" s="111">
        <v>26497.263372496014</v>
      </c>
      <c r="Y51" s="111">
        <v>21923.769683233513</v>
      </c>
      <c r="Z51" s="111">
        <v>23966.87860017566</v>
      </c>
      <c r="AA51" s="111">
        <v>23411.891608909205</v>
      </c>
      <c r="AB51" s="111">
        <v>22681.244134245659</v>
      </c>
      <c r="AC51" s="111">
        <v>23377.518844878421</v>
      </c>
      <c r="AD51" s="111">
        <v>22390.686074759917</v>
      </c>
      <c r="AE51" s="111">
        <v>24342.600455660599</v>
      </c>
      <c r="AF51" s="111">
        <v>24066.65253522569</v>
      </c>
      <c r="AG51" s="111">
        <v>25429.052904098342</v>
      </c>
      <c r="AH51" s="111">
        <v>29829.958699520437</v>
      </c>
      <c r="AI51" s="111">
        <v>30802.393850211905</v>
      </c>
      <c r="AJ51" s="111">
        <v>38864.486162519817</v>
      </c>
      <c r="AK51" s="111">
        <v>38327.170496950246</v>
      </c>
      <c r="AL51" s="111">
        <v>37755.561878500957</v>
      </c>
      <c r="AM51" s="111">
        <v>38477.600227885283</v>
      </c>
      <c r="AN51" s="111">
        <v>41180.024905789665</v>
      </c>
      <c r="AO51" s="111">
        <v>44278.528664523954</v>
      </c>
    </row>
    <row r="52" spans="2:42" s="160" customFormat="1" ht="7.5" customHeight="1" x14ac:dyDescent="0.3">
      <c r="B52" s="112"/>
      <c r="C52" s="113"/>
      <c r="D52" s="359"/>
      <c r="E52" s="359"/>
      <c r="F52" s="359"/>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c r="AH52" s="359"/>
      <c r="AI52" s="359"/>
      <c r="AJ52" s="359"/>
      <c r="AK52" s="359"/>
      <c r="AL52" s="359"/>
      <c r="AM52" s="359"/>
      <c r="AN52" s="359"/>
      <c r="AO52" s="359"/>
    </row>
    <row r="53" spans="2:42" s="160" customFormat="1" ht="18" customHeight="1" x14ac:dyDescent="0.3">
      <c r="B53" s="109" t="s">
        <v>693</v>
      </c>
      <c r="C53" s="113"/>
      <c r="D53" s="357">
        <v>1.8151119049939279</v>
      </c>
      <c r="E53" s="357">
        <v>1.744989521565232</v>
      </c>
      <c r="F53" s="357">
        <v>1.9009095571244701</v>
      </c>
      <c r="G53" s="357">
        <v>1.8026327557921349</v>
      </c>
      <c r="H53" s="357">
        <v>1.9861396328032392</v>
      </c>
      <c r="I53" s="357">
        <v>2.0526878572468816</v>
      </c>
      <c r="J53" s="357">
        <v>2.2080414410215745</v>
      </c>
      <c r="K53" s="357">
        <v>2.055593640659358</v>
      </c>
      <c r="L53" s="357">
        <v>2.3234768856631711</v>
      </c>
      <c r="M53" s="357">
        <v>2.14699957414126</v>
      </c>
      <c r="N53" s="357">
        <v>2.857223610952683</v>
      </c>
      <c r="O53" s="357">
        <v>4.3728704052011453</v>
      </c>
      <c r="P53" s="357">
        <v>4.8520360094367696</v>
      </c>
      <c r="Q53" s="357">
        <v>7.4401311486410888</v>
      </c>
      <c r="R53" s="357">
        <v>8.7984710115852618</v>
      </c>
      <c r="S53" s="357">
        <v>5.5725779008583709</v>
      </c>
      <c r="T53" s="357">
        <v>2.8951208322885895</v>
      </c>
      <c r="U53" s="357">
        <v>1.8877011499728269</v>
      </c>
      <c r="V53" s="357">
        <v>1.0223632436697518</v>
      </c>
      <c r="W53" s="357">
        <v>0.84832509966818992</v>
      </c>
      <c r="X53" s="357">
        <v>0.98190425508642687</v>
      </c>
      <c r="Y53" s="357">
        <v>0.8911483680028438</v>
      </c>
      <c r="Z53" s="357">
        <v>1.2158219889407191</v>
      </c>
      <c r="AA53" s="357">
        <v>1.5810850427389</v>
      </c>
      <c r="AB53" s="357">
        <v>2.4592835475463666</v>
      </c>
      <c r="AC53" s="357">
        <v>3.8825034566559617</v>
      </c>
      <c r="AD53" s="357">
        <v>7.2752167895488231</v>
      </c>
      <c r="AE53" s="357">
        <v>12.090951310577147</v>
      </c>
      <c r="AF53" s="357">
        <v>7.8141064163663705</v>
      </c>
      <c r="AG53" s="357">
        <v>8.1683175719284442</v>
      </c>
      <c r="AH53" s="357">
        <v>7.4887458844446382</v>
      </c>
      <c r="AI53" s="357">
        <v>5.997919112824146</v>
      </c>
      <c r="AJ53" s="357">
        <v>8.6799059264514256</v>
      </c>
      <c r="AK53" s="357">
        <v>8.2724250129182479</v>
      </c>
      <c r="AL53" s="357">
        <v>10.245484610976176</v>
      </c>
      <c r="AM53" s="357">
        <v>13.92486391210721</v>
      </c>
      <c r="AN53" s="357">
        <v>14.376942495366158</v>
      </c>
      <c r="AO53" s="357">
        <v>16.197914314751831</v>
      </c>
    </row>
    <row r="54" spans="2:42" ht="10" customHeight="1" x14ac:dyDescent="0.3">
      <c r="B54" s="205"/>
      <c r="C54" s="205"/>
      <c r="D54" s="454"/>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160"/>
    </row>
    <row r="55" spans="2:42" s="160" customFormat="1" ht="18" customHeight="1" x14ac:dyDescent="0.3">
      <c r="B55" s="109" t="s">
        <v>536</v>
      </c>
      <c r="C55" s="113"/>
      <c r="D55" s="358">
        <v>3.2591000000000001</v>
      </c>
      <c r="E55" s="358">
        <v>3.1684000000000001</v>
      </c>
      <c r="F55" s="358">
        <v>3.3081999999999998</v>
      </c>
      <c r="G55" s="358">
        <v>3.1680000000000001</v>
      </c>
      <c r="H55" s="358">
        <v>3.3079999999999998</v>
      </c>
      <c r="I55" s="358">
        <v>3.3237999999999999</v>
      </c>
      <c r="J55" s="358">
        <v>3.8557999999999999</v>
      </c>
      <c r="K55" s="358">
        <v>4.0038999999999998</v>
      </c>
      <c r="L55" s="358">
        <v>3.8748</v>
      </c>
      <c r="M55" s="358">
        <v>3.8967000000000001</v>
      </c>
      <c r="N55" s="358">
        <v>3.8321999999999998</v>
      </c>
      <c r="O55" s="358">
        <v>4.1643999999999997</v>
      </c>
      <c r="P55" s="358">
        <v>4.0307000000000004</v>
      </c>
      <c r="Q55" s="358">
        <v>5.1986999999999997</v>
      </c>
      <c r="R55" s="358">
        <v>5.476</v>
      </c>
      <c r="S55" s="358">
        <v>5.6406999999999998</v>
      </c>
      <c r="T55" s="358">
        <v>5.1966999999999999</v>
      </c>
      <c r="U55" s="358">
        <v>5.6973000000000003</v>
      </c>
      <c r="V55" s="358">
        <v>5.0022000000000002</v>
      </c>
      <c r="W55" s="358">
        <v>5.4394</v>
      </c>
      <c r="X55" s="358">
        <v>5.5804999999999998</v>
      </c>
      <c r="Y55" s="358">
        <v>4.7378</v>
      </c>
      <c r="Z55" s="358">
        <v>5.2380000000000004</v>
      </c>
      <c r="AA55" s="358">
        <v>5.4066000000000001</v>
      </c>
      <c r="AB55" s="358">
        <v>5.2176999999999998</v>
      </c>
      <c r="AC55" s="358">
        <v>5.0804</v>
      </c>
      <c r="AD55" s="358">
        <v>4.8192000000000004</v>
      </c>
      <c r="AE55" s="358">
        <v>5.0076000000000001</v>
      </c>
      <c r="AF55" s="358">
        <v>4.8413000000000004</v>
      </c>
      <c r="AG55" s="358">
        <v>4.9962</v>
      </c>
      <c r="AH55" s="358">
        <v>5.5589000000000004</v>
      </c>
      <c r="AI55" s="358">
        <v>5.4481000000000002</v>
      </c>
      <c r="AJ55" s="358">
        <v>6.1923000000000004</v>
      </c>
      <c r="AK55" s="358">
        <v>5.7422000000000004</v>
      </c>
      <c r="AL55" s="358">
        <v>5.4570999999999996</v>
      </c>
      <c r="AM55" s="358">
        <v>5.3186</v>
      </c>
      <c r="AN55" s="358">
        <v>5.5023999999999997</v>
      </c>
      <c r="AO55" s="358">
        <v>5.2194000000000003</v>
      </c>
    </row>
    <row r="56" spans="2:42" ht="10" customHeight="1" x14ac:dyDescent="0.3">
      <c r="B56" s="205"/>
      <c r="C56" s="205"/>
      <c r="D56" s="205"/>
      <c r="E56" s="205"/>
      <c r="F56" s="205"/>
      <c r="G56" s="205"/>
      <c r="H56" s="205"/>
      <c r="I56" s="205"/>
      <c r="J56" s="205"/>
      <c r="K56" s="205"/>
      <c r="L56" s="205"/>
      <c r="AP56" s="160"/>
    </row>
    <row r="57" spans="2:42" s="160" customFormat="1" ht="18" customHeight="1" x14ac:dyDescent="0.3">
      <c r="B57" s="217" t="s">
        <v>926</v>
      </c>
      <c r="C57" s="508"/>
      <c r="D57" s="356" t="s">
        <v>174</v>
      </c>
      <c r="E57" s="356" t="s">
        <v>73</v>
      </c>
      <c r="F57" s="356" t="s">
        <v>74</v>
      </c>
      <c r="G57" s="356" t="s">
        <v>75</v>
      </c>
      <c r="H57" s="356" t="s">
        <v>175</v>
      </c>
      <c r="I57" s="356" t="s">
        <v>176</v>
      </c>
      <c r="J57" s="356" t="s">
        <v>177</v>
      </c>
      <c r="K57" s="356" t="s">
        <v>178</v>
      </c>
      <c r="L57" s="356" t="s">
        <v>179</v>
      </c>
      <c r="M57" s="356" t="s">
        <v>180</v>
      </c>
      <c r="N57" s="356" t="s">
        <v>181</v>
      </c>
      <c r="O57" s="356" t="s">
        <v>182</v>
      </c>
      <c r="P57" s="356" t="s">
        <v>183</v>
      </c>
      <c r="Q57" s="356" t="s">
        <v>184</v>
      </c>
      <c r="R57" s="356" t="s">
        <v>404</v>
      </c>
      <c r="S57" s="356" t="s">
        <v>405</v>
      </c>
      <c r="T57" s="356" t="s">
        <v>406</v>
      </c>
      <c r="U57" s="356" t="s">
        <v>519</v>
      </c>
      <c r="V57" s="356" t="s">
        <v>520</v>
      </c>
      <c r="W57" s="356" t="s">
        <v>521</v>
      </c>
      <c r="X57" s="356" t="s">
        <v>522</v>
      </c>
      <c r="Y57" s="356" t="s">
        <v>677</v>
      </c>
      <c r="Z57" s="356" t="s">
        <v>678</v>
      </c>
      <c r="AA57" s="356" t="s">
        <v>679</v>
      </c>
      <c r="AB57" s="356" t="s">
        <v>676</v>
      </c>
      <c r="AC57" s="356" t="s">
        <v>704</v>
      </c>
      <c r="AD57" s="449" t="s">
        <v>705</v>
      </c>
      <c r="AE57" s="449" t="s">
        <v>706</v>
      </c>
      <c r="AF57" s="449" t="s">
        <v>707</v>
      </c>
      <c r="AG57" s="449" t="s">
        <v>823</v>
      </c>
      <c r="AH57" s="449" t="s">
        <v>827</v>
      </c>
      <c r="AI57" s="449" t="s">
        <v>828</v>
      </c>
      <c r="AJ57" s="449" t="s">
        <v>822</v>
      </c>
      <c r="AK57" s="449" t="s">
        <v>872</v>
      </c>
      <c r="AL57" s="449" t="s">
        <v>875</v>
      </c>
      <c r="AM57" s="449" t="s">
        <v>874</v>
      </c>
      <c r="AN57" s="449" t="s">
        <v>871</v>
      </c>
      <c r="AO57" s="449" t="s">
        <v>941</v>
      </c>
    </row>
    <row r="58" spans="2:42" s="138" customFormat="1" ht="10" customHeight="1" x14ac:dyDescent="0.35"/>
    <row r="59" spans="2:42" s="160" customFormat="1" ht="18" customHeight="1" x14ac:dyDescent="0.3">
      <c r="B59" s="109" t="s">
        <v>395</v>
      </c>
      <c r="C59" s="113"/>
      <c r="D59" s="111">
        <v>10623.027095042444</v>
      </c>
      <c r="E59" s="111">
        <v>10526.441098533804</v>
      </c>
      <c r="F59" s="111">
        <v>10478.540710731091</v>
      </c>
      <c r="G59" s="111">
        <v>10237.95124259614</v>
      </c>
      <c r="H59" s="111">
        <v>10086.516184885666</v>
      </c>
      <c r="I59" s="111">
        <v>9567.9669505871225</v>
      </c>
      <c r="J59" s="111">
        <v>9519.531369252918</v>
      </c>
      <c r="K59" s="111">
        <v>9077.0376196410016</v>
      </c>
      <c r="L59" s="111">
        <v>9212.6583658081854</v>
      </c>
      <c r="M59" s="111">
        <v>9202.4023417317349</v>
      </c>
      <c r="N59" s="111">
        <v>9291.7684046905288</v>
      </c>
      <c r="O59" s="111">
        <v>9247.5751473855653</v>
      </c>
      <c r="P59" s="111">
        <v>9743.5357922638195</v>
      </c>
      <c r="Q59" s="111">
        <v>9964.3879300339104</v>
      </c>
      <c r="R59" s="111">
        <v>11114.617648177207</v>
      </c>
      <c r="S59" s="111">
        <v>10509.338501486744</v>
      </c>
      <c r="T59" s="111">
        <v>10396.496953946416</v>
      </c>
      <c r="U59" s="111">
        <v>9713.2506060903142</v>
      </c>
      <c r="V59" s="111">
        <v>9026.8834136864843</v>
      </c>
      <c r="W59" s="111">
        <v>8411.1423047622211</v>
      </c>
      <c r="X59" s="111">
        <v>8494.8863399323764</v>
      </c>
      <c r="Y59" s="111">
        <v>8773.7155041450878</v>
      </c>
      <c r="Z59" s="111">
        <v>8733.5237979592112</v>
      </c>
      <c r="AA59" s="111">
        <v>8869.6233591478067</v>
      </c>
      <c r="AB59" s="111">
        <v>9024.4845290590056</v>
      </c>
      <c r="AC59" s="111">
        <v>9797.5660386180462</v>
      </c>
      <c r="AD59" s="111">
        <v>9964.1177483115953</v>
      </c>
      <c r="AE59" s="111">
        <v>10707.520458095252</v>
      </c>
      <c r="AF59" s="111">
        <v>11047.796379265041</v>
      </c>
      <c r="AG59" s="111">
        <v>10946.892091209405</v>
      </c>
      <c r="AH59" s="111">
        <v>10799.213724970217</v>
      </c>
      <c r="AI59" s="111">
        <v>10624.75244006331</v>
      </c>
      <c r="AJ59" s="111">
        <v>11040.485785031597</v>
      </c>
      <c r="AK59" s="111">
        <v>11085.862845076055</v>
      </c>
      <c r="AL59" s="111">
        <v>11078.619641126299</v>
      </c>
      <c r="AM59" s="111">
        <v>10947.773787224271</v>
      </c>
      <c r="AN59" s="111">
        <v>12018.05921428468</v>
      </c>
      <c r="AO59" s="111">
        <v>12046.436822676824</v>
      </c>
    </row>
    <row r="60" spans="2:42" s="160" customFormat="1" ht="18" customHeight="1" x14ac:dyDescent="0.3">
      <c r="B60" s="186" t="s">
        <v>396</v>
      </c>
      <c r="C60" s="509"/>
      <c r="D60" s="178">
        <v>1581.6503639640339</v>
      </c>
      <c r="E60" s="178">
        <v>1566.3619295208657</v>
      </c>
      <c r="F60" s="178">
        <v>1402.7775276958087</v>
      </c>
      <c r="G60" s="178">
        <v>1360.6793351380136</v>
      </c>
      <c r="H60" s="178">
        <v>463.47196568264781</v>
      </c>
      <c r="I60" s="178">
        <v>422.8063999616619</v>
      </c>
      <c r="J60" s="178">
        <v>324.02050252920827</v>
      </c>
      <c r="K60" s="178">
        <v>269.93750708321244</v>
      </c>
      <c r="L60" s="178">
        <v>266.04287752577397</v>
      </c>
      <c r="M60" s="178">
        <v>328.1087205550084</v>
      </c>
      <c r="N60" s="178">
        <v>323.78921556819796</v>
      </c>
      <c r="O60" s="178">
        <v>287.44687745125202</v>
      </c>
      <c r="P60" s="178">
        <v>406.89624042671539</v>
      </c>
      <c r="Q60" s="178">
        <v>312.26755742637954</v>
      </c>
      <c r="R60" s="178">
        <v>288.26221880814398</v>
      </c>
      <c r="S60" s="178">
        <v>323.92884136857379</v>
      </c>
      <c r="T60" s="178">
        <v>333.65569077944491</v>
      </c>
      <c r="U60" s="178">
        <v>298.74675998610132</v>
      </c>
      <c r="V60" s="178">
        <v>141.65099538744283</v>
      </c>
      <c r="W60" s="178">
        <v>126.15618835372793</v>
      </c>
      <c r="X60" s="178">
        <v>118.65696678739398</v>
      </c>
      <c r="Y60" s="178">
        <v>287.96007821610897</v>
      </c>
      <c r="Z60" s="178">
        <v>449.00244926378514</v>
      </c>
      <c r="AA60" s="178">
        <v>639.51004266499353</v>
      </c>
      <c r="AB60" s="178">
        <v>891.44484032631146</v>
      </c>
      <c r="AC60" s="178">
        <v>925.6051251637092</v>
      </c>
      <c r="AD60" s="178">
        <v>1064.8945819349283</v>
      </c>
      <c r="AE60" s="178">
        <v>1033.8469842875634</v>
      </c>
      <c r="AF60" s="178">
        <v>1047.6597999675687</v>
      </c>
      <c r="AG60" s="178">
        <v>1024.0663086410646</v>
      </c>
      <c r="AH60" s="178">
        <v>753.16019541995706</v>
      </c>
      <c r="AI60" s="178">
        <v>782.64349951175643</v>
      </c>
      <c r="AJ60" s="178">
        <v>674.99939686223217</v>
      </c>
      <c r="AK60" s="178">
        <v>746.41124377764618</v>
      </c>
      <c r="AL60" s="178">
        <v>770.78299421487611</v>
      </c>
      <c r="AM60" s="178">
        <v>810.89816460785426</v>
      </c>
      <c r="AN60" s="178">
        <v>762.31871423641405</v>
      </c>
      <c r="AO60" s="178">
        <v>823.93662278018337</v>
      </c>
    </row>
    <row r="61" spans="2:42" s="160" customFormat="1" ht="18" customHeight="1" x14ac:dyDescent="0.3">
      <c r="B61" s="186" t="s">
        <v>397</v>
      </c>
      <c r="C61" s="509"/>
      <c r="D61" s="178">
        <v>9041.3767310784096</v>
      </c>
      <c r="E61" s="178">
        <v>8960.0791690129372</v>
      </c>
      <c r="F61" s="178">
        <v>9075.7631830352821</v>
      </c>
      <c r="G61" s="178">
        <v>8877.2719074581273</v>
      </c>
      <c r="H61" s="178">
        <v>9623.0442192030187</v>
      </c>
      <c r="I61" s="178">
        <v>9145.16055062546</v>
      </c>
      <c r="J61" s="178">
        <v>9195.5108667237091</v>
      </c>
      <c r="K61" s="178">
        <v>8807.1001125577895</v>
      </c>
      <c r="L61" s="178">
        <v>8946.6154882824121</v>
      </c>
      <c r="M61" s="178">
        <v>8874.2936211767264</v>
      </c>
      <c r="N61" s="178">
        <v>8967.9791891223304</v>
      </c>
      <c r="O61" s="178">
        <v>8960.1282699343137</v>
      </c>
      <c r="P61" s="178">
        <v>9336.6395518371046</v>
      </c>
      <c r="Q61" s="178">
        <v>9652.120372607531</v>
      </c>
      <c r="R61" s="178">
        <v>10826.355429369063</v>
      </c>
      <c r="S61" s="178">
        <v>10185.40966011817</v>
      </c>
      <c r="T61" s="178">
        <v>10062.841263166971</v>
      </c>
      <c r="U61" s="178">
        <v>9414.5038461042132</v>
      </c>
      <c r="V61" s="178">
        <v>8885.2324182990415</v>
      </c>
      <c r="W61" s="178">
        <v>8284.9861164084923</v>
      </c>
      <c r="X61" s="178">
        <v>8376.2293731449827</v>
      </c>
      <c r="Y61" s="178">
        <v>8485.7554259289791</v>
      </c>
      <c r="Z61" s="178">
        <v>8284.5213486954253</v>
      </c>
      <c r="AA61" s="178">
        <v>8230.1133164828134</v>
      </c>
      <c r="AB61" s="178">
        <v>8133.0396887326942</v>
      </c>
      <c r="AC61" s="178">
        <v>8871.9609134543371</v>
      </c>
      <c r="AD61" s="178">
        <v>8899.223166376667</v>
      </c>
      <c r="AE61" s="178">
        <v>9673.6734738076884</v>
      </c>
      <c r="AF61" s="178">
        <v>10000.136579297472</v>
      </c>
      <c r="AG61" s="178">
        <v>9922.8257825683413</v>
      </c>
      <c r="AH61" s="178">
        <v>10046.05352955026</v>
      </c>
      <c r="AI61" s="178">
        <v>9842.108940551554</v>
      </c>
      <c r="AJ61" s="178">
        <v>10365.486388169364</v>
      </c>
      <c r="AK61" s="178">
        <v>10339.45160129841</v>
      </c>
      <c r="AL61" s="178">
        <v>10307.836646911423</v>
      </c>
      <c r="AM61" s="178">
        <v>10136.875622616417</v>
      </c>
      <c r="AN61" s="178">
        <v>11255.740500048267</v>
      </c>
      <c r="AO61" s="178">
        <v>11222.50019989664</v>
      </c>
    </row>
    <row r="62" spans="2:42" s="160" customFormat="1" ht="18" customHeight="1" x14ac:dyDescent="0.3">
      <c r="B62" s="218" t="s">
        <v>829</v>
      </c>
      <c r="C62" s="510"/>
      <c r="D62" s="219">
        <v>3109.734806084502</v>
      </c>
      <c r="E62" s="219">
        <v>3063.4578787337455</v>
      </c>
      <c r="F62" s="219">
        <v>2992.8298678344722</v>
      </c>
      <c r="G62" s="219">
        <v>2979.3958031155298</v>
      </c>
      <c r="H62" s="219">
        <v>2929.7008350816204</v>
      </c>
      <c r="I62" s="219">
        <v>2883.0414100358057</v>
      </c>
      <c r="J62" s="219">
        <v>2847.445078345916</v>
      </c>
      <c r="K62" s="219">
        <v>2774.9586238005086</v>
      </c>
      <c r="L62" s="219">
        <v>2711.0024583137028</v>
      </c>
      <c r="M62" s="219">
        <v>2647.8785273705389</v>
      </c>
      <c r="N62" s="219">
        <v>2589.3875532542274</v>
      </c>
      <c r="O62" s="219">
        <v>2524.4348026578859</v>
      </c>
      <c r="P62" s="219">
        <v>2476.4249805171908</v>
      </c>
      <c r="Q62" s="219">
        <v>2482.0070744878517</v>
      </c>
      <c r="R62" s="219">
        <v>2407.1088598393226</v>
      </c>
      <c r="S62" s="219">
        <v>2425.5380326962891</v>
      </c>
      <c r="T62" s="219">
        <v>2320.5568955652961</v>
      </c>
      <c r="U62" s="219">
        <v>2307.6748334530221</v>
      </c>
      <c r="V62" s="219">
        <v>2207.8667745279636</v>
      </c>
      <c r="W62" s="219">
        <v>2161.0544701883159</v>
      </c>
      <c r="X62" s="219">
        <v>2206.1704960042257</v>
      </c>
      <c r="Y62" s="219">
        <v>2209.6505437061696</v>
      </c>
      <c r="Z62" s="219">
        <v>2183.8895827823335</v>
      </c>
      <c r="AA62" s="219">
        <v>2219.342548797646</v>
      </c>
      <c r="AB62" s="219">
        <v>2179.1819743349424</v>
      </c>
      <c r="AC62" s="219">
        <v>2192.4213483686121</v>
      </c>
      <c r="AD62" s="219">
        <v>2175.7056156537369</v>
      </c>
      <c r="AE62" s="219">
        <v>2214.8715435689774</v>
      </c>
      <c r="AF62" s="219">
        <v>2323.7103321924646</v>
      </c>
      <c r="AG62" s="219">
        <v>2387.8913575297229</v>
      </c>
      <c r="AH62" s="219">
        <v>2430.730850525485</v>
      </c>
      <c r="AI62" s="219">
        <v>2410.2159410533263</v>
      </c>
      <c r="AJ62" s="219">
        <v>2444.0222525589384</v>
      </c>
      <c r="AK62" s="219">
        <v>2528.2332353678594</v>
      </c>
      <c r="AL62" s="219">
        <v>2545.0584223355454</v>
      </c>
      <c r="AM62" s="219">
        <v>2537.8967329801299</v>
      </c>
      <c r="AN62" s="219">
        <v>2600.229387418452</v>
      </c>
      <c r="AO62" s="219">
        <v>2646.1254682063054</v>
      </c>
    </row>
    <row r="63" spans="2:42" s="160" customFormat="1" ht="18" customHeight="1" x14ac:dyDescent="0.3">
      <c r="B63" s="186" t="s">
        <v>396</v>
      </c>
      <c r="C63" s="509"/>
      <c r="D63" s="178">
        <v>0</v>
      </c>
      <c r="E63" s="178">
        <v>0</v>
      </c>
      <c r="F63" s="178">
        <v>0</v>
      </c>
      <c r="G63" s="178">
        <v>0</v>
      </c>
      <c r="H63" s="178">
        <v>0</v>
      </c>
      <c r="I63" s="178">
        <v>0</v>
      </c>
      <c r="J63" s="178">
        <v>0</v>
      </c>
      <c r="K63" s="178">
        <v>0</v>
      </c>
      <c r="L63" s="178">
        <v>0</v>
      </c>
      <c r="M63" s="178">
        <v>0</v>
      </c>
      <c r="N63" s="178">
        <v>0</v>
      </c>
      <c r="O63" s="178">
        <v>0</v>
      </c>
      <c r="P63" s="178">
        <v>0</v>
      </c>
      <c r="Q63" s="178">
        <v>0</v>
      </c>
      <c r="R63" s="178">
        <v>0</v>
      </c>
      <c r="S63" s="178">
        <v>0</v>
      </c>
      <c r="T63" s="178">
        <v>0</v>
      </c>
      <c r="U63" s="178">
        <v>0</v>
      </c>
      <c r="V63" s="178">
        <v>0</v>
      </c>
      <c r="W63" s="178">
        <v>0</v>
      </c>
      <c r="X63" s="178">
        <v>0</v>
      </c>
      <c r="Y63" s="178">
        <v>0</v>
      </c>
      <c r="Z63" s="178">
        <v>0</v>
      </c>
      <c r="AA63" s="178">
        <v>0</v>
      </c>
      <c r="AB63" s="178">
        <v>0</v>
      </c>
      <c r="AC63" s="178"/>
      <c r="AD63" s="178"/>
      <c r="AE63" s="178"/>
      <c r="AF63" s="178"/>
      <c r="AG63" s="178"/>
      <c r="AH63" s="178"/>
      <c r="AI63" s="178"/>
      <c r="AJ63" s="178"/>
      <c r="AK63" s="178">
        <v>0</v>
      </c>
      <c r="AL63" s="178">
        <v>0</v>
      </c>
      <c r="AM63" s="178"/>
      <c r="AN63" s="178"/>
      <c r="AO63" s="178"/>
    </row>
    <row r="64" spans="2:42" s="160" customFormat="1" ht="18" customHeight="1" x14ac:dyDescent="0.3">
      <c r="B64" s="186" t="s">
        <v>397</v>
      </c>
      <c r="C64" s="509"/>
      <c r="D64" s="178">
        <v>3109.734806084502</v>
      </c>
      <c r="E64" s="178">
        <v>3063.4578787337455</v>
      </c>
      <c r="F64" s="178">
        <v>2992.8298678344722</v>
      </c>
      <c r="G64" s="178">
        <v>2979.3958031155298</v>
      </c>
      <c r="H64" s="178">
        <v>2929.7008350816204</v>
      </c>
      <c r="I64" s="178">
        <v>2883.0414100358057</v>
      </c>
      <c r="J64" s="178">
        <v>2847.445078345916</v>
      </c>
      <c r="K64" s="178">
        <v>2774.9586238005086</v>
      </c>
      <c r="L64" s="178">
        <v>2711.0024583137028</v>
      </c>
      <c r="M64" s="178">
        <v>2647.8785273705389</v>
      </c>
      <c r="N64" s="178">
        <v>2589.3875532542274</v>
      </c>
      <c r="O64" s="178">
        <v>2524.4348026578859</v>
      </c>
      <c r="P64" s="178">
        <v>2476.4249805171908</v>
      </c>
      <c r="Q64" s="178">
        <v>2482.0070744878517</v>
      </c>
      <c r="R64" s="178">
        <v>2407.1088598393226</v>
      </c>
      <c r="S64" s="178">
        <v>2425.5380326962891</v>
      </c>
      <c r="T64" s="178">
        <v>2320.5568955652961</v>
      </c>
      <c r="U64" s="178">
        <v>2307.6748334530221</v>
      </c>
      <c r="V64" s="178">
        <v>2207.8667745279636</v>
      </c>
      <c r="W64" s="178">
        <v>2161.0544701883159</v>
      </c>
      <c r="X64" s="178">
        <v>2206.1704960042257</v>
      </c>
      <c r="Y64" s="178">
        <v>2209.6505437061696</v>
      </c>
      <c r="Z64" s="178">
        <v>2183.8895827823335</v>
      </c>
      <c r="AA64" s="178">
        <v>2219.342548797646</v>
      </c>
      <c r="AB64" s="178">
        <v>2179.1819743349424</v>
      </c>
      <c r="AC64" s="178">
        <v>2192.4213483686121</v>
      </c>
      <c r="AD64" s="178">
        <v>2175.7056156537369</v>
      </c>
      <c r="AE64" s="178">
        <v>2214.8715435689774</v>
      </c>
      <c r="AF64" s="178">
        <v>2323.7103321924646</v>
      </c>
      <c r="AG64" s="178">
        <v>2387.8913575297229</v>
      </c>
      <c r="AH64" s="178">
        <v>2430.730850525485</v>
      </c>
      <c r="AI64" s="178">
        <v>2410.2159410533263</v>
      </c>
      <c r="AJ64" s="178">
        <v>2444.0222525589384</v>
      </c>
      <c r="AK64" s="178">
        <v>2528.2332353678594</v>
      </c>
      <c r="AL64" s="178">
        <v>2545.0584223355454</v>
      </c>
      <c r="AM64" s="178">
        <v>2537.8967329801299</v>
      </c>
      <c r="AN64" s="178">
        <v>2600.229387418452</v>
      </c>
      <c r="AO64" s="178">
        <v>2646.1254682063054</v>
      </c>
    </row>
    <row r="65" spans="2:41" s="160" customFormat="1" ht="18" customHeight="1" x14ac:dyDescent="0.3">
      <c r="B65" s="218" t="s">
        <v>531</v>
      </c>
      <c r="C65" s="510"/>
      <c r="D65" s="219">
        <v>0</v>
      </c>
      <c r="E65" s="219">
        <v>0</v>
      </c>
      <c r="F65" s="219">
        <v>0</v>
      </c>
      <c r="G65" s="219">
        <v>0</v>
      </c>
      <c r="H65" s="219">
        <v>0</v>
      </c>
      <c r="I65" s="219">
        <v>0</v>
      </c>
      <c r="J65" s="219">
        <v>0</v>
      </c>
      <c r="K65" s="219">
        <v>0</v>
      </c>
      <c r="L65" s="219">
        <v>5.2308414903367089</v>
      </c>
      <c r="M65" s="219">
        <v>1.4598397057125561</v>
      </c>
      <c r="N65" s="219">
        <v>1.7257504132001746</v>
      </c>
      <c r="O65" s="219">
        <v>9.6348240514669357</v>
      </c>
      <c r="P65" s="219">
        <v>6.35236673115232</v>
      </c>
      <c r="Q65" s="219">
        <v>29.342751718409602</v>
      </c>
      <c r="R65" s="219">
        <v>33.4124917485127</v>
      </c>
      <c r="S65" s="219">
        <v>32.161880330147028</v>
      </c>
      <c r="T65" s="219">
        <v>27.929956446696959</v>
      </c>
      <c r="U65" s="219">
        <v>0</v>
      </c>
      <c r="V65" s="219">
        <v>0</v>
      </c>
      <c r="W65" s="219">
        <v>0</v>
      </c>
      <c r="X65" s="219">
        <v>0</v>
      </c>
      <c r="Y65" s="219">
        <v>0</v>
      </c>
      <c r="Z65" s="219">
        <v>-0.35769920862329463</v>
      </c>
      <c r="AA65" s="219">
        <v>-3.6190637660061129</v>
      </c>
      <c r="AB65" s="219">
        <v>-4.3528824619204585</v>
      </c>
      <c r="AC65" s="219">
        <v>-8.059283197649096</v>
      </c>
      <c r="AD65" s="219">
        <v>-29.842311176545344</v>
      </c>
      <c r="AE65" s="219">
        <v>-23.530300608401415</v>
      </c>
      <c r="AF65" s="219">
        <v>-26.60281163858722</v>
      </c>
      <c r="AG65" s="219">
        <v>-24.468666963759816</v>
      </c>
      <c r="AH65" s="219">
        <v>-6.8358463384130665</v>
      </c>
      <c r="AI65" s="219">
        <v>-6.8124407102851707</v>
      </c>
      <c r="AJ65" s="219">
        <v>-7.9524202616853286</v>
      </c>
      <c r="AK65" s="219">
        <v>1.5101890899191037</v>
      </c>
      <c r="AL65" s="219">
        <v>6.9471237686582414</v>
      </c>
      <c r="AM65" s="219">
        <v>10.885482309704027</v>
      </c>
      <c r="AN65" s="219">
        <v>10.86042266845941</v>
      </c>
      <c r="AO65" s="219">
        <v>13.31045090825401</v>
      </c>
    </row>
    <row r="66" spans="2:41" s="160" customFormat="1" ht="18" customHeight="1" x14ac:dyDescent="0.3">
      <c r="B66" s="186" t="s">
        <v>396</v>
      </c>
      <c r="C66" s="509"/>
      <c r="D66" s="178">
        <v>0</v>
      </c>
      <c r="E66" s="178">
        <v>0</v>
      </c>
      <c r="F66" s="178">
        <v>0</v>
      </c>
      <c r="G66" s="178">
        <v>0</v>
      </c>
      <c r="H66" s="178">
        <v>0</v>
      </c>
      <c r="I66" s="178">
        <v>0</v>
      </c>
      <c r="J66" s="178">
        <v>0</v>
      </c>
      <c r="K66" s="178">
        <v>0</v>
      </c>
      <c r="L66" s="178">
        <v>0</v>
      </c>
      <c r="M66" s="178">
        <v>0</v>
      </c>
      <c r="N66" s="178">
        <v>0</v>
      </c>
      <c r="O66" s="178">
        <v>0</v>
      </c>
      <c r="P66" s="178">
        <v>0</v>
      </c>
      <c r="Q66" s="178">
        <v>0</v>
      </c>
      <c r="R66" s="178">
        <v>0</v>
      </c>
      <c r="S66" s="178">
        <v>0</v>
      </c>
      <c r="T66" s="178">
        <v>0</v>
      </c>
      <c r="U66" s="178">
        <v>0</v>
      </c>
      <c r="V66" s="178">
        <v>0</v>
      </c>
      <c r="W66" s="178">
        <v>0</v>
      </c>
      <c r="X66" s="178">
        <v>0</v>
      </c>
      <c r="Y66" s="178">
        <v>0</v>
      </c>
      <c r="Z66" s="178">
        <v>0</v>
      </c>
      <c r="AA66" s="178">
        <v>0</v>
      </c>
      <c r="AB66" s="178">
        <v>0</v>
      </c>
      <c r="AC66" s="178"/>
      <c r="AD66" s="178"/>
      <c r="AE66" s="178"/>
      <c r="AF66" s="178"/>
      <c r="AG66" s="178"/>
      <c r="AH66" s="178"/>
      <c r="AI66" s="178"/>
      <c r="AJ66" s="178"/>
      <c r="AK66" s="178">
        <v>0</v>
      </c>
      <c r="AL66" s="178">
        <v>0</v>
      </c>
      <c r="AM66" s="178"/>
      <c r="AN66" s="178"/>
      <c r="AO66" s="178"/>
    </row>
    <row r="67" spans="2:41" s="160" customFormat="1" ht="18" customHeight="1" x14ac:dyDescent="0.3">
      <c r="B67" s="186" t="s">
        <v>397</v>
      </c>
      <c r="C67" s="509"/>
      <c r="D67" s="178">
        <v>0</v>
      </c>
      <c r="E67" s="178">
        <v>0</v>
      </c>
      <c r="F67" s="178">
        <v>0</v>
      </c>
      <c r="G67" s="178">
        <v>0</v>
      </c>
      <c r="H67" s="178">
        <v>0</v>
      </c>
      <c r="I67" s="178">
        <v>0</v>
      </c>
      <c r="J67" s="178">
        <v>0</v>
      </c>
      <c r="K67" s="178">
        <v>0</v>
      </c>
      <c r="L67" s="178">
        <v>5.2308414903367089</v>
      </c>
      <c r="M67" s="178">
        <v>1.4598397057125561</v>
      </c>
      <c r="N67" s="178">
        <v>1.7257504132001746</v>
      </c>
      <c r="O67" s="178">
        <v>9.6348240514669357</v>
      </c>
      <c r="P67" s="178">
        <v>6.35236673115232</v>
      </c>
      <c r="Q67" s="178">
        <v>29.342751718409602</v>
      </c>
      <c r="R67" s="178">
        <v>33.4124917485127</v>
      </c>
      <c r="S67" s="178">
        <v>32.161880330147028</v>
      </c>
      <c r="T67" s="178">
        <v>27.929956446696959</v>
      </c>
      <c r="U67" s="178">
        <v>0</v>
      </c>
      <c r="V67" s="178">
        <v>0</v>
      </c>
      <c r="W67" s="178">
        <v>0</v>
      </c>
      <c r="X67" s="178">
        <v>0</v>
      </c>
      <c r="Y67" s="178">
        <v>0</v>
      </c>
      <c r="Z67" s="178">
        <v>-0.35769920862329463</v>
      </c>
      <c r="AA67" s="178">
        <v>-3.6190637660061129</v>
      </c>
      <c r="AB67" s="178">
        <v>-4.3528824619204585</v>
      </c>
      <c r="AC67" s="178">
        <v>-8.059283197649096</v>
      </c>
      <c r="AD67" s="178">
        <v>-29.842311176545344</v>
      </c>
      <c r="AE67" s="178">
        <v>-23.530300608401415</v>
      </c>
      <c r="AF67" s="178">
        <v>-26.60281163858722</v>
      </c>
      <c r="AG67" s="178">
        <v>-24.468666963759816</v>
      </c>
      <c r="AH67" s="178">
        <v>-6.8358463384130665</v>
      </c>
      <c r="AI67" s="178">
        <v>-6.8124407102851707</v>
      </c>
      <c r="AJ67" s="178">
        <v>-7.9524202616853286</v>
      </c>
      <c r="AK67" s="178">
        <v>1.5101890899191037</v>
      </c>
      <c r="AL67" s="178">
        <v>6.9471237686582414</v>
      </c>
      <c r="AM67" s="178">
        <v>10.885482309704027</v>
      </c>
      <c r="AN67" s="178">
        <v>10.86042266845941</v>
      </c>
      <c r="AO67" s="178">
        <v>13.31045090825401</v>
      </c>
    </row>
    <row r="68" spans="2:41" s="160" customFormat="1" ht="18" customHeight="1" x14ac:dyDescent="0.3">
      <c r="B68" s="109" t="s">
        <v>830</v>
      </c>
      <c r="C68" s="113"/>
      <c r="D68" s="111">
        <v>7513.2922889579422</v>
      </c>
      <c r="E68" s="111">
        <v>7462.9832198000577</v>
      </c>
      <c r="F68" s="111">
        <v>7485.7108428966185</v>
      </c>
      <c r="G68" s="111">
        <v>7258.5554394806113</v>
      </c>
      <c r="H68" s="111">
        <v>7156.8153498040465</v>
      </c>
      <c r="I68" s="111">
        <v>6684.9255405513159</v>
      </c>
      <c r="J68" s="111">
        <v>6672.0862909070011</v>
      </c>
      <c r="K68" s="111">
        <v>6302.078995840493</v>
      </c>
      <c r="L68" s="111">
        <v>6506.8867489848199</v>
      </c>
      <c r="M68" s="111">
        <v>6555.9836540669085</v>
      </c>
      <c r="N68" s="111">
        <v>6704.1066018495003</v>
      </c>
      <c r="O68" s="111">
        <v>6732.775168779146</v>
      </c>
      <c r="P68" s="111">
        <v>7273.4631784777812</v>
      </c>
      <c r="Q68" s="111">
        <v>7511.7236072644682</v>
      </c>
      <c r="R68" s="111">
        <v>8740.921280086397</v>
      </c>
      <c r="S68" s="111">
        <v>8115.9623491206012</v>
      </c>
      <c r="T68" s="111">
        <v>8103.8700148278167</v>
      </c>
      <c r="U68" s="111">
        <v>7405.5757726372922</v>
      </c>
      <c r="V68" s="111">
        <v>6819.0166391585208</v>
      </c>
      <c r="W68" s="111">
        <v>6250.0878345739047</v>
      </c>
      <c r="X68" s="111">
        <v>6288.7158439281502</v>
      </c>
      <c r="Y68" s="111">
        <v>6564.0649604389182</v>
      </c>
      <c r="Z68" s="111">
        <v>6549.2765159682531</v>
      </c>
      <c r="AA68" s="111">
        <v>6646.6617465841546</v>
      </c>
      <c r="AB68" s="111">
        <v>6840.9496722621425</v>
      </c>
      <c r="AC68" s="111">
        <v>7597.0854070517844</v>
      </c>
      <c r="AD68" s="111">
        <v>7758.5698214813137</v>
      </c>
      <c r="AE68" s="111">
        <v>8469.1186139178735</v>
      </c>
      <c r="AF68" s="111">
        <v>8697.4832354339887</v>
      </c>
      <c r="AG68" s="111">
        <v>8534.5320667159231</v>
      </c>
      <c r="AH68" s="111">
        <v>8361.6470281063193</v>
      </c>
      <c r="AI68" s="111">
        <v>8207.7240582997001</v>
      </c>
      <c r="AJ68" s="111">
        <v>8588.5111122109738</v>
      </c>
      <c r="AK68" s="111">
        <v>8559.1397987981163</v>
      </c>
      <c r="AL68" s="111">
        <v>8540.5083425594112</v>
      </c>
      <c r="AM68" s="111">
        <v>8419.1892644335039</v>
      </c>
      <c r="AN68" s="111">
        <v>9428.6902495346912</v>
      </c>
      <c r="AO68" s="111">
        <v>9413.6218053787707</v>
      </c>
    </row>
    <row r="69" spans="2:41" s="160" customFormat="1" ht="18" customHeight="1" x14ac:dyDescent="0.3">
      <c r="B69" s="186" t="s">
        <v>396</v>
      </c>
      <c r="C69" s="509"/>
      <c r="D69" s="178">
        <v>1581.6503639640339</v>
      </c>
      <c r="E69" s="178">
        <v>1566.3619295208657</v>
      </c>
      <c r="F69" s="178">
        <v>1402.7775276958087</v>
      </c>
      <c r="G69" s="178">
        <v>1360.6793351380136</v>
      </c>
      <c r="H69" s="178">
        <v>463.47196568264781</v>
      </c>
      <c r="I69" s="178">
        <v>422.8063999616619</v>
      </c>
      <c r="J69" s="178">
        <v>324.02050252920827</v>
      </c>
      <c r="K69" s="178">
        <v>269.93750708321244</v>
      </c>
      <c r="L69" s="178">
        <v>266.04287752577397</v>
      </c>
      <c r="M69" s="178">
        <v>328.1087205550084</v>
      </c>
      <c r="N69" s="178">
        <v>323.78921556819796</v>
      </c>
      <c r="O69" s="178">
        <v>287.44687745125202</v>
      </c>
      <c r="P69" s="178">
        <v>406.89624042671539</v>
      </c>
      <c r="Q69" s="178">
        <v>312.26755742637954</v>
      </c>
      <c r="R69" s="178">
        <v>288.26221880814398</v>
      </c>
      <c r="S69" s="178">
        <v>323.92884136857379</v>
      </c>
      <c r="T69" s="178">
        <v>333.65569077944491</v>
      </c>
      <c r="U69" s="178">
        <v>298.74675998610132</v>
      </c>
      <c r="V69" s="178">
        <v>141.65099538744283</v>
      </c>
      <c r="W69" s="178">
        <v>126.15618835372793</v>
      </c>
      <c r="X69" s="178">
        <v>118.65696678739398</v>
      </c>
      <c r="Y69" s="178">
        <v>287.96007821610897</v>
      </c>
      <c r="Z69" s="178">
        <v>449.00244926378514</v>
      </c>
      <c r="AA69" s="178">
        <v>639.51004266499353</v>
      </c>
      <c r="AB69" s="178">
        <v>891.44484032631146</v>
      </c>
      <c r="AC69" s="178">
        <v>925.6051251637092</v>
      </c>
      <c r="AD69" s="178">
        <v>1064.8945819349283</v>
      </c>
      <c r="AE69" s="178">
        <v>1033.8469842875634</v>
      </c>
      <c r="AF69" s="178">
        <v>1047.6597999675687</v>
      </c>
      <c r="AG69" s="178">
        <v>1024.0663086410646</v>
      </c>
      <c r="AH69" s="178">
        <v>753.16019541995706</v>
      </c>
      <c r="AI69" s="178">
        <v>782.64349951175643</v>
      </c>
      <c r="AJ69" s="178">
        <v>674.99939686223217</v>
      </c>
      <c r="AK69" s="178">
        <v>746.41124377764618</v>
      </c>
      <c r="AL69" s="178">
        <v>770.78299421487611</v>
      </c>
      <c r="AM69" s="178">
        <v>810.89816460785426</v>
      </c>
      <c r="AN69" s="178">
        <v>762.31871423641405</v>
      </c>
      <c r="AO69" s="178">
        <v>823.93662278018337</v>
      </c>
    </row>
    <row r="70" spans="2:41" s="160" customFormat="1" ht="18" customHeight="1" x14ac:dyDescent="0.3">
      <c r="B70" s="186" t="s">
        <v>397</v>
      </c>
      <c r="C70" s="509"/>
      <c r="D70" s="178">
        <v>5931.6419249939081</v>
      </c>
      <c r="E70" s="178">
        <v>5896.6212902791922</v>
      </c>
      <c r="F70" s="178">
        <v>6082.9333152008094</v>
      </c>
      <c r="G70" s="178">
        <v>5897.8761043425975</v>
      </c>
      <c r="H70" s="178">
        <v>6693.3433841213982</v>
      </c>
      <c r="I70" s="178">
        <v>6262.1191405896543</v>
      </c>
      <c r="J70" s="178">
        <v>6348.0657883777931</v>
      </c>
      <c r="K70" s="178">
        <v>6032.141488757281</v>
      </c>
      <c r="L70" s="178">
        <v>6240.8438714590457</v>
      </c>
      <c r="M70" s="178">
        <v>6227.8749335119001</v>
      </c>
      <c r="N70" s="178">
        <v>6380.3173862813028</v>
      </c>
      <c r="O70" s="178">
        <v>6445.3282913278945</v>
      </c>
      <c r="P70" s="178">
        <v>6866.5669380510653</v>
      </c>
      <c r="Q70" s="178">
        <v>7199.4560498380888</v>
      </c>
      <c r="R70" s="178">
        <v>8452.6590612782529</v>
      </c>
      <c r="S70" s="178">
        <v>7792.0335077520276</v>
      </c>
      <c r="T70" s="178">
        <v>7770.214324048372</v>
      </c>
      <c r="U70" s="178">
        <v>7106.8290126511911</v>
      </c>
      <c r="V70" s="178">
        <v>6677.3656437710779</v>
      </c>
      <c r="W70" s="178">
        <v>6123.9316462201768</v>
      </c>
      <c r="X70" s="178">
        <v>6170.0588771407565</v>
      </c>
      <c r="Y70" s="178">
        <v>6276.1048822228095</v>
      </c>
      <c r="Z70" s="178">
        <v>6100.2740667044682</v>
      </c>
      <c r="AA70" s="178">
        <v>6007.1517039191613</v>
      </c>
      <c r="AB70" s="178">
        <v>5949.5048319358311</v>
      </c>
      <c r="AC70" s="178">
        <v>6671.4802818880753</v>
      </c>
      <c r="AD70" s="178">
        <v>6693.6752395463855</v>
      </c>
      <c r="AE70" s="178">
        <v>7435.2716296303097</v>
      </c>
      <c r="AF70" s="178">
        <v>7649.823435466421</v>
      </c>
      <c r="AG70" s="178">
        <v>7510.465758074859</v>
      </c>
      <c r="AH70" s="178">
        <v>7608.4868326863616</v>
      </c>
      <c r="AI70" s="178">
        <v>7425.0805587879431</v>
      </c>
      <c r="AJ70" s="178">
        <v>7913.5117153487408</v>
      </c>
      <c r="AK70" s="178">
        <v>7812.7285550204697</v>
      </c>
      <c r="AL70" s="178">
        <v>7769.7253483445356</v>
      </c>
      <c r="AM70" s="178">
        <v>7608.2910998256502</v>
      </c>
      <c r="AN70" s="178">
        <v>8666.3715352982763</v>
      </c>
      <c r="AO70" s="178">
        <v>8589.6851825985868</v>
      </c>
    </row>
    <row r="71" spans="2:41" s="160" customFormat="1" ht="18" customHeight="1" x14ac:dyDescent="0.3">
      <c r="B71" s="109" t="s">
        <v>532</v>
      </c>
      <c r="C71" s="113"/>
      <c r="D71" s="111">
        <v>2311.8729380749287</v>
      </c>
      <c r="E71" s="111">
        <v>2287.2132105226615</v>
      </c>
      <c r="F71" s="111">
        <v>2402.7762066199143</v>
      </c>
      <c r="G71" s="111">
        <v>2309.1345532544192</v>
      </c>
      <c r="H71" s="111">
        <v>1707.2925770405079</v>
      </c>
      <c r="I71" s="111">
        <v>1630.9466885703112</v>
      </c>
      <c r="J71" s="111">
        <v>1871.4719479952278</v>
      </c>
      <c r="K71" s="111">
        <v>1743.8168338819651</v>
      </c>
      <c r="L71" s="111">
        <v>2042.7499201120063</v>
      </c>
      <c r="M71" s="111">
        <v>2010.3070127133215</v>
      </c>
      <c r="N71" s="111">
        <v>2650.8799090052712</v>
      </c>
      <c r="O71" s="111">
        <v>1684.1367650778025</v>
      </c>
      <c r="P71" s="111">
        <v>2109.0857656238368</v>
      </c>
      <c r="Q71" s="111">
        <v>2547.6836361513451</v>
      </c>
      <c r="R71" s="111">
        <v>3290.9092157432433</v>
      </c>
      <c r="S71" s="111">
        <v>2813.9741203857684</v>
      </c>
      <c r="T71" s="111">
        <v>3368.6076342621282</v>
      </c>
      <c r="U71" s="111">
        <v>2876.3099841240587</v>
      </c>
      <c r="V71" s="111">
        <v>2716.074990004397</v>
      </c>
      <c r="W71" s="111">
        <v>2753.6819108486234</v>
      </c>
      <c r="X71" s="111">
        <v>2184.4353759448081</v>
      </c>
      <c r="Y71" s="111">
        <v>2576.5014508252771</v>
      </c>
      <c r="Z71" s="111">
        <v>2552.6438331347836</v>
      </c>
      <c r="AA71" s="111">
        <v>2634.9981792583139</v>
      </c>
      <c r="AB71" s="111">
        <v>2832.4941563041193</v>
      </c>
      <c r="AC71" s="111">
        <v>3194.2957373668214</v>
      </c>
      <c r="AD71" s="111">
        <v>3237.4607918439151</v>
      </c>
      <c r="AE71" s="111">
        <v>3734.849473618101</v>
      </c>
      <c r="AF71" s="111">
        <v>3957.6399485068059</v>
      </c>
      <c r="AG71" s="111">
        <v>3655.3921045846046</v>
      </c>
      <c r="AH71" s="111">
        <v>3141.2730059932182</v>
      </c>
      <c r="AI71" s="111">
        <v>2638.9740952695802</v>
      </c>
      <c r="AJ71" s="111">
        <v>2715.9250318831128</v>
      </c>
      <c r="AK71" s="111">
        <v>2276.758967094197</v>
      </c>
      <c r="AL71" s="111">
        <v>1894.7868485404338</v>
      </c>
      <c r="AM71" s="111">
        <v>1399.33599554394</v>
      </c>
      <c r="AN71" s="111">
        <v>2156.6123582200498</v>
      </c>
      <c r="AO71" s="111">
        <v>1158.4424906138634</v>
      </c>
    </row>
    <row r="72" spans="2:41" s="160" customFormat="1" ht="18" customHeight="1" x14ac:dyDescent="0.3">
      <c r="B72" s="186" t="s">
        <v>396</v>
      </c>
      <c r="C72" s="509"/>
      <c r="D72" s="178">
        <v>1204.3851691846744</v>
      </c>
      <c r="E72" s="178">
        <v>1146.7089168806069</v>
      </c>
      <c r="F72" s="178">
        <v>1257.6815040889526</v>
      </c>
      <c r="G72" s="178">
        <v>1583.5259906175768</v>
      </c>
      <c r="H72" s="178">
        <v>1132.1491166466676</v>
      </c>
      <c r="I72" s="178">
        <v>1041.930079391288</v>
      </c>
      <c r="J72" s="178">
        <v>1065.0403545253898</v>
      </c>
      <c r="K72" s="178">
        <v>984.0034917965786</v>
      </c>
      <c r="L72" s="178">
        <v>1097.709086456988</v>
      </c>
      <c r="M72" s="178">
        <v>1059.0119871758541</v>
      </c>
      <c r="N72" s="178">
        <v>1562.0780387125669</v>
      </c>
      <c r="O72" s="178">
        <v>763.36363304552765</v>
      </c>
      <c r="P72" s="178">
        <v>937.3744371112175</v>
      </c>
      <c r="Q72" s="178">
        <v>1424.0377381574428</v>
      </c>
      <c r="R72" s="178">
        <v>1108.2331307016777</v>
      </c>
      <c r="S72" s="178">
        <v>1520.178702145867</v>
      </c>
      <c r="T72" s="178">
        <v>2285.9972052092176</v>
      </c>
      <c r="U72" s="178">
        <v>1825.3605662103109</v>
      </c>
      <c r="V72" s="178">
        <v>1821.3799072023232</v>
      </c>
      <c r="W72" s="178">
        <v>974.47486447976735</v>
      </c>
      <c r="X72" s="178">
        <v>802.90653224972004</v>
      </c>
      <c r="Y72" s="178">
        <v>716.38233163729865</v>
      </c>
      <c r="Z72" s="178">
        <v>1597.8863631106369</v>
      </c>
      <c r="AA72" s="178">
        <v>1255.779142295263</v>
      </c>
      <c r="AB72" s="178">
        <v>1126.2798166114985</v>
      </c>
      <c r="AC72" s="178">
        <v>1346.3512683315621</v>
      </c>
      <c r="AD72" s="178">
        <v>1212.2025485174079</v>
      </c>
      <c r="AE72" s="178">
        <v>2229.208773456266</v>
      </c>
      <c r="AF72" s="178">
        <v>2501.2075780285422</v>
      </c>
      <c r="AG72" s="178">
        <v>2129.003992127356</v>
      </c>
      <c r="AH72" s="178">
        <v>1628.5561908753405</v>
      </c>
      <c r="AI72" s="178">
        <v>1222.4703233630332</v>
      </c>
      <c r="AJ72" s="178">
        <v>863.26186130451117</v>
      </c>
      <c r="AK72" s="178">
        <v>791.90117347076966</v>
      </c>
      <c r="AL72" s="178">
        <v>774.1239396878043</v>
      </c>
      <c r="AM72" s="178">
        <v>482.02946944872684</v>
      </c>
      <c r="AN72" s="178">
        <v>507.53550686246001</v>
      </c>
      <c r="AO72" s="178">
        <v>330.55880139479643</v>
      </c>
    </row>
    <row r="73" spans="2:41" s="160" customFormat="1" ht="18" customHeight="1" x14ac:dyDescent="0.3">
      <c r="B73" s="186" t="s">
        <v>397</v>
      </c>
      <c r="C73" s="509"/>
      <c r="D73" s="178">
        <v>1107.4877688902541</v>
      </c>
      <c r="E73" s="178">
        <v>1140.5042936420546</v>
      </c>
      <c r="F73" s="178">
        <v>1145.0947025309617</v>
      </c>
      <c r="G73" s="178">
        <v>725.60856263684252</v>
      </c>
      <c r="H73" s="178">
        <v>575.14346039384054</v>
      </c>
      <c r="I73" s="178">
        <v>589.01660917902313</v>
      </c>
      <c r="J73" s="178">
        <v>806.43159346983805</v>
      </c>
      <c r="K73" s="178">
        <v>759.81334208538647</v>
      </c>
      <c r="L73" s="178">
        <v>945.04083365501833</v>
      </c>
      <c r="M73" s="178">
        <v>951.29502553746738</v>
      </c>
      <c r="N73" s="178">
        <v>1088.8018702927043</v>
      </c>
      <c r="O73" s="178">
        <v>920.77313203227493</v>
      </c>
      <c r="P73" s="178">
        <v>1171.711328512619</v>
      </c>
      <c r="Q73" s="178">
        <v>1123.6458979939023</v>
      </c>
      <c r="R73" s="178">
        <v>2182.6760850415658</v>
      </c>
      <c r="S73" s="178">
        <v>1293.7954182399014</v>
      </c>
      <c r="T73" s="178">
        <v>1082.6104290529106</v>
      </c>
      <c r="U73" s="178">
        <v>1050.9494179137478</v>
      </c>
      <c r="V73" s="178">
        <v>894.6950828020739</v>
      </c>
      <c r="W73" s="178">
        <v>1779.2070463688558</v>
      </c>
      <c r="X73" s="178">
        <v>1381.528843695088</v>
      </c>
      <c r="Y73" s="178">
        <v>1860.1191191879786</v>
      </c>
      <c r="Z73" s="178">
        <v>954.75747002414676</v>
      </c>
      <c r="AA73" s="178">
        <v>1379.2190369630509</v>
      </c>
      <c r="AB73" s="178">
        <v>1706.2143396926208</v>
      </c>
      <c r="AC73" s="178">
        <v>1847.9444690352595</v>
      </c>
      <c r="AD73" s="178">
        <v>2025.2582433265075</v>
      </c>
      <c r="AE73" s="178">
        <v>1505.6407001618347</v>
      </c>
      <c r="AF73" s="178">
        <v>1456.4323704782637</v>
      </c>
      <c r="AG73" s="178">
        <v>1526.3881124572483</v>
      </c>
      <c r="AH73" s="178">
        <v>1512.7168151178776</v>
      </c>
      <c r="AI73" s="178">
        <v>1416.5037719065469</v>
      </c>
      <c r="AJ73" s="178">
        <v>1852.6631705786015</v>
      </c>
      <c r="AK73" s="178">
        <v>1484.8577936234276</v>
      </c>
      <c r="AL73" s="178">
        <v>1120.6629088526295</v>
      </c>
      <c r="AM73" s="178">
        <v>917.30652609521326</v>
      </c>
      <c r="AN73" s="178">
        <v>1649.0768513575897</v>
      </c>
      <c r="AO73" s="178">
        <v>827.88368921906704</v>
      </c>
    </row>
    <row r="74" spans="2:41" s="160" customFormat="1" ht="18" customHeight="1" x14ac:dyDescent="0.3">
      <c r="B74" s="218" t="s">
        <v>831</v>
      </c>
      <c r="C74" s="510"/>
      <c r="D74" s="219">
        <v>61.857275754042526</v>
      </c>
      <c r="E74" s="219">
        <v>57.533494656609008</v>
      </c>
      <c r="F74" s="219">
        <v>88.807327664591028</v>
      </c>
      <c r="G74" s="219">
        <v>90.260283311237359</v>
      </c>
      <c r="H74" s="219">
        <v>89.082712772067737</v>
      </c>
      <c r="I74" s="219">
        <v>132.10040547265177</v>
      </c>
      <c r="J74" s="219">
        <v>190.66976945380983</v>
      </c>
      <c r="K74" s="219">
        <v>218.71446209196034</v>
      </c>
      <c r="L74" s="219">
        <v>248.62110627387221</v>
      </c>
      <c r="M74" s="219">
        <v>264.30494186362819</v>
      </c>
      <c r="N74" s="219">
        <v>272.63541240540684</v>
      </c>
      <c r="O74" s="219">
        <v>261.76736520267031</v>
      </c>
      <c r="P74" s="219">
        <v>252.3718679584191</v>
      </c>
      <c r="Q74" s="219">
        <v>216.6858742531787</v>
      </c>
      <c r="R74" s="219">
        <v>195.67376223703431</v>
      </c>
      <c r="S74" s="219">
        <v>190.05850717464145</v>
      </c>
      <c r="T74" s="219">
        <v>174.03994060076587</v>
      </c>
      <c r="U74" s="219">
        <v>174.75100117248519</v>
      </c>
      <c r="V74" s="219">
        <v>195.79586056934946</v>
      </c>
      <c r="W74" s="219">
        <v>302.26228389895942</v>
      </c>
      <c r="X74" s="219">
        <v>317.77282900994538</v>
      </c>
      <c r="Y74" s="219">
        <v>394.14410543923339</v>
      </c>
      <c r="Z74" s="219">
        <v>404.69464931462386</v>
      </c>
      <c r="AA74" s="219">
        <v>399.88093476676647</v>
      </c>
      <c r="AB74" s="219">
        <v>418.63886824462895</v>
      </c>
      <c r="AC74" s="219">
        <v>354.8711477403354</v>
      </c>
      <c r="AD74" s="219">
        <v>306.78964388280212</v>
      </c>
      <c r="AE74" s="219">
        <v>287.21148072929151</v>
      </c>
      <c r="AF74" s="219">
        <v>322.65944717947662</v>
      </c>
      <c r="AG74" s="219">
        <v>356.99656236940075</v>
      </c>
      <c r="AH74" s="219">
        <v>308.9061684775765</v>
      </c>
      <c r="AI74" s="219">
        <v>236.29226044859678</v>
      </c>
      <c r="AJ74" s="219">
        <v>277.78646079485816</v>
      </c>
      <c r="AK74" s="219">
        <v>265.83940684058371</v>
      </c>
      <c r="AL74" s="219">
        <v>131.83514163383484</v>
      </c>
      <c r="AM74" s="219">
        <v>64.218001513808588</v>
      </c>
      <c r="AN74" s="219">
        <v>42.260997426759666</v>
      </c>
      <c r="AO74" s="219">
        <v>43.845587820132025</v>
      </c>
    </row>
    <row r="75" spans="2:41" s="160" customFormat="1" ht="18" customHeight="1" x14ac:dyDescent="0.3">
      <c r="B75" s="186" t="s">
        <v>396</v>
      </c>
      <c r="C75" s="509"/>
      <c r="D75" s="178">
        <v>0</v>
      </c>
      <c r="E75" s="178">
        <v>0</v>
      </c>
      <c r="F75" s="178">
        <v>0</v>
      </c>
      <c r="G75" s="178">
        <v>0</v>
      </c>
      <c r="H75" s="178">
        <v>0</v>
      </c>
      <c r="I75" s="178">
        <v>0</v>
      </c>
      <c r="J75" s="178">
        <v>0</v>
      </c>
      <c r="K75" s="178">
        <v>0</v>
      </c>
      <c r="L75" s="178">
        <v>0</v>
      </c>
      <c r="M75" s="178">
        <v>0</v>
      </c>
      <c r="N75" s="178">
        <v>0</v>
      </c>
      <c r="O75" s="178">
        <v>0</v>
      </c>
      <c r="P75" s="178">
        <v>0</v>
      </c>
      <c r="Q75" s="178">
        <v>0</v>
      </c>
      <c r="R75" s="178">
        <v>0</v>
      </c>
      <c r="S75" s="178">
        <v>0</v>
      </c>
      <c r="T75" s="178">
        <v>0</v>
      </c>
      <c r="U75" s="178">
        <v>0</v>
      </c>
      <c r="V75" s="178">
        <v>0</v>
      </c>
      <c r="W75" s="178">
        <v>0</v>
      </c>
      <c r="X75" s="178">
        <v>0</v>
      </c>
      <c r="Y75" s="178">
        <v>0</v>
      </c>
      <c r="Z75" s="178">
        <v>0</v>
      </c>
      <c r="AA75" s="178">
        <v>0</v>
      </c>
      <c r="AB75" s="178">
        <v>0</v>
      </c>
      <c r="AC75" s="178"/>
      <c r="AD75" s="178"/>
      <c r="AE75" s="178"/>
      <c r="AF75" s="178"/>
      <c r="AG75" s="178"/>
      <c r="AH75" s="178"/>
      <c r="AI75" s="178"/>
      <c r="AJ75" s="178"/>
      <c r="AK75" s="178">
        <v>0</v>
      </c>
      <c r="AL75" s="178">
        <v>0</v>
      </c>
      <c r="AM75" s="178"/>
      <c r="AN75" s="178"/>
      <c r="AO75" s="178"/>
    </row>
    <row r="76" spans="2:41" s="160" customFormat="1" ht="18" customHeight="1" x14ac:dyDescent="0.3">
      <c r="B76" s="186" t="s">
        <v>397</v>
      </c>
      <c r="C76" s="509"/>
      <c r="D76" s="178">
        <v>61.857275754042526</v>
      </c>
      <c r="E76" s="178">
        <v>57.533494656609008</v>
      </c>
      <c r="F76" s="178">
        <v>88.807327664591028</v>
      </c>
      <c r="G76" s="178">
        <v>90.260283311237359</v>
      </c>
      <c r="H76" s="178">
        <v>89.082712772067737</v>
      </c>
      <c r="I76" s="178">
        <v>132.10040547265177</v>
      </c>
      <c r="J76" s="178">
        <v>190.66976945380983</v>
      </c>
      <c r="K76" s="178">
        <v>218.71446209196034</v>
      </c>
      <c r="L76" s="178">
        <v>248.62110627387221</v>
      </c>
      <c r="M76" s="178">
        <v>264.30494186362819</v>
      </c>
      <c r="N76" s="178">
        <v>272.63541240540684</v>
      </c>
      <c r="O76" s="178">
        <v>261.76736520267031</v>
      </c>
      <c r="P76" s="178">
        <v>252.3718679584191</v>
      </c>
      <c r="Q76" s="178">
        <v>216.6858742531787</v>
      </c>
      <c r="R76" s="178">
        <v>195.67376223703431</v>
      </c>
      <c r="S76" s="178">
        <v>190.05850717464145</v>
      </c>
      <c r="T76" s="178">
        <v>174.03994060076587</v>
      </c>
      <c r="U76" s="178">
        <v>174.75100117248519</v>
      </c>
      <c r="V76" s="178">
        <v>195.79586056934946</v>
      </c>
      <c r="W76" s="178">
        <v>302.26228389895942</v>
      </c>
      <c r="X76" s="178">
        <v>317.77282900994538</v>
      </c>
      <c r="Y76" s="178">
        <v>394.14410543923339</v>
      </c>
      <c r="Z76" s="178">
        <v>404.69464931462386</v>
      </c>
      <c r="AA76" s="178">
        <v>399.88093476676647</v>
      </c>
      <c r="AB76" s="178">
        <v>418.63886824462895</v>
      </c>
      <c r="AC76" s="178">
        <v>354.8711477403354</v>
      </c>
      <c r="AD76" s="178">
        <v>306.78964388280212</v>
      </c>
      <c r="AE76" s="178">
        <v>287.21148072929151</v>
      </c>
      <c r="AF76" s="178">
        <v>322.65944717947662</v>
      </c>
      <c r="AG76" s="178">
        <v>356.99656236940075</v>
      </c>
      <c r="AH76" s="178">
        <v>308.9061684775765</v>
      </c>
      <c r="AI76" s="178">
        <v>236.29226044859678</v>
      </c>
      <c r="AJ76" s="178">
        <v>277.78646079485816</v>
      </c>
      <c r="AK76" s="178">
        <v>265.83940684058371</v>
      </c>
      <c r="AL76" s="178">
        <v>131.83514163383484</v>
      </c>
      <c r="AM76" s="178">
        <v>64.218001513808588</v>
      </c>
      <c r="AN76" s="178">
        <v>42.260997426759666</v>
      </c>
      <c r="AO76" s="178">
        <v>43.845587820132025</v>
      </c>
    </row>
    <row r="77" spans="2:41" s="160" customFormat="1" ht="18" customHeight="1" x14ac:dyDescent="0.3">
      <c r="B77" s="218" t="s">
        <v>533</v>
      </c>
      <c r="C77" s="510"/>
      <c r="D77" s="219">
        <v>0</v>
      </c>
      <c r="E77" s="219">
        <v>0</v>
      </c>
      <c r="F77" s="219">
        <v>0</v>
      </c>
      <c r="G77" s="219">
        <v>0</v>
      </c>
      <c r="H77" s="219">
        <v>0</v>
      </c>
      <c r="I77" s="219">
        <v>0</v>
      </c>
      <c r="J77" s="219">
        <v>0</v>
      </c>
      <c r="K77" s="219">
        <v>0</v>
      </c>
      <c r="L77" s="219">
        <v>0</v>
      </c>
      <c r="M77" s="219">
        <v>0</v>
      </c>
      <c r="N77" s="219">
        <v>26.094671468086219</v>
      </c>
      <c r="O77" s="219">
        <v>907.69378541926812</v>
      </c>
      <c r="P77" s="219">
        <v>516.0393976232416</v>
      </c>
      <c r="Q77" s="219">
        <v>323.73615159174415</v>
      </c>
      <c r="R77" s="219">
        <v>299.73187848064282</v>
      </c>
      <c r="S77" s="219">
        <v>274.52019433935504</v>
      </c>
      <c r="T77" s="219">
        <v>254.53166166028441</v>
      </c>
      <c r="U77" s="219">
        <v>232.99291397153036</v>
      </c>
      <c r="V77" s="219">
        <v>245.78633193194992</v>
      </c>
      <c r="W77" s="219">
        <v>214.74723708129576</v>
      </c>
      <c r="X77" s="219">
        <v>148.72076165397365</v>
      </c>
      <c r="Y77" s="219">
        <v>109.39411079403942</v>
      </c>
      <c r="Z77" s="219">
        <v>63.401190990836199</v>
      </c>
      <c r="AA77" s="219">
        <v>29.661566032256868</v>
      </c>
      <c r="AB77" s="219">
        <v>33.56900917262395</v>
      </c>
      <c r="AC77" s="219">
        <v>39.236603560743241</v>
      </c>
      <c r="AD77" s="219">
        <v>35.430892895086316</v>
      </c>
      <c r="AE77" s="219">
        <v>32.738854085789598</v>
      </c>
      <c r="AF77" s="219">
        <v>23.866838811889366</v>
      </c>
      <c r="AG77" s="219">
        <v>27.322079382330568</v>
      </c>
      <c r="AH77" s="219">
        <v>25.339117426109485</v>
      </c>
      <c r="AI77" s="219">
        <v>26.548723209926393</v>
      </c>
      <c r="AJ77" s="219">
        <v>19.389028656557336</v>
      </c>
      <c r="AK77" s="219">
        <v>19.280192198112218</v>
      </c>
      <c r="AL77" s="219">
        <v>25.042729702589288</v>
      </c>
      <c r="AM77" s="219">
        <v>25.952626781483854</v>
      </c>
      <c r="AN77" s="219">
        <v>47.325031090069793</v>
      </c>
      <c r="AO77" s="219">
        <v>31.881014685596007</v>
      </c>
    </row>
    <row r="78" spans="2:41" s="160" customFormat="1" ht="18" customHeight="1" x14ac:dyDescent="0.3">
      <c r="B78" s="186" t="s">
        <v>396</v>
      </c>
      <c r="C78" s="509"/>
      <c r="D78" s="178">
        <v>0</v>
      </c>
      <c r="E78" s="178">
        <v>0</v>
      </c>
      <c r="F78" s="178">
        <v>0</v>
      </c>
      <c r="G78" s="178">
        <v>0</v>
      </c>
      <c r="H78" s="178">
        <v>0</v>
      </c>
      <c r="I78" s="178">
        <v>0</v>
      </c>
      <c r="J78" s="178">
        <v>0</v>
      </c>
      <c r="K78" s="178">
        <v>0</v>
      </c>
      <c r="L78" s="178">
        <v>0</v>
      </c>
      <c r="M78" s="178">
        <v>0</v>
      </c>
      <c r="N78" s="178">
        <v>26.094671468086219</v>
      </c>
      <c r="O78" s="178">
        <v>907.69378541926812</v>
      </c>
      <c r="P78" s="178">
        <v>516.0393976232416</v>
      </c>
      <c r="Q78" s="178">
        <v>323.73615159174415</v>
      </c>
      <c r="R78" s="178">
        <v>299.73187848064282</v>
      </c>
      <c r="S78" s="178">
        <v>274.52019433935504</v>
      </c>
      <c r="T78" s="178">
        <v>254.53166166028441</v>
      </c>
      <c r="U78" s="178">
        <v>232.99291397153036</v>
      </c>
      <c r="V78" s="178">
        <v>245.78633193194992</v>
      </c>
      <c r="W78" s="178">
        <v>214.74723708129576</v>
      </c>
      <c r="X78" s="178">
        <v>148.72076165397365</v>
      </c>
      <c r="Y78" s="178">
        <v>109.39411079403942</v>
      </c>
      <c r="Z78" s="178">
        <v>63.401190990836199</v>
      </c>
      <c r="AA78" s="178">
        <v>29.661566032256868</v>
      </c>
      <c r="AB78" s="178">
        <v>33.56900917262395</v>
      </c>
      <c r="AC78" s="178">
        <v>39.236603560743241</v>
      </c>
      <c r="AD78" s="178">
        <v>35.430892895086316</v>
      </c>
      <c r="AE78" s="178">
        <v>32.738854085789598</v>
      </c>
      <c r="AF78" s="178">
        <v>23.866838811889366</v>
      </c>
      <c r="AG78" s="178">
        <v>27.322079382330568</v>
      </c>
      <c r="AH78" s="178">
        <v>25.339117426109485</v>
      </c>
      <c r="AI78" s="178">
        <v>26.548723209926393</v>
      </c>
      <c r="AJ78" s="178">
        <v>19.389028656557336</v>
      </c>
      <c r="AK78" s="178">
        <v>19.280192198112218</v>
      </c>
      <c r="AL78" s="178">
        <v>25.042729702589288</v>
      </c>
      <c r="AM78" s="178">
        <v>25.952626781483854</v>
      </c>
      <c r="AN78" s="178">
        <v>24.999999999999993</v>
      </c>
      <c r="AO78" s="178">
        <v>31.881014685596007</v>
      </c>
    </row>
    <row r="79" spans="2:41" s="160" customFormat="1" ht="18" customHeight="1" x14ac:dyDescent="0.3">
      <c r="B79" s="186" t="s">
        <v>397</v>
      </c>
      <c r="C79" s="509"/>
      <c r="D79" s="178">
        <v>0</v>
      </c>
      <c r="E79" s="178">
        <v>0</v>
      </c>
      <c r="F79" s="178">
        <v>0</v>
      </c>
      <c r="G79" s="178">
        <v>0</v>
      </c>
      <c r="H79" s="178">
        <v>0</v>
      </c>
      <c r="I79" s="178">
        <v>0</v>
      </c>
      <c r="J79" s="178">
        <v>0</v>
      </c>
      <c r="K79" s="178">
        <v>0</v>
      </c>
      <c r="L79" s="178">
        <v>0</v>
      </c>
      <c r="M79" s="178">
        <v>0</v>
      </c>
      <c r="N79" s="178">
        <v>0</v>
      </c>
      <c r="O79" s="178">
        <v>0</v>
      </c>
      <c r="P79" s="178">
        <v>0</v>
      </c>
      <c r="Q79" s="178">
        <v>0</v>
      </c>
      <c r="R79" s="178">
        <v>0</v>
      </c>
      <c r="S79" s="178">
        <v>0</v>
      </c>
      <c r="T79" s="178">
        <v>0</v>
      </c>
      <c r="U79" s="178">
        <v>0</v>
      </c>
      <c r="V79" s="178">
        <v>0</v>
      </c>
      <c r="W79" s="178">
        <v>0</v>
      </c>
      <c r="X79" s="178">
        <v>0</v>
      </c>
      <c r="Y79" s="178">
        <v>0</v>
      </c>
      <c r="Z79" s="178">
        <v>0</v>
      </c>
      <c r="AA79" s="178">
        <v>0</v>
      </c>
      <c r="AB79" s="178">
        <v>0</v>
      </c>
      <c r="AC79" s="178"/>
      <c r="AD79" s="178"/>
      <c r="AE79" s="178"/>
      <c r="AF79" s="178"/>
      <c r="AG79" s="178"/>
      <c r="AH79" s="178"/>
      <c r="AI79" s="178"/>
      <c r="AJ79" s="178"/>
      <c r="AK79" s="178">
        <v>0</v>
      </c>
      <c r="AL79" s="178">
        <v>0</v>
      </c>
      <c r="AM79" s="178"/>
      <c r="AN79" s="178"/>
      <c r="AO79" s="178"/>
    </row>
    <row r="80" spans="2:41" s="160" customFormat="1" ht="18" customHeight="1" x14ac:dyDescent="0.3">
      <c r="B80" s="218" t="s">
        <v>683</v>
      </c>
      <c r="C80" s="511"/>
      <c r="D80" s="380">
        <v>0</v>
      </c>
      <c r="E80" s="380">
        <v>0</v>
      </c>
      <c r="F80" s="380">
        <v>0</v>
      </c>
      <c r="G80" s="380">
        <v>0</v>
      </c>
      <c r="H80" s="380">
        <v>0</v>
      </c>
      <c r="I80" s="380">
        <v>0</v>
      </c>
      <c r="J80" s="380">
        <v>0</v>
      </c>
      <c r="K80" s="380">
        <v>0</v>
      </c>
      <c r="L80" s="380">
        <v>0</v>
      </c>
      <c r="M80" s="380">
        <v>0</v>
      </c>
      <c r="N80" s="380">
        <v>0</v>
      </c>
      <c r="O80" s="380">
        <v>0</v>
      </c>
      <c r="P80" s="380">
        <v>0</v>
      </c>
      <c r="Q80" s="380">
        <v>0</v>
      </c>
      <c r="R80" s="380">
        <v>0</v>
      </c>
      <c r="S80" s="380">
        <v>0</v>
      </c>
      <c r="T80" s="380">
        <v>0</v>
      </c>
      <c r="U80" s="380">
        <v>0</v>
      </c>
      <c r="V80" s="380">
        <v>0</v>
      </c>
      <c r="W80" s="380">
        <v>0</v>
      </c>
      <c r="X80" s="380">
        <v>198.37184381327839</v>
      </c>
      <c r="Y80" s="380">
        <v>239.44811143146606</v>
      </c>
      <c r="Z80" s="380">
        <v>222.544066504391</v>
      </c>
      <c r="AA80" s="380">
        <v>1.8495912403358857E-9</v>
      </c>
      <c r="AB80" s="380">
        <v>1.9165532705981565E-9</v>
      </c>
      <c r="AC80" s="380">
        <v>1.9683489489016611E-9</v>
      </c>
      <c r="AD80" s="380">
        <v>2.0750332005312086E-9</v>
      </c>
      <c r="AE80" s="380">
        <v>1.9969646137870435E-9</v>
      </c>
      <c r="AF80" s="380">
        <v>2.0655609030632267E-9</v>
      </c>
      <c r="AG80" s="380">
        <v>2.0015211560786197E-9</v>
      </c>
      <c r="AH80" s="380">
        <v>1.7989170519347353E-9</v>
      </c>
      <c r="AI80" s="380">
        <v>0</v>
      </c>
      <c r="AJ80" s="380">
        <v>0</v>
      </c>
      <c r="AK80" s="380">
        <v>0</v>
      </c>
      <c r="AL80" s="380">
        <v>0</v>
      </c>
      <c r="AM80" s="380">
        <v>0</v>
      </c>
      <c r="AN80" s="380">
        <v>0</v>
      </c>
      <c r="AO80" s="380">
        <v>0</v>
      </c>
    </row>
    <row r="81" spans="2:42" s="160" customFormat="1" ht="18" customHeight="1" x14ac:dyDescent="0.3">
      <c r="B81" s="186" t="s">
        <v>396</v>
      </c>
      <c r="C81" s="509"/>
      <c r="D81" s="178">
        <v>0</v>
      </c>
      <c r="E81" s="178">
        <v>0</v>
      </c>
      <c r="F81" s="178">
        <v>0</v>
      </c>
      <c r="G81" s="178">
        <v>0</v>
      </c>
      <c r="H81" s="178">
        <v>0</v>
      </c>
      <c r="I81" s="178">
        <v>0</v>
      </c>
      <c r="J81" s="178">
        <v>0</v>
      </c>
      <c r="K81" s="178">
        <v>0</v>
      </c>
      <c r="L81" s="178">
        <v>0</v>
      </c>
      <c r="M81" s="178">
        <v>0</v>
      </c>
      <c r="N81" s="178">
        <v>0</v>
      </c>
      <c r="O81" s="178">
        <v>0</v>
      </c>
      <c r="P81" s="178">
        <v>0</v>
      </c>
      <c r="Q81" s="178">
        <v>0</v>
      </c>
      <c r="R81" s="178">
        <v>0</v>
      </c>
      <c r="S81" s="178">
        <v>0</v>
      </c>
      <c r="T81" s="178">
        <v>0</v>
      </c>
      <c r="U81" s="178">
        <v>0</v>
      </c>
      <c r="V81" s="178">
        <v>0</v>
      </c>
      <c r="W81" s="178">
        <v>0</v>
      </c>
      <c r="X81" s="178">
        <v>198.37184381327839</v>
      </c>
      <c r="Y81" s="178">
        <v>239.44811143146606</v>
      </c>
      <c r="Z81" s="178">
        <v>222.544066504391</v>
      </c>
      <c r="AA81" s="178">
        <v>1.8495912403358857E-9</v>
      </c>
      <c r="AB81" s="178">
        <v>1.9165532705981565E-9</v>
      </c>
      <c r="AC81" s="178">
        <v>1.9683489489016611E-9</v>
      </c>
      <c r="AD81" s="178">
        <v>2.0750332005312086E-9</v>
      </c>
      <c r="AE81" s="178">
        <v>1.9969646137870435E-9</v>
      </c>
      <c r="AF81" s="178">
        <v>2.0655609030632267E-9</v>
      </c>
      <c r="AG81" s="178">
        <v>2.0015211560786197E-9</v>
      </c>
      <c r="AH81" s="178">
        <v>1.7989170519347353E-9</v>
      </c>
      <c r="AI81" s="178">
        <v>0</v>
      </c>
      <c r="AJ81" s="178">
        <v>0</v>
      </c>
      <c r="AK81" s="178">
        <v>0</v>
      </c>
      <c r="AL81" s="178">
        <v>0</v>
      </c>
      <c r="AM81" s="178">
        <v>0</v>
      </c>
      <c r="AN81" s="178">
        <v>0</v>
      </c>
      <c r="AO81" s="178">
        <v>0</v>
      </c>
    </row>
    <row r="82" spans="2:42" s="160" customFormat="1" ht="18" customHeight="1" x14ac:dyDescent="0.3">
      <c r="B82" s="186" t="s">
        <v>397</v>
      </c>
      <c r="C82" s="509"/>
      <c r="D82" s="178">
        <v>0</v>
      </c>
      <c r="E82" s="178">
        <v>0</v>
      </c>
      <c r="F82" s="178">
        <v>0</v>
      </c>
      <c r="G82" s="178">
        <v>0</v>
      </c>
      <c r="H82" s="178">
        <v>0</v>
      </c>
      <c r="I82" s="178">
        <v>0</v>
      </c>
      <c r="J82" s="178">
        <v>0</v>
      </c>
      <c r="K82" s="178">
        <v>0</v>
      </c>
      <c r="L82" s="178">
        <v>0</v>
      </c>
      <c r="M82" s="178">
        <v>0</v>
      </c>
      <c r="N82" s="178">
        <v>0</v>
      </c>
      <c r="O82" s="178">
        <v>0</v>
      </c>
      <c r="P82" s="178">
        <v>0</v>
      </c>
      <c r="Q82" s="178">
        <v>0</v>
      </c>
      <c r="R82" s="178">
        <v>0</v>
      </c>
      <c r="S82" s="178">
        <v>0</v>
      </c>
      <c r="T82" s="178">
        <v>0</v>
      </c>
      <c r="U82" s="178">
        <v>0</v>
      </c>
      <c r="V82" s="178">
        <v>0</v>
      </c>
      <c r="W82" s="178">
        <v>0</v>
      </c>
      <c r="X82" s="178">
        <v>0</v>
      </c>
      <c r="Y82" s="178">
        <v>0</v>
      </c>
      <c r="Z82" s="178">
        <v>0</v>
      </c>
      <c r="AA82" s="178">
        <v>0</v>
      </c>
      <c r="AB82" s="178">
        <v>0</v>
      </c>
      <c r="AC82" s="178"/>
      <c r="AD82" s="178"/>
      <c r="AE82" s="178"/>
      <c r="AF82" s="178"/>
      <c r="AG82" s="178"/>
      <c r="AH82" s="178"/>
      <c r="AI82" s="178"/>
      <c r="AJ82" s="178"/>
      <c r="AK82" s="178">
        <v>0</v>
      </c>
      <c r="AL82" s="178">
        <v>0</v>
      </c>
      <c r="AM82" s="178"/>
      <c r="AN82" s="178"/>
      <c r="AO82" s="178"/>
    </row>
    <row r="83" spans="2:42" s="160" customFormat="1" ht="18" customHeight="1" x14ac:dyDescent="0.3">
      <c r="B83" s="218" t="s">
        <v>942</v>
      </c>
      <c r="C83" s="511"/>
      <c r="D83" s="380"/>
      <c r="E83" s="380"/>
      <c r="F83" s="380"/>
      <c r="G83" s="380"/>
      <c r="H83" s="380"/>
      <c r="I83" s="380"/>
      <c r="J83" s="380"/>
      <c r="K83" s="380"/>
      <c r="L83" s="380"/>
      <c r="M83" s="380"/>
      <c r="N83" s="380"/>
      <c r="O83" s="380"/>
      <c r="P83" s="380"/>
      <c r="Q83" s="380"/>
      <c r="R83" s="380"/>
      <c r="S83" s="380"/>
      <c r="T83" s="380"/>
      <c r="U83" s="380"/>
      <c r="V83" s="380"/>
      <c r="W83" s="380"/>
      <c r="X83" s="380"/>
      <c r="Y83" s="380"/>
      <c r="Z83" s="380"/>
      <c r="AA83" s="380"/>
      <c r="AB83" s="380"/>
      <c r="AC83" s="380"/>
      <c r="AD83" s="380"/>
      <c r="AE83" s="380"/>
      <c r="AF83" s="380"/>
      <c r="AG83" s="380"/>
      <c r="AH83" s="380"/>
      <c r="AI83" s="380"/>
      <c r="AJ83" s="380"/>
      <c r="AK83" s="380"/>
      <c r="AL83" s="380"/>
      <c r="AM83" s="380"/>
      <c r="AN83" s="380"/>
      <c r="AO83" s="380"/>
    </row>
    <row r="84" spans="2:42" s="160" customFormat="1" ht="18" customHeight="1" x14ac:dyDescent="0.3">
      <c r="B84" s="186" t="s">
        <v>396</v>
      </c>
      <c r="C84" s="509"/>
      <c r="D84" s="178"/>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c r="AH84" s="178"/>
      <c r="AI84" s="178"/>
      <c r="AJ84" s="178"/>
      <c r="AK84" s="178"/>
      <c r="AL84" s="178"/>
      <c r="AM84" s="178"/>
      <c r="AN84" s="178">
        <v>22.3250310900698</v>
      </c>
      <c r="AO84" s="178">
        <v>28.022325621718998</v>
      </c>
    </row>
    <row r="85" spans="2:42" s="160" customFormat="1" ht="18" customHeight="1" x14ac:dyDescent="0.3">
      <c r="B85" s="186" t="s">
        <v>397</v>
      </c>
      <c r="C85" s="509"/>
      <c r="D85" s="178"/>
      <c r="E85" s="178"/>
      <c r="F85" s="178"/>
      <c r="G85" s="178"/>
      <c r="H85" s="178"/>
      <c r="I85" s="178"/>
      <c r="J85" s="178"/>
      <c r="K85" s="178"/>
      <c r="L85" s="178"/>
      <c r="M85" s="178"/>
      <c r="N85" s="178"/>
      <c r="O85" s="178"/>
      <c r="P85" s="178"/>
      <c r="Q85" s="178"/>
      <c r="R85" s="178"/>
      <c r="S85" s="178"/>
      <c r="T85" s="178"/>
      <c r="U85" s="178"/>
      <c r="V85" s="178"/>
      <c r="W85" s="178"/>
      <c r="X85" s="178"/>
      <c r="Y85" s="178"/>
      <c r="Z85" s="178"/>
      <c r="AA85" s="178"/>
      <c r="AB85" s="178"/>
      <c r="AC85" s="178"/>
      <c r="AD85" s="178"/>
      <c r="AE85" s="178"/>
      <c r="AF85" s="178"/>
      <c r="AG85" s="178"/>
      <c r="AH85" s="178"/>
      <c r="AI85" s="178"/>
      <c r="AJ85" s="178"/>
      <c r="AK85" s="178"/>
      <c r="AL85" s="178"/>
      <c r="AM85" s="178"/>
      <c r="AN85" s="178"/>
      <c r="AO85" s="178"/>
    </row>
    <row r="86" spans="2:42" s="160" customFormat="1" ht="18" customHeight="1" x14ac:dyDescent="0.3">
      <c r="B86" s="109" t="s">
        <v>832</v>
      </c>
      <c r="C86" s="113"/>
      <c r="D86" s="111">
        <v>2250.0156623208859</v>
      </c>
      <c r="E86" s="111">
        <v>2229.6797158660524</v>
      </c>
      <c r="F86" s="111">
        <v>2313.9688789553234</v>
      </c>
      <c r="G86" s="111">
        <v>2218.8742699431818</v>
      </c>
      <c r="H86" s="111">
        <v>1618.2098642684405</v>
      </c>
      <c r="I86" s="111">
        <v>1498.8462830976594</v>
      </c>
      <c r="J86" s="111">
        <v>1680.802178541418</v>
      </c>
      <c r="K86" s="111">
        <v>1525.1023717900048</v>
      </c>
      <c r="L86" s="111">
        <v>1794.1288138381342</v>
      </c>
      <c r="M86" s="111">
        <v>1746.0020708496932</v>
      </c>
      <c r="N86" s="111">
        <v>2404.3391680679506</v>
      </c>
      <c r="O86" s="111">
        <v>2330.0631852944007</v>
      </c>
      <c r="P86" s="111">
        <v>2372.753295288659</v>
      </c>
      <c r="Q86" s="111">
        <v>2007.2616103064224</v>
      </c>
      <c r="R86" s="111">
        <v>2795.5035750255665</v>
      </c>
      <c r="S86" s="111">
        <v>2349.3954188717717</v>
      </c>
      <c r="T86" s="111">
        <v>2940.0360320010777</v>
      </c>
      <c r="U86" s="111">
        <v>2468.5660689800429</v>
      </c>
      <c r="V86" s="111">
        <v>2274.4927975030978</v>
      </c>
      <c r="W86" s="111">
        <v>2236.6723898683681</v>
      </c>
      <c r="X86" s="111">
        <v>1519.5699414676105</v>
      </c>
      <c r="Y86" s="111">
        <v>1833.5151231605387</v>
      </c>
      <c r="Z86" s="111">
        <v>1862.0039263249325</v>
      </c>
      <c r="AA86" s="111">
        <v>2205.4556784574411</v>
      </c>
      <c r="AB86" s="111">
        <v>2380.2862788849498</v>
      </c>
      <c r="AC86" s="111">
        <v>2800.1879860637746</v>
      </c>
      <c r="AD86" s="111">
        <v>2895.2402550639517</v>
      </c>
      <c r="AE86" s="111">
        <v>3414.8991388010227</v>
      </c>
      <c r="AF86" s="111">
        <v>3611.1136625133745</v>
      </c>
      <c r="AG86" s="111">
        <v>3271.0734628308714</v>
      </c>
      <c r="AH86" s="111">
        <v>2807.0277200877331</v>
      </c>
      <c r="AI86" s="111">
        <v>2376.1331116110568</v>
      </c>
      <c r="AJ86" s="111">
        <v>2418.7495424316971</v>
      </c>
      <c r="AK86" s="111">
        <v>1991.6393680555013</v>
      </c>
      <c r="AL86" s="111">
        <v>1737.9089772040097</v>
      </c>
      <c r="AM86" s="111">
        <v>1309.1653672486477</v>
      </c>
      <c r="AN86" s="111">
        <v>2067.0263297032202</v>
      </c>
      <c r="AO86" s="111">
        <v>1054.6935624864163</v>
      </c>
    </row>
    <row r="87" spans="2:42" s="160" customFormat="1" ht="18" customHeight="1" x14ac:dyDescent="0.3">
      <c r="B87" s="186" t="s">
        <v>396</v>
      </c>
      <c r="C87" s="509"/>
      <c r="D87" s="178">
        <v>1204.3851691846744</v>
      </c>
      <c r="E87" s="178">
        <v>1146.7089168806069</v>
      </c>
      <c r="F87" s="178">
        <v>1257.6815040889526</v>
      </c>
      <c r="G87" s="178">
        <v>1583.5259906175768</v>
      </c>
      <c r="H87" s="178">
        <v>1132.1491166466676</v>
      </c>
      <c r="I87" s="178">
        <v>1041.930079391288</v>
      </c>
      <c r="J87" s="178">
        <v>1065.0403545253898</v>
      </c>
      <c r="K87" s="178">
        <v>984.0034917965786</v>
      </c>
      <c r="L87" s="178">
        <v>1097.709086456988</v>
      </c>
      <c r="M87" s="178">
        <v>1059.0119871758541</v>
      </c>
      <c r="N87" s="178">
        <v>1588.1727101806532</v>
      </c>
      <c r="O87" s="178">
        <v>1671.0574184647958</v>
      </c>
      <c r="P87" s="178">
        <v>1453.4138347344592</v>
      </c>
      <c r="Q87" s="178">
        <v>1100.3015865656987</v>
      </c>
      <c r="R87" s="178">
        <v>808.50125222103497</v>
      </c>
      <c r="S87" s="178">
        <v>1245.6585078065118</v>
      </c>
      <c r="T87" s="178">
        <v>2031.4655435489331</v>
      </c>
      <c r="U87" s="178">
        <v>1592.3676522387805</v>
      </c>
      <c r="V87" s="178">
        <v>1575.5935752703733</v>
      </c>
      <c r="W87" s="178">
        <v>759.72762739847155</v>
      </c>
      <c r="X87" s="178">
        <v>455.813926782468</v>
      </c>
      <c r="Y87" s="178">
        <v>367.5401094117932</v>
      </c>
      <c r="Z87" s="178">
        <v>1311.9411056154097</v>
      </c>
      <c r="AA87" s="178">
        <v>1226.1175762611565</v>
      </c>
      <c r="AB87" s="178">
        <v>1092.710807436958</v>
      </c>
      <c r="AC87" s="178">
        <v>1307.1146647688504</v>
      </c>
      <c r="AD87" s="178">
        <v>1176.7716556202465</v>
      </c>
      <c r="AE87" s="178">
        <v>2196.4699193684796</v>
      </c>
      <c r="AF87" s="178">
        <v>2477.3407392145873</v>
      </c>
      <c r="AG87" s="178">
        <v>2101.681912743024</v>
      </c>
      <c r="AH87" s="178">
        <v>1603.2170734474321</v>
      </c>
      <c r="AI87" s="178">
        <v>1195.9216001531067</v>
      </c>
      <c r="AJ87" s="178">
        <v>843.87283264795383</v>
      </c>
      <c r="AK87" s="178">
        <v>772.62098127265745</v>
      </c>
      <c r="AL87" s="178">
        <v>749.08120998521497</v>
      </c>
      <c r="AM87" s="178">
        <v>456.076842667243</v>
      </c>
      <c r="AN87" s="178">
        <v>460.21047577239023</v>
      </c>
      <c r="AO87" s="178">
        <v>270.6554610874814</v>
      </c>
    </row>
    <row r="88" spans="2:42" s="160" customFormat="1" ht="18" customHeight="1" x14ac:dyDescent="0.3">
      <c r="B88" s="186" t="s">
        <v>397</v>
      </c>
      <c r="C88" s="509"/>
      <c r="D88" s="178">
        <v>1045.6304931362115</v>
      </c>
      <c r="E88" s="178">
        <v>1082.9707989854455</v>
      </c>
      <c r="F88" s="178">
        <v>1056.2873748663708</v>
      </c>
      <c r="G88" s="178">
        <v>635.34827932560518</v>
      </c>
      <c r="H88" s="178">
        <v>486.0607476217728</v>
      </c>
      <c r="I88" s="178">
        <v>456.91620370637133</v>
      </c>
      <c r="J88" s="178">
        <v>615.76182401602819</v>
      </c>
      <c r="K88" s="178">
        <v>541.09887999342618</v>
      </c>
      <c r="L88" s="178">
        <v>696.41972738114612</v>
      </c>
      <c r="M88" s="178">
        <v>686.99008367383919</v>
      </c>
      <c r="N88" s="178">
        <v>816.16645788729738</v>
      </c>
      <c r="O88" s="178">
        <v>659.00576682960468</v>
      </c>
      <c r="P88" s="178">
        <v>919.33946055419995</v>
      </c>
      <c r="Q88" s="178">
        <v>906.96002374072361</v>
      </c>
      <c r="R88" s="178">
        <v>1987.0023228045316</v>
      </c>
      <c r="S88" s="178">
        <v>1103.7369110652601</v>
      </c>
      <c r="T88" s="178">
        <v>908.57048845214467</v>
      </c>
      <c r="U88" s="178">
        <v>876.19841674126258</v>
      </c>
      <c r="V88" s="178">
        <v>698.89922223272447</v>
      </c>
      <c r="W88" s="178">
        <v>1476.9447624698964</v>
      </c>
      <c r="X88" s="178">
        <v>1063.7560146851426</v>
      </c>
      <c r="Y88" s="178">
        <v>1465.9750137487454</v>
      </c>
      <c r="Z88" s="178">
        <v>550.06282070952284</v>
      </c>
      <c r="AA88" s="178">
        <v>979.33810219628447</v>
      </c>
      <c r="AB88" s="178">
        <v>1287.5754714479917</v>
      </c>
      <c r="AC88" s="178">
        <v>1493.0733212949242</v>
      </c>
      <c r="AD88" s="178">
        <v>1718.4685994437054</v>
      </c>
      <c r="AE88" s="178">
        <v>1218.4292194325433</v>
      </c>
      <c r="AF88" s="178">
        <v>1133.7729232987872</v>
      </c>
      <c r="AG88" s="178">
        <v>1169.3915500878475</v>
      </c>
      <c r="AH88" s="178">
        <v>1203.810646640301</v>
      </c>
      <c r="AI88" s="178">
        <v>1180.2115114579501</v>
      </c>
      <c r="AJ88" s="178">
        <v>1574.8767097837433</v>
      </c>
      <c r="AK88" s="178">
        <v>1219.0183867828439</v>
      </c>
      <c r="AL88" s="178">
        <v>988.82776721879463</v>
      </c>
      <c r="AM88" s="178">
        <v>853.08852458140473</v>
      </c>
      <c r="AN88" s="178">
        <v>1606.8158539308301</v>
      </c>
      <c r="AO88" s="178">
        <v>784.03810139893505</v>
      </c>
    </row>
    <row r="89" spans="2:42" s="160" customFormat="1" ht="18" customHeight="1" x14ac:dyDescent="0.3">
      <c r="B89" s="109" t="s">
        <v>673</v>
      </c>
      <c r="C89" s="113"/>
      <c r="D89" s="111">
        <v>5263.2766266370554</v>
      </c>
      <c r="E89" s="111">
        <v>5233.3035039340057</v>
      </c>
      <c r="F89" s="111">
        <v>5171.7419639412947</v>
      </c>
      <c r="G89" s="111">
        <v>5039.681169537429</v>
      </c>
      <c r="H89" s="111">
        <v>5538.6054855356051</v>
      </c>
      <c r="I89" s="111">
        <v>5186.0792574536563</v>
      </c>
      <c r="J89" s="111">
        <v>4991.2841123655835</v>
      </c>
      <c r="K89" s="111">
        <v>4776.9766240504887</v>
      </c>
      <c r="L89" s="111">
        <v>4712.7579351466857</v>
      </c>
      <c r="M89" s="111">
        <v>4809.9815832172153</v>
      </c>
      <c r="N89" s="111">
        <v>4299.7674337815497</v>
      </c>
      <c r="O89" s="111">
        <v>4402.7119834847454</v>
      </c>
      <c r="P89" s="111">
        <v>4900.7098831891217</v>
      </c>
      <c r="Q89" s="111">
        <v>5504.4619969580453</v>
      </c>
      <c r="R89" s="111">
        <v>5945.4177050608296</v>
      </c>
      <c r="S89" s="111">
        <v>5766.5669302488295</v>
      </c>
      <c r="T89" s="111">
        <v>5163.833982826739</v>
      </c>
      <c r="U89" s="111">
        <v>4937.0097036572488</v>
      </c>
      <c r="V89" s="111">
        <v>4544.523841655423</v>
      </c>
      <c r="W89" s="111">
        <v>4013.4154447055362</v>
      </c>
      <c r="X89" s="111">
        <v>4769.1459024605392</v>
      </c>
      <c r="Y89" s="111">
        <v>4730.5498372783795</v>
      </c>
      <c r="Z89" s="111">
        <v>4687.2725896433212</v>
      </c>
      <c r="AA89" s="111">
        <v>4441.2060681267139</v>
      </c>
      <c r="AB89" s="111">
        <v>4460.6633933771927</v>
      </c>
      <c r="AC89" s="111">
        <v>4796.8974209880098</v>
      </c>
      <c r="AD89" s="111">
        <v>4863.329566417362</v>
      </c>
      <c r="AE89" s="111">
        <v>5054.2194751168499</v>
      </c>
      <c r="AF89" s="111">
        <v>5086.3695729206156</v>
      </c>
      <c r="AG89" s="111">
        <v>5263.4586038850521</v>
      </c>
      <c r="AH89" s="111">
        <v>5554.6193080185858</v>
      </c>
      <c r="AI89" s="111">
        <v>5831.5909466886424</v>
      </c>
      <c r="AJ89" s="111">
        <v>6169.7615697792753</v>
      </c>
      <c r="AK89" s="111">
        <v>6567.5004307426152</v>
      </c>
      <c r="AL89" s="111">
        <v>6802.5993653554015</v>
      </c>
      <c r="AM89" s="111">
        <v>7110.0238971848576</v>
      </c>
      <c r="AN89" s="111">
        <v>7361.6639198314706</v>
      </c>
      <c r="AO89" s="111">
        <v>8358.9282428923543</v>
      </c>
    </row>
    <row r="90" spans="2:42" s="160" customFormat="1" ht="18" customHeight="1" x14ac:dyDescent="0.3">
      <c r="B90" s="186" t="s">
        <v>396</v>
      </c>
      <c r="C90" s="509"/>
      <c r="D90" s="178">
        <v>377.26519477935949</v>
      </c>
      <c r="E90" s="178">
        <v>419.65301264025879</v>
      </c>
      <c r="F90" s="178">
        <v>145.09602360685608</v>
      </c>
      <c r="G90" s="178">
        <v>-222.8466554795632</v>
      </c>
      <c r="H90" s="178">
        <v>-668.6771509640198</v>
      </c>
      <c r="I90" s="178">
        <v>-619.12367942962612</v>
      </c>
      <c r="J90" s="178">
        <v>-741.01985199618161</v>
      </c>
      <c r="K90" s="178">
        <v>-714.06598471336611</v>
      </c>
      <c r="L90" s="178">
        <v>-831.66620893121399</v>
      </c>
      <c r="M90" s="178">
        <v>-730.90326662084567</v>
      </c>
      <c r="N90" s="178">
        <v>-1264.3834946124553</v>
      </c>
      <c r="O90" s="178">
        <v>-1383.6105410135438</v>
      </c>
      <c r="P90" s="178">
        <v>-1046.5175943077438</v>
      </c>
      <c r="Q90" s="178">
        <v>-788.03402913931916</v>
      </c>
      <c r="R90" s="178">
        <v>-520.23903341289099</v>
      </c>
      <c r="S90" s="178">
        <v>-921.72966643793802</v>
      </c>
      <c r="T90" s="178">
        <v>-1697.8098527694881</v>
      </c>
      <c r="U90" s="178">
        <v>-1293.6208922526791</v>
      </c>
      <c r="V90" s="178">
        <v>-1433.9425798829304</v>
      </c>
      <c r="W90" s="178">
        <v>-633.57143904474367</v>
      </c>
      <c r="X90" s="178">
        <v>-337.15695999507403</v>
      </c>
      <c r="Y90" s="178">
        <v>-79.580031195684228</v>
      </c>
      <c r="Z90" s="178">
        <v>-862.93865635162456</v>
      </c>
      <c r="AA90" s="178">
        <v>-586.60753359616297</v>
      </c>
      <c r="AB90" s="178">
        <v>-201.26596711064656</v>
      </c>
      <c r="AC90" s="178">
        <v>-381.50953960514119</v>
      </c>
      <c r="AD90" s="178">
        <v>-111.87707368531824</v>
      </c>
      <c r="AE90" s="178">
        <v>-1162.6229350809162</v>
      </c>
      <c r="AF90" s="178">
        <v>-1429.6809392470186</v>
      </c>
      <c r="AG90" s="178">
        <v>-1077.6156041019594</v>
      </c>
      <c r="AH90" s="178">
        <v>-850.05687802747502</v>
      </c>
      <c r="AI90" s="178">
        <v>-413.27810064135031</v>
      </c>
      <c r="AJ90" s="178">
        <v>-168.87343578572165</v>
      </c>
      <c r="AK90" s="178">
        <v>-26.209737495011268</v>
      </c>
      <c r="AL90" s="178">
        <v>21.701784229661143</v>
      </c>
      <c r="AM90" s="178">
        <v>354.82132194061126</v>
      </c>
      <c r="AN90" s="178">
        <v>302.10823846402383</v>
      </c>
      <c r="AO90" s="178">
        <v>553.28116169270197</v>
      </c>
    </row>
    <row r="91" spans="2:42" s="160" customFormat="1" ht="18" customHeight="1" x14ac:dyDescent="0.3">
      <c r="B91" s="186" t="s">
        <v>397</v>
      </c>
      <c r="C91" s="509"/>
      <c r="D91" s="178">
        <v>4886.0114318576962</v>
      </c>
      <c r="E91" s="178">
        <v>4813.6504912937471</v>
      </c>
      <c r="F91" s="178">
        <v>5026.6459403344388</v>
      </c>
      <c r="G91" s="178">
        <v>5262.5278250169922</v>
      </c>
      <c r="H91" s="178">
        <v>6207.2826364996254</v>
      </c>
      <c r="I91" s="178">
        <v>5805.2029368832827</v>
      </c>
      <c r="J91" s="178">
        <v>5732.3039643617649</v>
      </c>
      <c r="K91" s="178">
        <v>5491.0426087638552</v>
      </c>
      <c r="L91" s="178">
        <v>5544.4241440778997</v>
      </c>
      <c r="M91" s="178">
        <v>5540.8848498380612</v>
      </c>
      <c r="N91" s="178">
        <v>5564.1509283940049</v>
      </c>
      <c r="O91" s="178">
        <v>5786.3225244982896</v>
      </c>
      <c r="P91" s="178">
        <v>5947.2274774968655</v>
      </c>
      <c r="Q91" s="178">
        <v>6292.4960260973648</v>
      </c>
      <c r="R91" s="178">
        <v>6465.6567384737209</v>
      </c>
      <c r="S91" s="178">
        <v>6688.2965966867678</v>
      </c>
      <c r="T91" s="178">
        <v>6861.6438355962273</v>
      </c>
      <c r="U91" s="178">
        <v>6230.6305959099282</v>
      </c>
      <c r="V91" s="178">
        <v>5978.4664215383536</v>
      </c>
      <c r="W91" s="178">
        <v>4646.98688375028</v>
      </c>
      <c r="X91" s="178">
        <v>5106.3028624556136</v>
      </c>
      <c r="Y91" s="178">
        <v>4810.1298684740641</v>
      </c>
      <c r="Z91" s="178">
        <v>5550.2112459949458</v>
      </c>
      <c r="AA91" s="178">
        <v>5027.8136017228771</v>
      </c>
      <c r="AB91" s="178">
        <v>4661.9293604878394</v>
      </c>
      <c r="AC91" s="178">
        <v>5178.4069605931509</v>
      </c>
      <c r="AD91" s="178">
        <v>4975.2066401026805</v>
      </c>
      <c r="AE91" s="178">
        <v>6216.8424101977662</v>
      </c>
      <c r="AF91" s="178">
        <v>6516.0505121676342</v>
      </c>
      <c r="AG91" s="178">
        <v>6341.0742079870115</v>
      </c>
      <c r="AH91" s="178">
        <v>6404.676186046061</v>
      </c>
      <c r="AI91" s="178">
        <v>6244.869047329993</v>
      </c>
      <c r="AJ91" s="178">
        <v>6338.6350055649973</v>
      </c>
      <c r="AK91" s="178">
        <v>6593.710168237626</v>
      </c>
      <c r="AL91" s="178">
        <v>6780.8975811257405</v>
      </c>
      <c r="AM91" s="178">
        <v>6755.202575244246</v>
      </c>
      <c r="AN91" s="178">
        <v>7059.5556813674466</v>
      </c>
      <c r="AO91" s="178">
        <v>7805.6470811996514</v>
      </c>
    </row>
    <row r="92" spans="2:42" s="160" customFormat="1" ht="18" customHeight="1" x14ac:dyDescent="0.3">
      <c r="B92" s="218" t="s">
        <v>534</v>
      </c>
      <c r="C92" s="510"/>
      <c r="D92" s="219">
        <v>875.46562292550084</v>
      </c>
      <c r="E92" s="219">
        <v>810.50214619366238</v>
      </c>
      <c r="F92" s="219">
        <v>699.57788714104356</v>
      </c>
      <c r="G92" s="219">
        <v>500.91947282828289</v>
      </c>
      <c r="H92" s="219">
        <v>492.47696645102769</v>
      </c>
      <c r="I92" s="219">
        <v>419.94199917564237</v>
      </c>
      <c r="J92" s="219">
        <v>404.6824786849221</v>
      </c>
      <c r="K92" s="219">
        <v>413.6718817667259</v>
      </c>
      <c r="L92" s="219">
        <v>419.8433878931458</v>
      </c>
      <c r="M92" s="219">
        <v>341.18361450888216</v>
      </c>
      <c r="N92" s="219">
        <v>471.41487769966841</v>
      </c>
      <c r="O92" s="219">
        <v>466.44459082577669</v>
      </c>
      <c r="P92" s="219">
        <v>468.43826094026662</v>
      </c>
      <c r="Q92" s="219">
        <v>401.24379863759179</v>
      </c>
      <c r="R92" s="219">
        <v>386.99419055159092</v>
      </c>
      <c r="S92" s="219">
        <v>386.68681033720907</v>
      </c>
      <c r="T92" s="219">
        <v>392.74769065264155</v>
      </c>
      <c r="U92" s="219">
        <v>305.03204515292975</v>
      </c>
      <c r="V92" s="219">
        <v>290.54088712878627</v>
      </c>
      <c r="W92" s="219">
        <v>292.21845675976402</v>
      </c>
      <c r="X92" s="219">
        <v>291.95515694650453</v>
      </c>
      <c r="Y92" s="219">
        <v>204.88154069526126</v>
      </c>
      <c r="Z92" s="219">
        <v>203.17943317562936</v>
      </c>
      <c r="AA92" s="219">
        <v>198.02408749682161</v>
      </c>
      <c r="AB92" s="219">
        <v>202.16842763027498</v>
      </c>
      <c r="AC92" s="219">
        <v>114.56735197148365</v>
      </c>
      <c r="AD92" s="219">
        <v>115.39819101020149</v>
      </c>
      <c r="AE92" s="219">
        <v>117.83642996953799</v>
      </c>
      <c r="AF92" s="219">
        <v>202.53218151635335</v>
      </c>
      <c r="AG92" s="219">
        <v>138.11629110981116</v>
      </c>
      <c r="AH92" s="219">
        <v>130.29704495870067</v>
      </c>
      <c r="AI92" s="219">
        <v>135.06306681641652</v>
      </c>
      <c r="AJ92" s="219">
        <v>106.49865057823598</v>
      </c>
      <c r="AK92" s="219">
        <v>107.14874500017413</v>
      </c>
      <c r="AL92" s="219">
        <v>116.01342871122026</v>
      </c>
      <c r="AM92" s="219">
        <v>122.7894627063513</v>
      </c>
      <c r="AN92" s="219">
        <v>122.32764004252689</v>
      </c>
      <c r="AO92" s="219">
        <v>124.38644480783231</v>
      </c>
    </row>
    <row r="93" spans="2:42" s="160" customFormat="1" ht="18" customHeight="1" x14ac:dyDescent="0.3">
      <c r="B93" s="186" t="s">
        <v>396</v>
      </c>
      <c r="C93" s="509"/>
      <c r="D93" s="178">
        <v>622.62309422901046</v>
      </c>
      <c r="E93" s="178">
        <v>710.31543753719109</v>
      </c>
      <c r="F93" s="178">
        <v>632.52853462305791</v>
      </c>
      <c r="G93" s="178">
        <v>434.58238191919196</v>
      </c>
      <c r="H93" s="178">
        <v>426.62989208585236</v>
      </c>
      <c r="I93" s="178">
        <v>352.78780518081714</v>
      </c>
      <c r="J93" s="178">
        <v>311.02500281134917</v>
      </c>
      <c r="K93" s="178">
        <v>306.93013561028005</v>
      </c>
      <c r="L93" s="178">
        <v>323.41803296944363</v>
      </c>
      <c r="M93" s="178">
        <v>224.08549597947976</v>
      </c>
      <c r="N93" s="178">
        <v>408.18413880277649</v>
      </c>
      <c r="O93" s="178">
        <v>381.41141161751995</v>
      </c>
      <c r="P93" s="178">
        <v>398.94700129754136</v>
      </c>
      <c r="Q93" s="178">
        <v>260.97093942139378</v>
      </c>
      <c r="R93" s="178">
        <v>249.58883134404678</v>
      </c>
      <c r="S93" s="178">
        <v>243.44576208803869</v>
      </c>
      <c r="T93" s="178">
        <v>265.45747163777008</v>
      </c>
      <c r="U93" s="178">
        <v>189.97856595755886</v>
      </c>
      <c r="V93" s="178">
        <v>218.02308047459121</v>
      </c>
      <c r="W93" s="178">
        <v>202.88079812847008</v>
      </c>
      <c r="X93" s="178">
        <v>201.2896951527641</v>
      </c>
      <c r="Y93" s="178">
        <v>174.44349084596226</v>
      </c>
      <c r="Z93" s="178">
        <v>162.16940891943489</v>
      </c>
      <c r="AA93" s="178">
        <v>162.0842122868346</v>
      </c>
      <c r="AB93" s="178">
        <v>173.09172749295666</v>
      </c>
      <c r="AC93" s="178">
        <v>111.22801053263521</v>
      </c>
      <c r="AD93" s="178">
        <v>120.69821859229745</v>
      </c>
      <c r="AE93" s="178">
        <v>119.6501049604601</v>
      </c>
      <c r="AF93" s="178">
        <v>209.89739646995639</v>
      </c>
      <c r="AG93" s="178">
        <v>140.43494523637966</v>
      </c>
      <c r="AH93" s="178">
        <v>129.24630486607063</v>
      </c>
      <c r="AI93" s="178">
        <v>135.10027716451606</v>
      </c>
      <c r="AJ93" s="178">
        <v>102.68966718828221</v>
      </c>
      <c r="AK93" s="178">
        <v>107.14874500017413</v>
      </c>
      <c r="AL93" s="178">
        <v>116.01342871122026</v>
      </c>
      <c r="AM93" s="178">
        <v>122.7894627063513</v>
      </c>
      <c r="AN93" s="178">
        <v>122.32764004252689</v>
      </c>
      <c r="AO93" s="178">
        <v>124.38644480783231</v>
      </c>
    </row>
    <row r="94" spans="2:42" s="160" customFormat="1" ht="18" customHeight="1" x14ac:dyDescent="0.3">
      <c r="B94" s="186" t="s">
        <v>397</v>
      </c>
      <c r="C94" s="509"/>
      <c r="D94" s="178">
        <v>252.8425286964904</v>
      </c>
      <c r="E94" s="178">
        <v>100.18670865647127</v>
      </c>
      <c r="F94" s="178">
        <v>67.049352517985611</v>
      </c>
      <c r="G94" s="178">
        <v>66.337090909090904</v>
      </c>
      <c r="H94" s="178">
        <v>65.847074365175331</v>
      </c>
      <c r="I94" s="178">
        <v>67.154193994825206</v>
      </c>
      <c r="J94" s="178">
        <v>93.657475873572906</v>
      </c>
      <c r="K94" s="178">
        <v>106.74174615644586</v>
      </c>
      <c r="L94" s="178">
        <v>96.425354923702173</v>
      </c>
      <c r="M94" s="178">
        <v>117.09811852940238</v>
      </c>
      <c r="N94" s="178">
        <v>63.230738896891907</v>
      </c>
      <c r="O94" s="178">
        <v>85.033179208256755</v>
      </c>
      <c r="P94" s="178">
        <v>69.491259642725254</v>
      </c>
      <c r="Q94" s="178">
        <v>140.27285921619799</v>
      </c>
      <c r="R94" s="178">
        <v>137.40535920754417</v>
      </c>
      <c r="S94" s="178">
        <v>143.24104824917038</v>
      </c>
      <c r="T94" s="178">
        <v>127.29021901487147</v>
      </c>
      <c r="U94" s="178">
        <v>115.05347919537091</v>
      </c>
      <c r="V94" s="178">
        <v>72.51780665419507</v>
      </c>
      <c r="W94" s="178">
        <v>89.337658631293934</v>
      </c>
      <c r="X94" s="178">
        <v>90.66546179374042</v>
      </c>
      <c r="Y94" s="178">
        <v>30.438049849299009</v>
      </c>
      <c r="Z94" s="178">
        <v>41.010024256194455</v>
      </c>
      <c r="AA94" s="178">
        <v>35.939875209987001</v>
      </c>
      <c r="AB94" s="178">
        <v>29.076700137318323</v>
      </c>
      <c r="AC94" s="178">
        <v>3.3393414388484381</v>
      </c>
      <c r="AD94" s="178">
        <v>-5.3000275820959626</v>
      </c>
      <c r="AE94" s="178">
        <v>-1.8136749909221075</v>
      </c>
      <c r="AF94" s="178">
        <v>-7.3652149536030507</v>
      </c>
      <c r="AG94" s="178">
        <v>-2.3186541265685072</v>
      </c>
      <c r="AH94" s="178">
        <v>1.0507400926300261</v>
      </c>
      <c r="AI94" s="178">
        <v>-3.7210348099537521E-2</v>
      </c>
      <c r="AJ94" s="178">
        <v>3.8089833899537675</v>
      </c>
      <c r="AK94" s="178">
        <v>0</v>
      </c>
      <c r="AL94" s="178">
        <v>0</v>
      </c>
      <c r="AM94" s="178">
        <v>0</v>
      </c>
      <c r="AN94" s="178">
        <v>0</v>
      </c>
      <c r="AO94" s="178">
        <v>0</v>
      </c>
    </row>
    <row r="95" spans="2:42" ht="10" customHeight="1" x14ac:dyDescent="0.3">
      <c r="B95" s="205"/>
      <c r="C95" s="205"/>
      <c r="D95" s="205"/>
      <c r="E95" s="205"/>
      <c r="F95" s="205"/>
      <c r="G95" s="205"/>
      <c r="H95" s="205"/>
      <c r="I95" s="205"/>
      <c r="J95" s="205"/>
      <c r="K95" s="205"/>
      <c r="L95" s="205"/>
      <c r="M95" s="205"/>
      <c r="N95" s="205"/>
      <c r="O95" s="205"/>
      <c r="P95" s="205"/>
      <c r="Q95" s="205"/>
      <c r="R95" s="205"/>
      <c r="S95" s="205"/>
      <c r="T95" s="205"/>
      <c r="U95" s="205"/>
      <c r="V95" s="205"/>
      <c r="W95" s="205"/>
      <c r="X95" s="205"/>
      <c r="Y95" s="205"/>
      <c r="Z95" s="205"/>
      <c r="AA95" s="205"/>
      <c r="AB95" s="205"/>
      <c r="AC95" s="205"/>
      <c r="AD95" s="205"/>
      <c r="AE95" s="205"/>
      <c r="AF95" s="205"/>
      <c r="AG95" s="205"/>
      <c r="AH95" s="205"/>
      <c r="AI95" s="205"/>
      <c r="AJ95" s="205"/>
      <c r="AK95" s="205"/>
      <c r="AL95" s="205"/>
      <c r="AM95" s="205"/>
      <c r="AN95" s="205"/>
      <c r="AO95" s="205"/>
      <c r="AP95" s="160"/>
    </row>
    <row r="96" spans="2:42" s="160" customFormat="1" ht="18" customHeight="1" x14ac:dyDescent="0.3">
      <c r="B96" s="109" t="s">
        <v>691</v>
      </c>
      <c r="C96" s="113"/>
      <c r="D96" s="111">
        <v>3154.7728343765634</v>
      </c>
      <c r="E96" s="111">
        <v>3337.050322808419</v>
      </c>
      <c r="F96" s="111">
        <v>3181.6090657264594</v>
      </c>
      <c r="G96" s="111">
        <v>3052.2569199267637</v>
      </c>
      <c r="H96" s="111">
        <v>3153.2240233205948</v>
      </c>
      <c r="I96" s="111">
        <v>2826.0372588021005</v>
      </c>
      <c r="J96" s="111">
        <v>2841.4899165585266</v>
      </c>
      <c r="K96" s="111">
        <v>2872.8085155563058</v>
      </c>
      <c r="L96" s="111">
        <v>2356.8561696133734</v>
      </c>
      <c r="M96" s="111">
        <v>2466.7989246710817</v>
      </c>
      <c r="N96" s="111">
        <v>1654.4370289267499</v>
      </c>
      <c r="O96" s="111">
        <v>1203.1197069197665</v>
      </c>
      <c r="P96" s="111">
        <v>1140.2878061179892</v>
      </c>
      <c r="Q96" s="111">
        <v>1010.9997281916875</v>
      </c>
      <c r="R96" s="111">
        <v>890.50827738835517</v>
      </c>
      <c r="S96" s="111">
        <v>1175.0490613757565</v>
      </c>
      <c r="T96" s="111">
        <v>1782.7214626650307</v>
      </c>
      <c r="U96" s="111">
        <v>2741.4026274490957</v>
      </c>
      <c r="V96" s="111">
        <v>4109.0211196500368</v>
      </c>
      <c r="W96" s="111">
        <v>4800.9453284580459</v>
      </c>
      <c r="X96" s="111">
        <v>5023.6720574674682</v>
      </c>
      <c r="Y96" s="111">
        <v>4617.7070572355133</v>
      </c>
      <c r="Z96" s="111">
        <v>3745.6583631845788</v>
      </c>
      <c r="AA96" s="111">
        <v>2801.5938085077191</v>
      </c>
      <c r="AB96" s="111">
        <v>1796.2365824782996</v>
      </c>
      <c r="AC96" s="111">
        <v>1192.3875274766422</v>
      </c>
      <c r="AD96" s="111">
        <v>588.45016712819256</v>
      </c>
      <c r="AE96" s="111">
        <v>398.16754991769824</v>
      </c>
      <c r="AF96" s="111">
        <v>611.85042152999881</v>
      </c>
      <c r="AG96" s="111">
        <v>626.48936024029217</v>
      </c>
      <c r="AH96" s="111">
        <v>790.80842190167016</v>
      </c>
      <c r="AI96" s="111">
        <v>981.26828726563531</v>
      </c>
      <c r="AJ96" s="111">
        <v>845.4249173823016</v>
      </c>
      <c r="AK96" s="111">
        <v>842.26183341458636</v>
      </c>
      <c r="AL96" s="111">
        <v>653.28048401672288</v>
      </c>
      <c r="AM96" s="111">
        <v>490.13029580038074</v>
      </c>
      <c r="AN96" s="111">
        <v>507.60752072061575</v>
      </c>
      <c r="AO96" s="111">
        <v>504.79906613061826</v>
      </c>
    </row>
    <row r="97" spans="2:42" ht="10" customHeight="1" x14ac:dyDescent="0.3">
      <c r="B97" s="205"/>
      <c r="C97" s="205"/>
      <c r="D97" s="205"/>
      <c r="E97" s="205"/>
      <c r="F97" s="205"/>
      <c r="G97" s="205"/>
      <c r="H97" s="205"/>
      <c r="I97" s="205"/>
      <c r="J97" s="205"/>
      <c r="K97" s="205"/>
      <c r="L97" s="205"/>
      <c r="M97" s="205"/>
      <c r="N97" s="205"/>
      <c r="O97" s="205"/>
      <c r="P97" s="205"/>
      <c r="Q97" s="205"/>
      <c r="R97" s="205"/>
      <c r="S97" s="205"/>
      <c r="T97" s="205"/>
      <c r="U97" s="205"/>
      <c r="V97" s="205"/>
      <c r="W97" s="205"/>
      <c r="X97" s="205"/>
      <c r="Y97" s="205"/>
      <c r="Z97" s="205"/>
      <c r="AA97" s="205"/>
      <c r="AB97" s="205"/>
      <c r="AC97" s="205"/>
      <c r="AD97" s="205"/>
      <c r="AE97" s="205"/>
      <c r="AF97" s="205"/>
      <c r="AG97" s="205"/>
      <c r="AH97" s="205"/>
      <c r="AI97" s="205"/>
      <c r="AJ97" s="205"/>
      <c r="AK97" s="205"/>
      <c r="AL97" s="205"/>
      <c r="AM97" s="205"/>
      <c r="AN97" s="205"/>
      <c r="AO97" s="205"/>
      <c r="AP97" s="160"/>
    </row>
    <row r="98" spans="2:42" s="160" customFormat="1" ht="18" customHeight="1" x14ac:dyDescent="0.3">
      <c r="B98" s="109" t="s">
        <v>944</v>
      </c>
      <c r="C98" s="113"/>
      <c r="D98" s="357">
        <v>1.9458587263940592</v>
      </c>
      <c r="E98" s="357">
        <v>1.8111221184825521</v>
      </c>
      <c r="F98" s="357">
        <v>1.8453932365011461</v>
      </c>
      <c r="G98" s="357">
        <v>1.8152471393196656</v>
      </c>
      <c r="H98" s="357">
        <v>1.9126717313397306</v>
      </c>
      <c r="I98" s="357">
        <v>1.9837039441601618</v>
      </c>
      <c r="J98" s="357">
        <v>1.8989919899437251</v>
      </c>
      <c r="K98" s="357">
        <v>1.8068202171184633</v>
      </c>
      <c r="L98" s="357">
        <v>2.1777320946495435</v>
      </c>
      <c r="M98" s="357">
        <v>2.0881982500511036</v>
      </c>
      <c r="N98" s="357">
        <v>2.8838706025434719</v>
      </c>
      <c r="O98" s="357">
        <v>4.0471089836742538</v>
      </c>
      <c r="P98" s="357">
        <v>4.7085903359856021</v>
      </c>
      <c r="Q98" s="357">
        <v>5.8414514177553807</v>
      </c>
      <c r="R98" s="357">
        <v>7.1110084615764029</v>
      </c>
      <c r="S98" s="357">
        <v>5.2365930435123804</v>
      </c>
      <c r="T98" s="357">
        <v>3.1169096181591494</v>
      </c>
      <c r="U98" s="357">
        <v>1.9121750655386049</v>
      </c>
      <c r="V98" s="357">
        <v>1.1766950297875347</v>
      </c>
      <c r="W98" s="357">
        <v>0.89683043794380635</v>
      </c>
      <c r="X98" s="357">
        <v>1.0074505265294813</v>
      </c>
      <c r="Y98" s="357">
        <v>1.0688056467852984</v>
      </c>
      <c r="Z98" s="357">
        <v>1.3056321609269943</v>
      </c>
      <c r="AA98" s="357">
        <v>1.655925331336537</v>
      </c>
      <c r="AB98" s="357">
        <v>2.5958895762907108</v>
      </c>
      <c r="AC98" s="357">
        <v>4.1190172320514353</v>
      </c>
      <c r="AD98" s="357">
        <v>8.4607466112639553</v>
      </c>
      <c r="AE98" s="357">
        <v>12.989646961826644</v>
      </c>
      <c r="AF98" s="357">
        <v>8.644109031111709</v>
      </c>
      <c r="AG98" s="357">
        <v>8.621973871867624</v>
      </c>
      <c r="AH98" s="357">
        <v>7.1887402758137986</v>
      </c>
      <c r="AI98" s="357">
        <v>6.0805531891094828</v>
      </c>
      <c r="AJ98" s="357">
        <v>7.4237937530759854</v>
      </c>
      <c r="AK98" s="357">
        <v>7.9246724841885694</v>
      </c>
      <c r="AL98" s="357">
        <v>10.590570150706533</v>
      </c>
      <c r="AM98" s="357">
        <v>14.756919582128779</v>
      </c>
      <c r="AN98" s="357">
        <v>14.743657755995192</v>
      </c>
      <c r="AO98" s="357">
        <v>16.805329599213451</v>
      </c>
    </row>
    <row r="99" spans="2:42" s="160" customFormat="1" ht="18" customHeight="1" x14ac:dyDescent="0.3">
      <c r="B99" s="218" t="s">
        <v>535</v>
      </c>
      <c r="C99" s="510"/>
      <c r="D99" s="219">
        <v>0</v>
      </c>
      <c r="E99" s="219">
        <v>0</v>
      </c>
      <c r="F99" s="219">
        <v>0</v>
      </c>
      <c r="G99" s="219">
        <v>0</v>
      </c>
      <c r="H99" s="219">
        <v>0</v>
      </c>
      <c r="I99" s="219">
        <v>0</v>
      </c>
      <c r="J99" s="219">
        <v>0</v>
      </c>
      <c r="K99" s="219">
        <v>0</v>
      </c>
      <c r="L99" s="219">
        <v>0</v>
      </c>
      <c r="M99" s="219">
        <v>0</v>
      </c>
      <c r="N99" s="219">
        <v>0</v>
      </c>
      <c r="O99" s="219">
        <v>0</v>
      </c>
      <c r="P99" s="219">
        <v>0</v>
      </c>
      <c r="Q99" s="219">
        <v>0</v>
      </c>
      <c r="R99" s="219">
        <v>0</v>
      </c>
      <c r="S99" s="219">
        <v>304.74583333540164</v>
      </c>
      <c r="T99" s="219">
        <v>311.97547499951895</v>
      </c>
      <c r="U99" s="219">
        <v>306.07822500043881</v>
      </c>
      <c r="V99" s="219">
        <v>312.9362833353324</v>
      </c>
      <c r="W99" s="219">
        <v>307.04965000000004</v>
      </c>
      <c r="X99" s="219">
        <v>313.9130166696533</v>
      </c>
      <c r="Y99" s="219">
        <v>308.01576667018446</v>
      </c>
      <c r="Z99" s="219">
        <v>314.87382499999995</v>
      </c>
      <c r="AA99" s="219">
        <v>308.9871916703658</v>
      </c>
      <c r="AB99" s="219">
        <v>315.85055833509017</v>
      </c>
      <c r="AC99" s="219">
        <v>309.9533083349736</v>
      </c>
      <c r="AD99" s="219">
        <v>332.58605864770084</v>
      </c>
      <c r="AE99" s="219">
        <v>310.9247333353303</v>
      </c>
      <c r="AF99" s="219">
        <v>317.78809999999999</v>
      </c>
      <c r="AG99" s="219">
        <v>311.89615833533486</v>
      </c>
      <c r="AH99" s="219">
        <v>318.75421666966486</v>
      </c>
      <c r="AI99" s="219">
        <v>312.86758333455703</v>
      </c>
      <c r="AJ99" s="219">
        <v>0</v>
      </c>
      <c r="AK99" s="219">
        <v>0</v>
      </c>
      <c r="AL99" s="219">
        <v>0</v>
      </c>
      <c r="AM99" s="219">
        <v>0</v>
      </c>
      <c r="AN99" s="219">
        <v>0</v>
      </c>
      <c r="AO99" s="219">
        <v>0</v>
      </c>
    </row>
    <row r="100" spans="2:42" s="160" customFormat="1" ht="18" customHeight="1" x14ac:dyDescent="0.3">
      <c r="B100" s="186" t="s">
        <v>396</v>
      </c>
      <c r="C100" s="509"/>
      <c r="D100" s="178">
        <v>0</v>
      </c>
      <c r="E100" s="178">
        <v>0</v>
      </c>
      <c r="F100" s="178">
        <v>0</v>
      </c>
      <c r="G100" s="178">
        <v>0</v>
      </c>
      <c r="H100" s="178">
        <v>0</v>
      </c>
      <c r="I100" s="178">
        <v>0</v>
      </c>
      <c r="J100" s="178">
        <v>0</v>
      </c>
      <c r="K100" s="178">
        <v>0</v>
      </c>
      <c r="L100" s="178">
        <v>0</v>
      </c>
      <c r="M100" s="178">
        <v>0</v>
      </c>
      <c r="N100" s="178">
        <v>0</v>
      </c>
      <c r="O100" s="178">
        <v>0</v>
      </c>
      <c r="P100" s="178">
        <v>0</v>
      </c>
      <c r="Q100" s="178">
        <v>0</v>
      </c>
      <c r="R100" s="178">
        <v>0</v>
      </c>
      <c r="S100" s="178">
        <v>0</v>
      </c>
      <c r="T100" s="178">
        <v>0</v>
      </c>
      <c r="U100" s="178">
        <v>0</v>
      </c>
      <c r="V100" s="178">
        <v>0</v>
      </c>
      <c r="W100" s="178">
        <v>0</v>
      </c>
      <c r="X100" s="178">
        <v>0</v>
      </c>
      <c r="Y100" s="178">
        <v>0</v>
      </c>
      <c r="Z100" s="178">
        <v>0</v>
      </c>
      <c r="AA100" s="178">
        <v>0</v>
      </c>
      <c r="AB100" s="178">
        <v>0</v>
      </c>
      <c r="AC100" s="178"/>
      <c r="AD100" s="178"/>
      <c r="AE100" s="178"/>
      <c r="AF100" s="178"/>
      <c r="AG100" s="178"/>
      <c r="AH100" s="178"/>
      <c r="AI100" s="178"/>
      <c r="AJ100" s="178"/>
      <c r="AK100" s="178">
        <v>0</v>
      </c>
      <c r="AL100" s="178">
        <v>0</v>
      </c>
      <c r="AM100" s="178"/>
      <c r="AN100" s="178"/>
      <c r="AO100" s="178"/>
    </row>
    <row r="101" spans="2:42" s="160" customFormat="1" ht="18" customHeight="1" x14ac:dyDescent="0.3">
      <c r="B101" s="186" t="s">
        <v>397</v>
      </c>
      <c r="C101" s="509"/>
      <c r="D101" s="178">
        <v>0</v>
      </c>
      <c r="E101" s="178">
        <v>0</v>
      </c>
      <c r="F101" s="178">
        <v>0</v>
      </c>
      <c r="G101" s="178">
        <v>0</v>
      </c>
      <c r="H101" s="178">
        <v>0</v>
      </c>
      <c r="I101" s="178">
        <v>0</v>
      </c>
      <c r="J101" s="178">
        <v>0</v>
      </c>
      <c r="K101" s="178">
        <v>0</v>
      </c>
      <c r="L101" s="178">
        <v>0</v>
      </c>
      <c r="M101" s="178">
        <v>0</v>
      </c>
      <c r="N101" s="178">
        <v>0</v>
      </c>
      <c r="O101" s="178">
        <v>0</v>
      </c>
      <c r="P101" s="178">
        <v>0</v>
      </c>
      <c r="Q101" s="178">
        <v>0</v>
      </c>
      <c r="R101" s="178">
        <v>0</v>
      </c>
      <c r="S101" s="178">
        <v>304.74583333540164</v>
      </c>
      <c r="T101" s="178">
        <v>311.97547499951895</v>
      </c>
      <c r="U101" s="178">
        <v>306.07822500043881</v>
      </c>
      <c r="V101" s="178">
        <v>312.9362833353324</v>
      </c>
      <c r="W101" s="178">
        <v>307.04965000000004</v>
      </c>
      <c r="X101" s="178">
        <v>313.9130166696533</v>
      </c>
      <c r="Y101" s="178">
        <v>308.01576667018446</v>
      </c>
      <c r="Z101" s="178">
        <v>314.87382499999995</v>
      </c>
      <c r="AA101" s="178">
        <v>308.9871916703658</v>
      </c>
      <c r="AB101" s="178">
        <v>315.85055833509017</v>
      </c>
      <c r="AC101" s="178">
        <v>309.9533083349736</v>
      </c>
      <c r="AD101" s="178">
        <v>332.58605864770084</v>
      </c>
      <c r="AE101" s="178">
        <v>310.9247333353303</v>
      </c>
      <c r="AF101" s="178">
        <v>317.78809999999999</v>
      </c>
      <c r="AG101" s="178">
        <v>311.89615833533486</v>
      </c>
      <c r="AH101" s="178">
        <v>318.75421666966486</v>
      </c>
      <c r="AI101" s="178">
        <v>312.86758333455703</v>
      </c>
      <c r="AJ101" s="178">
        <v>0</v>
      </c>
      <c r="AK101" s="178">
        <v>0</v>
      </c>
      <c r="AL101" s="178">
        <v>0</v>
      </c>
      <c r="AM101" s="178">
        <v>0</v>
      </c>
      <c r="AN101" s="178">
        <v>0</v>
      </c>
      <c r="AO101" s="178">
        <v>0</v>
      </c>
    </row>
    <row r="102" spans="2:42" s="160" customFormat="1" ht="18" customHeight="1" x14ac:dyDescent="0.3">
      <c r="B102" s="109" t="s">
        <v>674</v>
      </c>
      <c r="C102" s="113"/>
      <c r="D102" s="111">
        <v>6138.742249562556</v>
      </c>
      <c r="E102" s="111">
        <v>6043.8056501276678</v>
      </c>
      <c r="F102" s="111">
        <v>5871.3198510823386</v>
      </c>
      <c r="G102" s="111">
        <v>5540.6006423657118</v>
      </c>
      <c r="H102" s="111">
        <v>6031.0824519866328</v>
      </c>
      <c r="I102" s="111">
        <v>5606.0212566292985</v>
      </c>
      <c r="J102" s="111">
        <v>5395.9665910505055</v>
      </c>
      <c r="K102" s="111">
        <v>5190.6485058172148</v>
      </c>
      <c r="L102" s="111">
        <v>5132.6013230398312</v>
      </c>
      <c r="M102" s="111">
        <v>5151.1651977260972</v>
      </c>
      <c r="N102" s="111">
        <v>4771.1823114812178</v>
      </c>
      <c r="O102" s="111">
        <v>4869.156574310522</v>
      </c>
      <c r="P102" s="111">
        <v>5369.1481441293881</v>
      </c>
      <c r="Q102" s="111">
        <v>5905.705795595637</v>
      </c>
      <c r="R102" s="111">
        <v>6332.4118956124203</v>
      </c>
      <c r="S102" s="111">
        <v>5848.5079072506369</v>
      </c>
      <c r="T102" s="111">
        <v>5244.6061984798616</v>
      </c>
      <c r="U102" s="111">
        <v>4935.9635238097399</v>
      </c>
      <c r="V102" s="111">
        <v>4522.1284454488768</v>
      </c>
      <c r="W102" s="111">
        <v>3998.5842514653004</v>
      </c>
      <c r="X102" s="111">
        <v>4747.1880427373908</v>
      </c>
      <c r="Y102" s="111">
        <v>4627.415611303456</v>
      </c>
      <c r="Z102" s="111">
        <v>4575.5781978189507</v>
      </c>
      <c r="AA102" s="111">
        <v>4330.2429639531692</v>
      </c>
      <c r="AB102" s="111">
        <v>4346.9812626723779</v>
      </c>
      <c r="AC102" s="111">
        <v>4601.5114646245202</v>
      </c>
      <c r="AD102" s="111">
        <v>4646.1416987798621</v>
      </c>
      <c r="AE102" s="111">
        <v>4861.1311717510571</v>
      </c>
      <c r="AF102" s="111">
        <v>4971.1136544369692</v>
      </c>
      <c r="AG102" s="111">
        <v>5089.6787366595281</v>
      </c>
      <c r="AH102" s="111">
        <v>5366.1621363076219</v>
      </c>
      <c r="AI102" s="111">
        <v>5653.7864301705022</v>
      </c>
      <c r="AJ102" s="111">
        <v>6276.2602203575116</v>
      </c>
      <c r="AK102" s="111">
        <v>6674.6491757427893</v>
      </c>
      <c r="AL102" s="111">
        <v>6918.612794066622</v>
      </c>
      <c r="AM102" s="111">
        <v>7232.8133598912091</v>
      </c>
      <c r="AN102" s="111">
        <v>7483.9915598739972</v>
      </c>
      <c r="AO102" s="111">
        <v>8483.3146877001873</v>
      </c>
    </row>
    <row r="103" spans="2:42" s="160" customFormat="1" ht="7.5" customHeight="1" x14ac:dyDescent="0.3">
      <c r="B103" s="112"/>
      <c r="C103" s="113"/>
      <c r="D103" s="359"/>
      <c r="E103" s="359"/>
      <c r="F103" s="359"/>
      <c r="G103" s="359"/>
      <c r="H103" s="359"/>
      <c r="I103" s="359"/>
      <c r="J103" s="359"/>
      <c r="K103" s="359"/>
      <c r="L103" s="359"/>
      <c r="M103" s="359"/>
      <c r="N103" s="359"/>
      <c r="O103" s="359"/>
      <c r="P103" s="359"/>
      <c r="Q103" s="359"/>
      <c r="R103" s="359"/>
      <c r="S103" s="359"/>
      <c r="T103" s="359"/>
      <c r="U103" s="359"/>
      <c r="V103" s="359"/>
      <c r="W103" s="359"/>
      <c r="X103" s="359"/>
      <c r="Y103" s="359"/>
      <c r="Z103" s="359"/>
      <c r="AA103" s="359"/>
      <c r="AB103" s="359"/>
      <c r="AC103" s="359"/>
      <c r="AD103" s="359"/>
      <c r="AE103" s="359"/>
      <c r="AF103" s="359"/>
      <c r="AG103" s="359"/>
      <c r="AH103" s="359"/>
      <c r="AI103" s="359"/>
      <c r="AJ103" s="359"/>
      <c r="AK103" s="359"/>
      <c r="AL103" s="359"/>
      <c r="AM103" s="359"/>
      <c r="AN103" s="359"/>
      <c r="AO103" s="359"/>
    </row>
    <row r="104" spans="2:42" s="160" customFormat="1" ht="18" customHeight="1" x14ac:dyDescent="0.3">
      <c r="B104" s="109" t="s">
        <v>693</v>
      </c>
      <c r="C104" s="113"/>
      <c r="D104" s="357">
        <v>1.9458587263940592</v>
      </c>
      <c r="E104" s="357">
        <v>1.8111221184825521</v>
      </c>
      <c r="F104" s="357">
        <v>1.8453932365011461</v>
      </c>
      <c r="G104" s="357">
        <v>1.8152471393196656</v>
      </c>
      <c r="H104" s="357">
        <v>1.9126717313397306</v>
      </c>
      <c r="I104" s="357">
        <v>1.9837039441601618</v>
      </c>
      <c r="J104" s="357">
        <v>1.8989919899437251</v>
      </c>
      <c r="K104" s="357">
        <v>1.8068202171184633</v>
      </c>
      <c r="L104" s="357">
        <v>2.1777320946495435</v>
      </c>
      <c r="M104" s="357">
        <v>2.0881982500511036</v>
      </c>
      <c r="N104" s="357">
        <v>2.8838706025434719</v>
      </c>
      <c r="O104" s="357">
        <v>4.0471089836742538</v>
      </c>
      <c r="P104" s="357">
        <v>4.7085903359856021</v>
      </c>
      <c r="Q104" s="357">
        <v>5.8414514177553807</v>
      </c>
      <c r="R104" s="357">
        <v>7.1110084615764029</v>
      </c>
      <c r="S104" s="357">
        <v>4.9772457163645223</v>
      </c>
      <c r="T104" s="357">
        <v>2.9419100562347977</v>
      </c>
      <c r="U104" s="357">
        <v>1.8005248387766764</v>
      </c>
      <c r="V104" s="357">
        <v>1.1005366761984481</v>
      </c>
      <c r="W104" s="357">
        <v>0.83287435659042475</v>
      </c>
      <c r="X104" s="357">
        <v>0.94496376125525627</v>
      </c>
      <c r="Y104" s="357">
        <v>1.0021024620980949</v>
      </c>
      <c r="Z104" s="357">
        <v>1.2215684812025327</v>
      </c>
      <c r="AA104" s="357">
        <v>1.5456355417417529</v>
      </c>
      <c r="AB104" s="357">
        <v>2.4200493994364431</v>
      </c>
      <c r="AC104" s="357">
        <v>3.8590737982326471</v>
      </c>
      <c r="AD104" s="357">
        <v>7.8955567664367923</v>
      </c>
      <c r="AE104" s="357">
        <v>12.208757777362468</v>
      </c>
      <c r="AF104" s="357">
        <v>8.1247204864322171</v>
      </c>
      <c r="AG104" s="357">
        <v>8.1241263773535817</v>
      </c>
      <c r="AH104" s="357">
        <v>6.7856663987006138</v>
      </c>
      <c r="AI104" s="357">
        <v>5.7617131864366344</v>
      </c>
      <c r="AJ104" s="357">
        <v>7.4237937530759854</v>
      </c>
      <c r="AK104" s="357">
        <v>7.9246724841885694</v>
      </c>
      <c r="AL104" s="357">
        <v>10.590570150706533</v>
      </c>
      <c r="AM104" s="357">
        <v>14.756919582128779</v>
      </c>
      <c r="AN104" s="357">
        <v>14.743657755995192</v>
      </c>
      <c r="AO104" s="357">
        <v>16.805329599213451</v>
      </c>
    </row>
    <row r="105" spans="2:42" ht="10" customHeight="1" x14ac:dyDescent="0.3">
      <c r="B105" s="205"/>
      <c r="C105" s="205"/>
      <c r="D105" s="205"/>
      <c r="E105" s="205"/>
      <c r="F105" s="205"/>
      <c r="G105" s="205"/>
      <c r="H105" s="205"/>
      <c r="I105" s="205"/>
      <c r="J105" s="205"/>
      <c r="K105" s="205"/>
      <c r="L105" s="205"/>
      <c r="AP105" s="160"/>
    </row>
    <row r="106" spans="2:42" ht="18" customHeight="1" x14ac:dyDescent="0.3">
      <c r="B106" s="137" t="s">
        <v>945</v>
      </c>
      <c r="C106" s="512"/>
      <c r="D106" s="206"/>
      <c r="E106" s="206"/>
      <c r="F106" s="206"/>
      <c r="G106" s="206"/>
      <c r="H106" s="206"/>
      <c r="I106" s="207"/>
      <c r="J106" s="204"/>
      <c r="K106" s="208"/>
      <c r="AP106" s="160"/>
    </row>
    <row r="107" spans="2:42" ht="18" customHeight="1" x14ac:dyDescent="0.3">
      <c r="B107" s="542" t="s">
        <v>946</v>
      </c>
      <c r="V107" s="524" t="s">
        <v>398</v>
      </c>
      <c r="W107" s="524"/>
      <c r="X107" s="524"/>
      <c r="Y107" s="524"/>
      <c r="Z107" s="524"/>
      <c r="AA107" s="525"/>
      <c r="AP107" s="160"/>
    </row>
    <row r="108" spans="2:42" ht="18" customHeight="1" thickBot="1" x14ac:dyDescent="0.35">
      <c r="B108" s="86"/>
      <c r="V108" s="209"/>
      <c r="W108" s="209"/>
      <c r="X108" s="209"/>
      <c r="Y108" s="210"/>
      <c r="Z108" s="211"/>
      <c r="AA108" s="526"/>
      <c r="AP108" s="160"/>
    </row>
    <row r="109" spans="2:42" ht="18" customHeight="1" x14ac:dyDescent="0.3">
      <c r="V109" s="220" t="s">
        <v>399</v>
      </c>
      <c r="W109" s="220" t="s">
        <v>400</v>
      </c>
      <c r="X109" s="220" t="s">
        <v>12</v>
      </c>
      <c r="Y109" s="220" t="s">
        <v>401</v>
      </c>
      <c r="Z109" s="220" t="s">
        <v>402</v>
      </c>
      <c r="AA109" s="527"/>
      <c r="AP109" s="160"/>
    </row>
    <row r="110" spans="2:42" ht="18" customHeight="1" x14ac:dyDescent="0.3">
      <c r="V110" s="221" t="s">
        <v>13</v>
      </c>
      <c r="W110" s="222" t="s">
        <v>869</v>
      </c>
      <c r="X110" s="222" t="s">
        <v>938</v>
      </c>
      <c r="Y110" s="222" t="s">
        <v>98</v>
      </c>
      <c r="Z110" s="222" t="s">
        <v>937</v>
      </c>
      <c r="AA110" s="528"/>
      <c r="AP110" s="160"/>
    </row>
    <row r="111" spans="2:42" ht="18" customHeight="1" thickBot="1" x14ac:dyDescent="0.35">
      <c r="V111" s="223" t="s">
        <v>13</v>
      </c>
      <c r="W111" s="224" t="s">
        <v>721</v>
      </c>
      <c r="X111" s="224" t="s">
        <v>913</v>
      </c>
      <c r="Y111" s="224" t="s">
        <v>728</v>
      </c>
      <c r="Z111" s="224" t="s">
        <v>912</v>
      </c>
      <c r="AA111" s="528"/>
      <c r="AP111" s="160"/>
    </row>
    <row r="112" spans="2:42" ht="18" customHeight="1" x14ac:dyDescent="0.3">
      <c r="V112" s="91"/>
      <c r="W112" s="91"/>
      <c r="X112" s="91"/>
      <c r="Y112" s="91"/>
      <c r="Z112" s="87"/>
      <c r="AA112" s="87"/>
      <c r="AP112" s="160"/>
    </row>
    <row r="113" spans="2:42" ht="18" customHeight="1" x14ac:dyDescent="0.3">
      <c r="V113" s="524" t="s">
        <v>403</v>
      </c>
      <c r="W113" s="524"/>
      <c r="X113" s="524"/>
      <c r="Y113" s="524"/>
      <c r="Z113" s="524"/>
      <c r="AA113" s="525"/>
      <c r="AP113" s="160"/>
    </row>
    <row r="114" spans="2:42" ht="18" customHeight="1" thickBot="1" x14ac:dyDescent="0.35">
      <c r="V114" s="209"/>
      <c r="W114" s="209"/>
      <c r="X114" s="209"/>
      <c r="Y114" s="210"/>
      <c r="Z114" s="211"/>
      <c r="AA114" s="526"/>
      <c r="AP114" s="160"/>
    </row>
    <row r="115" spans="2:42" ht="18" customHeight="1" x14ac:dyDescent="0.3">
      <c r="V115" s="220" t="s">
        <v>399</v>
      </c>
      <c r="W115" s="220" t="s">
        <v>400</v>
      </c>
      <c r="X115" s="220" t="s">
        <v>12</v>
      </c>
      <c r="Y115" s="220" t="s">
        <v>401</v>
      </c>
      <c r="Z115" s="220" t="s">
        <v>402</v>
      </c>
      <c r="AA115" s="527"/>
      <c r="AP115" s="160"/>
    </row>
    <row r="116" spans="2:42" ht="18" customHeight="1" x14ac:dyDescent="0.3">
      <c r="V116" s="221" t="s">
        <v>108</v>
      </c>
      <c r="W116" s="222" t="s">
        <v>869</v>
      </c>
      <c r="X116" s="222" t="s">
        <v>939</v>
      </c>
      <c r="Y116" s="222" t="s">
        <v>98</v>
      </c>
      <c r="Z116" s="222" t="s">
        <v>937</v>
      </c>
      <c r="AA116" s="528"/>
      <c r="AP116" s="160"/>
    </row>
    <row r="117" spans="2:42" ht="18" customHeight="1" thickBot="1" x14ac:dyDescent="0.35">
      <c r="V117" s="223" t="s">
        <v>108</v>
      </c>
      <c r="W117" s="224" t="s">
        <v>721</v>
      </c>
      <c r="X117" s="224" t="s">
        <v>914</v>
      </c>
      <c r="Y117" s="224" t="s">
        <v>728</v>
      </c>
      <c r="Z117" s="224" t="s">
        <v>912</v>
      </c>
      <c r="AA117" s="528"/>
      <c r="AP117" s="160"/>
    </row>
    <row r="118" spans="2:42" ht="18" customHeight="1" x14ac:dyDescent="0.3"/>
    <row r="119" spans="2:42" ht="18" customHeight="1" x14ac:dyDescent="0.3"/>
    <row r="120" spans="2:42" ht="18" customHeight="1" x14ac:dyDescent="0.3"/>
    <row r="121" spans="2:42" ht="18" customHeight="1" x14ac:dyDescent="0.3"/>
    <row r="122" spans="2:42" ht="18" customHeight="1" x14ac:dyDescent="0.3"/>
    <row r="123" spans="2:42" ht="18" customHeight="1" x14ac:dyDescent="0.3"/>
    <row r="124" spans="2:42" ht="18" customHeight="1" x14ac:dyDescent="0.3"/>
    <row r="125" spans="2:42" ht="18" customHeight="1" x14ac:dyDescent="0.3"/>
    <row r="126" spans="2:42" ht="18" customHeight="1" x14ac:dyDescent="0.3"/>
    <row r="127" spans="2:42" ht="18" customHeight="1" x14ac:dyDescent="0.3">
      <c r="B127" s="567"/>
      <c r="C127" s="567"/>
      <c r="D127" s="567"/>
      <c r="E127" s="567"/>
      <c r="F127" s="567"/>
      <c r="G127" s="567"/>
    </row>
    <row r="128" spans="2:42" ht="18" customHeight="1" x14ac:dyDescent="0.3">
      <c r="B128" s="91"/>
      <c r="C128" s="133"/>
      <c r="D128" s="91"/>
      <c r="E128" s="212"/>
      <c r="F128" s="213"/>
      <c r="G128" s="213"/>
    </row>
    <row r="129" spans="2:7" ht="18" customHeight="1" x14ac:dyDescent="0.3">
      <c r="B129" s="214"/>
      <c r="C129" s="513"/>
      <c r="D129" s="214"/>
      <c r="E129" s="214"/>
      <c r="F129" s="214"/>
      <c r="G129" s="214"/>
    </row>
    <row r="130" spans="2:7" ht="18" customHeight="1" x14ac:dyDescent="0.3">
      <c r="B130" s="191"/>
      <c r="C130" s="514"/>
      <c r="D130" s="215"/>
      <c r="E130" s="215"/>
      <c r="F130" s="215"/>
      <c r="G130" s="216"/>
    </row>
    <row r="131" spans="2:7" ht="18" customHeight="1" x14ac:dyDescent="0.3">
      <c r="B131" s="191"/>
      <c r="C131" s="514"/>
      <c r="D131" s="215"/>
      <c r="E131" s="215"/>
      <c r="F131" s="215"/>
      <c r="G131" s="216"/>
    </row>
    <row r="132" spans="2:7" ht="18" customHeight="1" x14ac:dyDescent="0.3">
      <c r="B132" s="191"/>
      <c r="C132" s="514"/>
      <c r="D132" s="215"/>
      <c r="E132" s="215"/>
      <c r="F132" s="215"/>
      <c r="G132" s="216"/>
    </row>
    <row r="133" spans="2:7" ht="18" customHeight="1" x14ac:dyDescent="0.3">
      <c r="B133" s="91"/>
      <c r="C133" s="133"/>
      <c r="D133" s="91"/>
      <c r="E133" s="91"/>
      <c r="F133" s="87"/>
      <c r="G133" s="87"/>
    </row>
    <row r="134" spans="2:7" ht="18" customHeight="1" x14ac:dyDescent="0.3">
      <c r="B134" s="567"/>
      <c r="C134" s="567"/>
      <c r="D134" s="567"/>
      <c r="E134" s="567"/>
      <c r="F134" s="567"/>
      <c r="G134" s="567"/>
    </row>
    <row r="135" spans="2:7" ht="18" customHeight="1" x14ac:dyDescent="0.3">
      <c r="B135" s="91"/>
      <c r="C135" s="133"/>
      <c r="D135" s="91"/>
      <c r="E135" s="212"/>
      <c r="F135" s="213"/>
      <c r="G135" s="213"/>
    </row>
    <row r="136" spans="2:7" ht="18" customHeight="1" x14ac:dyDescent="0.3">
      <c r="B136" s="214"/>
      <c r="C136" s="513"/>
      <c r="D136" s="214"/>
      <c r="E136" s="214"/>
      <c r="F136" s="214"/>
      <c r="G136" s="214"/>
    </row>
    <row r="137" spans="2:7" ht="18" customHeight="1" x14ac:dyDescent="0.3">
      <c r="B137" s="191"/>
      <c r="C137" s="514"/>
      <c r="D137" s="215"/>
      <c r="E137" s="215"/>
      <c r="F137" s="215"/>
      <c r="G137" s="216"/>
    </row>
    <row r="138" spans="2:7" ht="18" customHeight="1" x14ac:dyDescent="0.3">
      <c r="B138" s="191"/>
      <c r="C138" s="514"/>
      <c r="D138" s="215"/>
      <c r="E138" s="215"/>
      <c r="F138" s="215"/>
      <c r="G138" s="216"/>
    </row>
    <row r="139" spans="2:7" ht="18" customHeight="1" x14ac:dyDescent="0.3"/>
    <row r="140" spans="2:7" ht="18" customHeight="1" x14ac:dyDescent="0.3"/>
    <row r="141" spans="2:7" ht="18" customHeight="1" x14ac:dyDescent="0.3"/>
    <row r="142" spans="2:7" ht="18" customHeight="1" x14ac:dyDescent="0.3"/>
  </sheetData>
  <mergeCells count="2">
    <mergeCell ref="B134:G134"/>
    <mergeCell ref="B127:G127"/>
  </mergeCells>
  <phoneticPr fontId="86" type="noConversion"/>
  <hyperlinks>
    <hyperlink ref="B4" location="INDEX!A1" tooltip="Return" display="Return to Home" xr:uid="{00000000-0004-0000-1000-000000000000}"/>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C1CAB-2170-4B2B-B24F-7E2661D968A7}">
  <dimension ref="B1:BB63"/>
  <sheetViews>
    <sheetView showGridLines="0" zoomScale="85" zoomScaleNormal="85" workbookViewId="0">
      <pane xSplit="2" ySplit="6" topLeftCell="W14" activePane="bottomRight" state="frozen"/>
      <selection pane="topRight" activeCell="C1" sqref="C1"/>
      <selection pane="bottomLeft" activeCell="A11" sqref="A11"/>
      <selection pane="bottomRight"/>
    </sheetView>
  </sheetViews>
  <sheetFormatPr defaultColWidth="5.453125" defaultRowHeight="13" outlineLevelCol="1" x14ac:dyDescent="0.3"/>
  <cols>
    <col min="1" max="1" width="5.453125" style="86"/>
    <col min="2" max="2" width="59" style="87" customWidth="1"/>
    <col min="3" max="3" width="1.1796875" style="86" customWidth="1"/>
    <col min="4" max="15" width="10.90625" style="86" hidden="1" customWidth="1" outlineLevel="1"/>
    <col min="16" max="16" width="10.90625" style="86" customWidth="1" collapsed="1"/>
    <col min="17" max="36" width="10.90625" style="86" customWidth="1"/>
    <col min="37" max="16384" width="5.453125" style="86"/>
  </cols>
  <sheetData>
    <row r="1" spans="2:54" ht="12.75" customHeight="1" x14ac:dyDescent="0.3"/>
    <row r="2" spans="2:54" s="93" customFormat="1" ht="52" customHeight="1" x14ac:dyDescent="0.35">
      <c r="AS2" s="98"/>
      <c r="AT2" s="98"/>
      <c r="AU2" s="98"/>
      <c r="AV2" s="98"/>
      <c r="AW2" s="98"/>
      <c r="AX2" s="98"/>
      <c r="AY2" s="98"/>
      <c r="AZ2" s="98"/>
      <c r="BA2" s="98"/>
      <c r="BB2"/>
    </row>
    <row r="3" spans="2:54" ht="26" x14ac:dyDescent="0.3">
      <c r="B3" s="94" t="s">
        <v>789</v>
      </c>
    </row>
    <row r="4" spans="2:54" ht="18" customHeight="1" x14ac:dyDescent="0.3">
      <c r="B4" s="322" t="s">
        <v>722</v>
      </c>
    </row>
    <row r="5" spans="2:54" ht="18" customHeight="1" x14ac:dyDescent="0.3"/>
    <row r="6" spans="2:54" s="160" customFormat="1" ht="18" customHeight="1" x14ac:dyDescent="0.3">
      <c r="B6" s="217" t="s">
        <v>923</v>
      </c>
      <c r="C6" s="529"/>
      <c r="D6" s="356" t="s">
        <v>176</v>
      </c>
      <c r="E6" s="356" t="s">
        <v>177</v>
      </c>
      <c r="F6" s="356" t="s">
        <v>178</v>
      </c>
      <c r="G6" s="356" t="s">
        <v>179</v>
      </c>
      <c r="H6" s="356" t="s">
        <v>180</v>
      </c>
      <c r="I6" s="356" t="s">
        <v>181</v>
      </c>
      <c r="J6" s="356" t="s">
        <v>182</v>
      </c>
      <c r="K6" s="356" t="s">
        <v>183</v>
      </c>
      <c r="L6" s="356" t="s">
        <v>184</v>
      </c>
      <c r="M6" s="356" t="s">
        <v>404</v>
      </c>
      <c r="N6" s="356" t="s">
        <v>405</v>
      </c>
      <c r="O6" s="356" t="s">
        <v>406</v>
      </c>
      <c r="P6" s="356" t="s">
        <v>519</v>
      </c>
      <c r="Q6" s="356" t="s">
        <v>520</v>
      </c>
      <c r="R6" s="356" t="s">
        <v>521</v>
      </c>
      <c r="S6" s="356" t="s">
        <v>522</v>
      </c>
      <c r="T6" s="356" t="s">
        <v>677</v>
      </c>
      <c r="U6" s="356" t="s">
        <v>678</v>
      </c>
      <c r="V6" s="356" t="s">
        <v>679</v>
      </c>
      <c r="W6" s="356" t="s">
        <v>676</v>
      </c>
      <c r="X6" s="356" t="s">
        <v>704</v>
      </c>
      <c r="Y6" s="449" t="s">
        <v>705</v>
      </c>
      <c r="Z6" s="449" t="s">
        <v>706</v>
      </c>
      <c r="AA6" s="449" t="s">
        <v>707</v>
      </c>
      <c r="AB6" s="449" t="s">
        <v>823</v>
      </c>
      <c r="AC6" s="449" t="s">
        <v>827</v>
      </c>
      <c r="AD6" s="449" t="s">
        <v>828</v>
      </c>
      <c r="AE6" s="449" t="s">
        <v>822</v>
      </c>
      <c r="AF6" s="449" t="s">
        <v>872</v>
      </c>
      <c r="AG6" s="449" t="s">
        <v>875</v>
      </c>
      <c r="AH6" s="449" t="s">
        <v>874</v>
      </c>
      <c r="AI6" s="449" t="s">
        <v>871</v>
      </c>
      <c r="AJ6" s="449" t="s">
        <v>941</v>
      </c>
    </row>
    <row r="7" spans="2:54" s="138" customFormat="1" ht="10" customHeight="1" x14ac:dyDescent="0.35"/>
    <row r="8" spans="2:54" s="160" customFormat="1" ht="18" customHeight="1" x14ac:dyDescent="0.3">
      <c r="B8" s="109" t="s">
        <v>723</v>
      </c>
      <c r="C8" s="113"/>
      <c r="D8" s="111">
        <v>9582.65303867701</v>
      </c>
      <c r="E8" s="111">
        <v>10979.178733086183</v>
      </c>
      <c r="F8" s="111">
        <v>11110.656833834855</v>
      </c>
      <c r="G8" s="111">
        <v>10504.592325473935</v>
      </c>
      <c r="H8" s="111">
        <v>10317.988257604778</v>
      </c>
      <c r="I8" s="111">
        <v>9923.0509815808491</v>
      </c>
      <c r="J8" s="111">
        <v>10512.7562921885</v>
      </c>
      <c r="K8" s="111">
        <v>9981.7261689706411</v>
      </c>
      <c r="L8" s="111">
        <v>13070.975362899502</v>
      </c>
      <c r="M8" s="111">
        <v>13378.12192112135</v>
      </c>
      <c r="N8" s="111">
        <v>13858.961245741932</v>
      </c>
      <c r="O8" s="111">
        <v>12213.187298982011</v>
      </c>
      <c r="P8" s="111">
        <v>13272.220025565677</v>
      </c>
      <c r="Q8" s="111">
        <v>11147.987905812946</v>
      </c>
      <c r="R8" s="111">
        <v>11852.865582272203</v>
      </c>
      <c r="S8" s="111">
        <v>12311.534452951581</v>
      </c>
      <c r="T8" s="111">
        <v>10468.882345971091</v>
      </c>
      <c r="U8" s="111">
        <v>11439.213634613863</v>
      </c>
      <c r="V8" s="111">
        <v>11999.097424329353</v>
      </c>
      <c r="W8" s="111">
        <v>11372.317787487429</v>
      </c>
      <c r="X8" s="111">
        <v>11140.377418251897</v>
      </c>
      <c r="Y8" s="111">
        <v>10488.16050295849</v>
      </c>
      <c r="Z8" s="111">
        <v>11094.190741576011</v>
      </c>
      <c r="AA8" s="111">
        <v>10568.621485359999</v>
      </c>
      <c r="AB8" s="111">
        <v>10978.119839919998</v>
      </c>
      <c r="AC8" s="111">
        <v>12258.72091744</v>
      </c>
      <c r="AD8" s="111">
        <v>11925.266365554611</v>
      </c>
      <c r="AE8" s="111">
        <v>13260.691197104697</v>
      </c>
      <c r="AF8" s="111">
        <v>12491.693644467055</v>
      </c>
      <c r="AG8" s="111">
        <v>11942.327938124194</v>
      </c>
      <c r="AH8" s="111">
        <v>11616.289766495491</v>
      </c>
      <c r="AI8" s="111">
        <v>12399.24845207928</v>
      </c>
      <c r="AJ8" s="111">
        <v>12025.189475426601</v>
      </c>
    </row>
    <row r="9" spans="2:54" s="160" customFormat="1" ht="18" customHeight="1" x14ac:dyDescent="0.3">
      <c r="B9" s="186" t="s">
        <v>396</v>
      </c>
      <c r="C9" s="509"/>
      <c r="D9" s="178">
        <v>0</v>
      </c>
      <c r="E9" s="178">
        <v>0</v>
      </c>
      <c r="F9" s="178">
        <v>0</v>
      </c>
      <c r="G9" s="178">
        <v>0</v>
      </c>
      <c r="H9" s="178">
        <v>0</v>
      </c>
      <c r="I9" s="178">
        <v>0</v>
      </c>
      <c r="J9" s="178">
        <v>0</v>
      </c>
      <c r="K9" s="178">
        <v>0</v>
      </c>
      <c r="L9" s="178">
        <v>0</v>
      </c>
      <c r="M9" s="178">
        <v>0</v>
      </c>
      <c r="N9" s="178">
        <v>0</v>
      </c>
      <c r="O9" s="178">
        <v>0</v>
      </c>
      <c r="P9" s="178">
        <v>0</v>
      </c>
      <c r="Q9" s="178">
        <v>0</v>
      </c>
      <c r="R9" s="178">
        <v>0</v>
      </c>
      <c r="S9" s="178">
        <v>0</v>
      </c>
      <c r="T9" s="178">
        <v>0</v>
      </c>
      <c r="U9" s="178">
        <v>0</v>
      </c>
      <c r="V9" s="178">
        <v>0</v>
      </c>
      <c r="W9" s="178">
        <v>0</v>
      </c>
      <c r="X9" s="178">
        <v>0</v>
      </c>
      <c r="Y9" s="178">
        <v>0</v>
      </c>
      <c r="Z9" s="178">
        <v>0</v>
      </c>
      <c r="AA9" s="178">
        <v>0</v>
      </c>
      <c r="AB9" s="178">
        <v>0</v>
      </c>
      <c r="AC9" s="178">
        <v>0</v>
      </c>
      <c r="AD9" s="178">
        <v>0</v>
      </c>
      <c r="AE9" s="178">
        <v>0</v>
      </c>
      <c r="AF9" s="178">
        <v>0</v>
      </c>
      <c r="AG9" s="178">
        <v>0</v>
      </c>
      <c r="AH9" s="178">
        <v>0</v>
      </c>
      <c r="AI9" s="178">
        <v>0</v>
      </c>
      <c r="AJ9" s="178">
        <v>0</v>
      </c>
    </row>
    <row r="10" spans="2:54" s="160" customFormat="1" ht="18" customHeight="1" x14ac:dyDescent="0.3">
      <c r="B10" s="186" t="s">
        <v>397</v>
      </c>
      <c r="C10" s="509"/>
      <c r="D10" s="178">
        <v>9582.65303867701</v>
      </c>
      <c r="E10" s="178">
        <v>10979.178733086183</v>
      </c>
      <c r="F10" s="178">
        <v>11110.656833834855</v>
      </c>
      <c r="G10" s="178">
        <v>10504.592325473935</v>
      </c>
      <c r="H10" s="178">
        <v>10317.988257604778</v>
      </c>
      <c r="I10" s="178">
        <v>9923.0509815808491</v>
      </c>
      <c r="J10" s="178">
        <v>10512.7562921885</v>
      </c>
      <c r="K10" s="178">
        <v>9981.7261689706411</v>
      </c>
      <c r="L10" s="178">
        <v>13070.975362899502</v>
      </c>
      <c r="M10" s="178">
        <v>13378.12192112135</v>
      </c>
      <c r="N10" s="178">
        <v>13858.961245741932</v>
      </c>
      <c r="O10" s="178">
        <v>12213.187298982011</v>
      </c>
      <c r="P10" s="178">
        <v>13272.220025565677</v>
      </c>
      <c r="Q10" s="178">
        <v>11147.987905812946</v>
      </c>
      <c r="R10" s="178">
        <v>11852.865582272203</v>
      </c>
      <c r="S10" s="178">
        <v>12311.534452951581</v>
      </c>
      <c r="T10" s="178">
        <v>10468.882345971091</v>
      </c>
      <c r="U10" s="178">
        <v>11439.213634613863</v>
      </c>
      <c r="V10" s="178">
        <v>11999.097424329353</v>
      </c>
      <c r="W10" s="178">
        <v>11372.317787487429</v>
      </c>
      <c r="X10" s="178">
        <v>11140.377418251897</v>
      </c>
      <c r="Y10" s="178">
        <v>10488.16050295849</v>
      </c>
      <c r="Z10" s="178">
        <v>11094.190741576011</v>
      </c>
      <c r="AA10" s="178">
        <v>10568.621485359999</v>
      </c>
      <c r="AB10" s="178">
        <v>10978.119839919998</v>
      </c>
      <c r="AC10" s="178">
        <v>12258.72091744</v>
      </c>
      <c r="AD10" s="178">
        <v>11925.266365554611</v>
      </c>
      <c r="AE10" s="178">
        <v>13260.691197104697</v>
      </c>
      <c r="AF10" s="178">
        <v>12491.693644467055</v>
      </c>
      <c r="AG10" s="178">
        <v>11942.327938124194</v>
      </c>
      <c r="AH10" s="178">
        <v>11616.289766495491</v>
      </c>
      <c r="AI10" s="178">
        <v>12399.24845207928</v>
      </c>
      <c r="AJ10" s="178">
        <v>12025.189475426601</v>
      </c>
    </row>
    <row r="11" spans="2:54" s="160" customFormat="1" ht="10" customHeight="1" x14ac:dyDescent="0.3">
      <c r="B11" s="186"/>
      <c r="C11" s="509"/>
      <c r="D11" s="178">
        <v>0</v>
      </c>
      <c r="E11" s="178">
        <v>0</v>
      </c>
      <c r="F11" s="178">
        <v>0</v>
      </c>
      <c r="G11" s="178">
        <v>0</v>
      </c>
      <c r="H11" s="178">
        <v>0</v>
      </c>
      <c r="I11" s="178">
        <v>0</v>
      </c>
      <c r="J11" s="178">
        <v>0</v>
      </c>
      <c r="K11" s="178">
        <v>0</v>
      </c>
      <c r="L11" s="178">
        <v>0</v>
      </c>
      <c r="M11" s="178">
        <v>0</v>
      </c>
      <c r="N11" s="178">
        <v>0</v>
      </c>
      <c r="O11" s="178">
        <v>0</v>
      </c>
      <c r="P11" s="178">
        <v>0</v>
      </c>
      <c r="Q11" s="178">
        <v>0</v>
      </c>
      <c r="R11" s="178">
        <v>0</v>
      </c>
      <c r="S11" s="178">
        <v>0</v>
      </c>
      <c r="T11" s="178">
        <v>0</v>
      </c>
      <c r="U11" s="178">
        <v>0</v>
      </c>
      <c r="V11" s="178">
        <v>0</v>
      </c>
      <c r="W11" s="178">
        <v>0</v>
      </c>
      <c r="X11" s="178">
        <v>0</v>
      </c>
      <c r="Y11" s="178">
        <v>0</v>
      </c>
      <c r="Z11" s="178">
        <v>0</v>
      </c>
      <c r="AA11" s="178">
        <v>0</v>
      </c>
      <c r="AB11" s="178">
        <v>0</v>
      </c>
      <c r="AC11" s="178">
        <v>0</v>
      </c>
      <c r="AD11" s="178">
        <v>0</v>
      </c>
      <c r="AE11" s="178">
        <v>0</v>
      </c>
      <c r="AF11" s="178">
        <v>0</v>
      </c>
      <c r="AG11" s="178">
        <v>0</v>
      </c>
      <c r="AH11" s="178"/>
      <c r="AI11" s="178"/>
      <c r="AJ11" s="178"/>
    </row>
    <row r="12" spans="2:54" s="160" customFormat="1" ht="18" customHeight="1" x14ac:dyDescent="0.3">
      <c r="B12" s="218" t="s">
        <v>724</v>
      </c>
      <c r="C12" s="510"/>
      <c r="D12" s="219">
        <v>439.07532770999995</v>
      </c>
      <c r="E12" s="219">
        <v>735.1844970599999</v>
      </c>
      <c r="F12" s="219">
        <v>875.71083477000002</v>
      </c>
      <c r="G12" s="219">
        <v>963.35706259000006</v>
      </c>
      <c r="H12" s="219">
        <v>1029.9170669600001</v>
      </c>
      <c r="I12" s="219">
        <v>1044.7934274199999</v>
      </c>
      <c r="J12" s="219">
        <v>1090.1040156500001</v>
      </c>
      <c r="K12" s="219">
        <v>1017.23528818</v>
      </c>
      <c r="L12" s="219">
        <v>1126.48485448</v>
      </c>
      <c r="M12" s="219">
        <v>1071.50952201</v>
      </c>
      <c r="N12" s="219">
        <v>1072.06302142</v>
      </c>
      <c r="O12" s="219">
        <v>904.43335932000002</v>
      </c>
      <c r="P12" s="219">
        <v>995.60887897999999</v>
      </c>
      <c r="Q12" s="219">
        <v>979.41005373999997</v>
      </c>
      <c r="R12" s="219">
        <v>1644.1254670399999</v>
      </c>
      <c r="S12" s="219">
        <v>1773.33127229</v>
      </c>
      <c r="T12" s="219">
        <v>1867.3759427499999</v>
      </c>
      <c r="U12" s="219">
        <v>2119.79057311</v>
      </c>
      <c r="V12" s="219">
        <v>2161.9962619099997</v>
      </c>
      <c r="W12" s="219">
        <v>2184.3320228400003</v>
      </c>
      <c r="X12" s="219">
        <v>1802.88737898</v>
      </c>
      <c r="Y12" s="219">
        <v>1478.4806518</v>
      </c>
      <c r="Z12" s="219">
        <v>1438.2402109000002</v>
      </c>
      <c r="AA12" s="219">
        <v>1165.6896513300001</v>
      </c>
      <c r="AB12" s="219">
        <v>1216.94382258</v>
      </c>
      <c r="AC12" s="219">
        <v>1322.6399088199998</v>
      </c>
      <c r="AD12" s="219">
        <v>1243.5873816999999</v>
      </c>
      <c r="AE12" s="219">
        <v>1398.3502547000001</v>
      </c>
      <c r="AF12" s="219">
        <v>1114.9878152599999</v>
      </c>
      <c r="AG12" s="219">
        <v>549.76673807999998</v>
      </c>
      <c r="AH12" s="219">
        <v>246.37972031999999</v>
      </c>
      <c r="AI12" s="219">
        <v>195.10281354999998</v>
      </c>
      <c r="AJ12" s="219">
        <v>174.39546849000001</v>
      </c>
    </row>
    <row r="13" spans="2:54" s="160" customFormat="1" ht="18" customHeight="1" x14ac:dyDescent="0.3">
      <c r="B13" s="186" t="s">
        <v>396</v>
      </c>
      <c r="C13" s="509"/>
      <c r="D13" s="178">
        <v>0</v>
      </c>
      <c r="E13" s="178">
        <v>0</v>
      </c>
      <c r="F13" s="178">
        <v>0</v>
      </c>
      <c r="G13" s="178">
        <v>0</v>
      </c>
      <c r="H13" s="178">
        <v>0</v>
      </c>
      <c r="I13" s="178">
        <v>0</v>
      </c>
      <c r="J13" s="178">
        <v>0</v>
      </c>
      <c r="K13" s="178">
        <v>0</v>
      </c>
      <c r="L13" s="178">
        <v>0</v>
      </c>
      <c r="M13" s="178">
        <v>0</v>
      </c>
      <c r="N13" s="178">
        <v>0</v>
      </c>
      <c r="O13" s="178">
        <v>0</v>
      </c>
      <c r="P13" s="178">
        <v>0</v>
      </c>
      <c r="Q13" s="178">
        <v>0</v>
      </c>
      <c r="R13" s="178">
        <v>0</v>
      </c>
      <c r="S13" s="178">
        <v>0</v>
      </c>
      <c r="T13" s="178">
        <v>0</v>
      </c>
      <c r="U13" s="178">
        <v>0</v>
      </c>
      <c r="V13" s="178">
        <v>0</v>
      </c>
      <c r="W13" s="178">
        <v>0</v>
      </c>
      <c r="X13" s="178">
        <v>0</v>
      </c>
      <c r="Y13" s="178">
        <v>0</v>
      </c>
      <c r="Z13" s="178">
        <v>0</v>
      </c>
      <c r="AA13" s="178">
        <v>0</v>
      </c>
      <c r="AB13" s="178">
        <v>0</v>
      </c>
      <c r="AC13" s="178">
        <v>0</v>
      </c>
      <c r="AD13" s="178">
        <v>0</v>
      </c>
      <c r="AE13" s="178">
        <v>0</v>
      </c>
      <c r="AF13" s="178">
        <v>0</v>
      </c>
      <c r="AG13" s="178">
        <v>0</v>
      </c>
      <c r="AH13" s="178">
        <v>0</v>
      </c>
      <c r="AI13" s="178">
        <v>0</v>
      </c>
      <c r="AJ13" s="178">
        <v>0</v>
      </c>
    </row>
    <row r="14" spans="2:54" s="160" customFormat="1" ht="18" customHeight="1" x14ac:dyDescent="0.3">
      <c r="B14" s="186" t="s">
        <v>397</v>
      </c>
      <c r="C14" s="509"/>
      <c r="D14" s="178">
        <v>439.07532770999995</v>
      </c>
      <c r="E14" s="178">
        <v>735.1844970599999</v>
      </c>
      <c r="F14" s="178">
        <v>875.71083477000002</v>
      </c>
      <c r="G14" s="178">
        <v>963.35706259000006</v>
      </c>
      <c r="H14" s="178">
        <v>1029.9170669600001</v>
      </c>
      <c r="I14" s="178">
        <v>1044.7934274199999</v>
      </c>
      <c r="J14" s="178">
        <v>1090.1040156500001</v>
      </c>
      <c r="K14" s="178">
        <v>1017.23528818</v>
      </c>
      <c r="L14" s="178">
        <v>1126.48485448</v>
      </c>
      <c r="M14" s="178">
        <v>1071.50952201</v>
      </c>
      <c r="N14" s="178">
        <v>1072.06302142</v>
      </c>
      <c r="O14" s="178">
        <v>904.43335932000002</v>
      </c>
      <c r="P14" s="178">
        <v>995.60887897999999</v>
      </c>
      <c r="Q14" s="178">
        <v>979.41005373999997</v>
      </c>
      <c r="R14" s="178">
        <v>1644.1254670399999</v>
      </c>
      <c r="S14" s="178">
        <v>1773.33127229</v>
      </c>
      <c r="T14" s="178">
        <v>1867.3759427499999</v>
      </c>
      <c r="U14" s="178">
        <v>2119.79057311</v>
      </c>
      <c r="V14" s="178">
        <v>2161.9962619099997</v>
      </c>
      <c r="W14" s="178">
        <v>2184.3320228400003</v>
      </c>
      <c r="X14" s="178">
        <v>1802.88737898</v>
      </c>
      <c r="Y14" s="178">
        <v>1478.4806518</v>
      </c>
      <c r="Z14" s="178">
        <v>1438.2402109000002</v>
      </c>
      <c r="AA14" s="178">
        <v>1165.6896513300001</v>
      </c>
      <c r="AB14" s="178">
        <v>1216.94382258</v>
      </c>
      <c r="AC14" s="178">
        <v>1322.6399088199998</v>
      </c>
      <c r="AD14" s="178">
        <v>1243.5873816999999</v>
      </c>
      <c r="AE14" s="178">
        <v>1398.3502547000001</v>
      </c>
      <c r="AF14" s="178">
        <v>1114.9878152599999</v>
      </c>
      <c r="AG14" s="178">
        <v>549.76673807999998</v>
      </c>
      <c r="AH14" s="178">
        <v>246.37972031999999</v>
      </c>
      <c r="AI14" s="178">
        <v>195.10281354999998</v>
      </c>
      <c r="AJ14" s="178">
        <v>174.39546849000001</v>
      </c>
    </row>
    <row r="15" spans="2:54" s="160" customFormat="1" ht="10" customHeight="1" x14ac:dyDescent="0.3">
      <c r="B15" s="186"/>
      <c r="C15" s="509"/>
      <c r="D15" s="178">
        <v>0</v>
      </c>
      <c r="E15" s="178">
        <v>0</v>
      </c>
      <c r="F15" s="178">
        <v>0</v>
      </c>
      <c r="G15" s="178">
        <v>0</v>
      </c>
      <c r="H15" s="178">
        <v>0</v>
      </c>
      <c r="I15" s="178">
        <v>0</v>
      </c>
      <c r="J15" s="178">
        <v>0</v>
      </c>
      <c r="K15" s="178">
        <v>0</v>
      </c>
      <c r="L15" s="178">
        <v>0</v>
      </c>
      <c r="M15" s="178">
        <v>0</v>
      </c>
      <c r="N15" s="178">
        <v>0</v>
      </c>
      <c r="O15" s="178">
        <v>0</v>
      </c>
      <c r="P15" s="178">
        <v>0</v>
      </c>
      <c r="Q15" s="178">
        <v>0</v>
      </c>
      <c r="R15" s="178">
        <v>0</v>
      </c>
      <c r="S15" s="178">
        <v>0</v>
      </c>
      <c r="T15" s="178">
        <v>0</v>
      </c>
      <c r="U15" s="178">
        <v>0</v>
      </c>
      <c r="V15" s="178">
        <v>0</v>
      </c>
      <c r="W15" s="178">
        <v>0</v>
      </c>
      <c r="X15" s="178">
        <v>0</v>
      </c>
      <c r="Y15" s="178">
        <v>0</v>
      </c>
      <c r="Z15" s="178">
        <v>0</v>
      </c>
      <c r="AA15" s="178">
        <v>0</v>
      </c>
      <c r="AB15" s="178">
        <v>0</v>
      </c>
      <c r="AC15" s="178">
        <v>0</v>
      </c>
      <c r="AD15" s="178">
        <v>0</v>
      </c>
      <c r="AE15" s="178">
        <v>0</v>
      </c>
      <c r="AF15" s="178">
        <v>0</v>
      </c>
      <c r="AG15" s="178">
        <v>0</v>
      </c>
      <c r="AH15" s="178"/>
      <c r="AI15" s="178"/>
      <c r="AJ15" s="178"/>
    </row>
    <row r="16" spans="2:54" s="160" customFormat="1" ht="18" customHeight="1" x14ac:dyDescent="0.3">
      <c r="B16" s="109" t="s">
        <v>725</v>
      </c>
      <c r="C16" s="113"/>
      <c r="D16" s="111">
        <v>9143.5777109670107</v>
      </c>
      <c r="E16" s="111">
        <v>10243.994236026183</v>
      </c>
      <c r="F16" s="111">
        <v>10234.945999064856</v>
      </c>
      <c r="G16" s="111">
        <v>9541.2352628839362</v>
      </c>
      <c r="H16" s="111">
        <v>9288.0711906447777</v>
      </c>
      <c r="I16" s="111">
        <v>8878.2575541608494</v>
      </c>
      <c r="J16" s="111">
        <v>9422.6522765384998</v>
      </c>
      <c r="K16" s="111">
        <v>8964.4908807906413</v>
      </c>
      <c r="L16" s="111">
        <v>11944.490508419502</v>
      </c>
      <c r="M16" s="111">
        <v>12306.612399111351</v>
      </c>
      <c r="N16" s="111">
        <v>12786.898224321933</v>
      </c>
      <c r="O16" s="111">
        <v>11308.75393966201</v>
      </c>
      <c r="P16" s="111">
        <v>12276.611146585677</v>
      </c>
      <c r="Q16" s="111">
        <v>10168.577852072947</v>
      </c>
      <c r="R16" s="111">
        <v>10208.740115232204</v>
      </c>
      <c r="S16" s="111">
        <v>10538.203180661581</v>
      </c>
      <c r="T16" s="111">
        <v>8601.5064032210903</v>
      </c>
      <c r="U16" s="111">
        <v>9319.4230615038632</v>
      </c>
      <c r="V16" s="111">
        <v>9837.1011624193525</v>
      </c>
      <c r="W16" s="111">
        <v>9187.9857646474284</v>
      </c>
      <c r="X16" s="111">
        <v>9337.4900392718973</v>
      </c>
      <c r="Y16" s="111">
        <v>9009.6798511584893</v>
      </c>
      <c r="Z16" s="111">
        <v>9655.9505306760111</v>
      </c>
      <c r="AA16" s="111">
        <v>9402.9318340299997</v>
      </c>
      <c r="AB16" s="111">
        <v>9761.176017339998</v>
      </c>
      <c r="AC16" s="111">
        <v>10936.08100862</v>
      </c>
      <c r="AD16" s="111">
        <v>10681.678983854612</v>
      </c>
      <c r="AE16" s="111">
        <v>11862.340942404697</v>
      </c>
      <c r="AF16" s="111">
        <v>11376.705829207056</v>
      </c>
      <c r="AG16" s="111">
        <v>11392.561200044194</v>
      </c>
      <c r="AH16" s="111">
        <v>11369.910046175492</v>
      </c>
      <c r="AI16" s="111">
        <v>12204.14563852928</v>
      </c>
      <c r="AJ16" s="111">
        <v>11850.794006936601</v>
      </c>
    </row>
    <row r="17" spans="2:37" s="160" customFormat="1" ht="18" customHeight="1" x14ac:dyDescent="0.3">
      <c r="B17" s="186" t="s">
        <v>396</v>
      </c>
      <c r="C17" s="509"/>
      <c r="D17" s="178">
        <v>0</v>
      </c>
      <c r="E17" s="178">
        <v>0</v>
      </c>
      <c r="F17" s="178">
        <v>0</v>
      </c>
      <c r="G17" s="178">
        <v>0</v>
      </c>
      <c r="H17" s="178">
        <v>0</v>
      </c>
      <c r="I17" s="178">
        <v>0</v>
      </c>
      <c r="J17" s="178">
        <v>0</v>
      </c>
      <c r="K17" s="178">
        <v>0</v>
      </c>
      <c r="L17" s="178">
        <v>0</v>
      </c>
      <c r="M17" s="178">
        <v>0</v>
      </c>
      <c r="N17" s="178">
        <v>0</v>
      </c>
      <c r="O17" s="178">
        <v>0</v>
      </c>
      <c r="P17" s="178">
        <v>0</v>
      </c>
      <c r="Q17" s="178">
        <v>0</v>
      </c>
      <c r="R17" s="178">
        <v>0</v>
      </c>
      <c r="S17" s="178">
        <v>0</v>
      </c>
      <c r="T17" s="178">
        <v>0</v>
      </c>
      <c r="U17" s="178">
        <v>0</v>
      </c>
      <c r="V17" s="178">
        <v>0</v>
      </c>
      <c r="W17" s="178">
        <v>0</v>
      </c>
      <c r="X17" s="178">
        <v>0</v>
      </c>
      <c r="Y17" s="178">
        <v>0</v>
      </c>
      <c r="Z17" s="178">
        <v>0</v>
      </c>
      <c r="AA17" s="178">
        <v>0</v>
      </c>
      <c r="AB17" s="178">
        <v>0</v>
      </c>
      <c r="AC17" s="178">
        <v>0</v>
      </c>
      <c r="AD17" s="178">
        <v>0</v>
      </c>
      <c r="AE17" s="178">
        <v>0</v>
      </c>
      <c r="AF17" s="178">
        <v>0</v>
      </c>
      <c r="AG17" s="178">
        <v>0</v>
      </c>
      <c r="AH17" s="178">
        <v>0</v>
      </c>
      <c r="AI17" s="178">
        <v>0</v>
      </c>
      <c r="AJ17" s="178">
        <v>0</v>
      </c>
    </row>
    <row r="18" spans="2:37" s="160" customFormat="1" ht="18" customHeight="1" x14ac:dyDescent="0.3">
      <c r="B18" s="186" t="s">
        <v>397</v>
      </c>
      <c r="C18" s="509"/>
      <c r="D18" s="178">
        <v>9143.5777109670107</v>
      </c>
      <c r="E18" s="178">
        <v>10243.994236026183</v>
      </c>
      <c r="F18" s="178">
        <v>10234.945999064856</v>
      </c>
      <c r="G18" s="178">
        <v>9541.2352628839362</v>
      </c>
      <c r="H18" s="178">
        <v>9288.0711906447777</v>
      </c>
      <c r="I18" s="178">
        <v>8878.2575541608494</v>
      </c>
      <c r="J18" s="178">
        <v>9422.6522765384998</v>
      </c>
      <c r="K18" s="178">
        <v>8964.4908807906413</v>
      </c>
      <c r="L18" s="178">
        <v>11944.490508419502</v>
      </c>
      <c r="M18" s="178">
        <v>12306.612399111351</v>
      </c>
      <c r="N18" s="178">
        <v>12786.898224321933</v>
      </c>
      <c r="O18" s="178">
        <v>11308.75393966201</v>
      </c>
      <c r="P18" s="178">
        <v>12276.611146585677</v>
      </c>
      <c r="Q18" s="178">
        <v>10168.577852072947</v>
      </c>
      <c r="R18" s="178">
        <v>10208.740115232204</v>
      </c>
      <c r="S18" s="178">
        <v>10538.203180661581</v>
      </c>
      <c r="T18" s="178">
        <v>8601.5064032210903</v>
      </c>
      <c r="U18" s="178">
        <v>9319.4230615038632</v>
      </c>
      <c r="V18" s="178">
        <v>9837.1011624193525</v>
      </c>
      <c r="W18" s="178">
        <v>9187.9857646474284</v>
      </c>
      <c r="X18" s="178">
        <v>9337.4900392718973</v>
      </c>
      <c r="Y18" s="178">
        <v>9009.6798511584893</v>
      </c>
      <c r="Z18" s="178">
        <v>9655.9505306760111</v>
      </c>
      <c r="AA18" s="178">
        <v>9402.9318340299997</v>
      </c>
      <c r="AB18" s="178">
        <v>9761.176017339998</v>
      </c>
      <c r="AC18" s="178">
        <v>10936.08100862</v>
      </c>
      <c r="AD18" s="178">
        <v>10681.678983854612</v>
      </c>
      <c r="AE18" s="178">
        <v>11862.340942404697</v>
      </c>
      <c r="AF18" s="178">
        <v>11376.705829207056</v>
      </c>
      <c r="AG18" s="178">
        <v>11392.561200044194</v>
      </c>
      <c r="AH18" s="178">
        <v>11369.910046175492</v>
      </c>
      <c r="AI18" s="178">
        <v>12204.14563852928</v>
      </c>
      <c r="AJ18" s="178">
        <v>11850.794006936601</v>
      </c>
    </row>
    <row r="19" spans="2:37" ht="10" customHeight="1" x14ac:dyDescent="0.3">
      <c r="B19" s="205"/>
      <c r="C19" s="205"/>
      <c r="AK19" s="160"/>
    </row>
    <row r="20" spans="2:37" s="160" customFormat="1" ht="18" customHeight="1" x14ac:dyDescent="0.3">
      <c r="B20" s="109" t="s">
        <v>833</v>
      </c>
      <c r="C20" s="113"/>
      <c r="D20" s="111">
        <v>2024.585679239437</v>
      </c>
      <c r="E20" s="111">
        <v>2104.1262826873008</v>
      </c>
      <c r="F20" s="111">
        <v>2250.4859527313583</v>
      </c>
      <c r="G20" s="111">
        <v>2263.2861343296454</v>
      </c>
      <c r="H20" s="111">
        <v>2103.0793487871852</v>
      </c>
      <c r="I20" s="111">
        <v>1885.4506848647479</v>
      </c>
      <c r="J20" s="111">
        <v>1710.9392347347061</v>
      </c>
      <c r="K20" s="111">
        <v>1475.3097361499317</v>
      </c>
      <c r="L20" s="111">
        <v>1381.1216070752885</v>
      </c>
      <c r="M20" s="111">
        <v>1597.3165232659489</v>
      </c>
      <c r="N20" s="111">
        <v>1805.6448329630302</v>
      </c>
      <c r="O20" s="111">
        <v>1560.6736512977086</v>
      </c>
      <c r="P20" s="111">
        <v>1743.9384947923268</v>
      </c>
      <c r="Q20" s="111">
        <v>2404.8887305554258</v>
      </c>
      <c r="R20" s="111">
        <v>2895.5930497824374</v>
      </c>
      <c r="S20" s="111">
        <v>3343.7888730953255</v>
      </c>
      <c r="T20" s="111">
        <v>3629.8920443818647</v>
      </c>
      <c r="U20" s="111">
        <v>3046.2869070300803</v>
      </c>
      <c r="V20" s="111">
        <v>2248.1084141157871</v>
      </c>
      <c r="W20" s="111">
        <v>1347.9882795236863</v>
      </c>
      <c r="X20" s="111">
        <v>767.27814884191434</v>
      </c>
      <c r="Y20" s="111">
        <v>486.91279237122438</v>
      </c>
      <c r="Z20" s="111">
        <v>506.2360502987558</v>
      </c>
      <c r="AA20" s="111">
        <v>843.1521002922409</v>
      </c>
      <c r="AB20" s="111">
        <v>912.09762304885533</v>
      </c>
      <c r="AC20" s="111">
        <v>1025.9648893550561</v>
      </c>
      <c r="AD20" s="111">
        <v>1364.7562929513092</v>
      </c>
      <c r="AE20" s="111">
        <v>1422.4720799948291</v>
      </c>
      <c r="AF20" s="111">
        <v>1475.813572078993</v>
      </c>
      <c r="AG20" s="111">
        <v>1163.0058516759257</v>
      </c>
      <c r="AH20" s="111">
        <v>514.01402172924475</v>
      </c>
      <c r="AI20" s="111">
        <v>540.82429168119427</v>
      </c>
      <c r="AJ20" s="111">
        <v>307.21824427115274</v>
      </c>
    </row>
    <row r="21" spans="2:37" ht="10" customHeight="1" x14ac:dyDescent="0.3">
      <c r="B21" s="205"/>
      <c r="C21" s="205"/>
      <c r="AK21" s="160"/>
    </row>
    <row r="22" spans="2:37" s="160" customFormat="1" ht="18" customHeight="1" x14ac:dyDescent="0.3">
      <c r="B22" s="109" t="s">
        <v>726</v>
      </c>
      <c r="C22" s="113"/>
      <c r="D22" s="357">
        <v>4.5162710596678322</v>
      </c>
      <c r="E22" s="357">
        <v>4.8685263428880265</v>
      </c>
      <c r="F22" s="357">
        <v>4.5478826413659492</v>
      </c>
      <c r="G22" s="357">
        <v>4.2156557750970896</v>
      </c>
      <c r="H22" s="357">
        <v>4.4164150040278178</v>
      </c>
      <c r="I22" s="357">
        <v>4.7088251235792615</v>
      </c>
      <c r="J22" s="357">
        <v>5.5072980297862841</v>
      </c>
      <c r="K22" s="357">
        <v>6.0763449607436231</v>
      </c>
      <c r="L22" s="357">
        <v>8.6483988428170147</v>
      </c>
      <c r="M22" s="357">
        <v>7.7045546201129058</v>
      </c>
      <c r="N22" s="357">
        <v>7.0816242435334669</v>
      </c>
      <c r="O22" s="357">
        <v>7.2460721882878723</v>
      </c>
      <c r="P22" s="357">
        <v>7.0395895172023319</v>
      </c>
      <c r="Q22" s="357">
        <v>4.2282945247634984</v>
      </c>
      <c r="R22" s="357">
        <v>3.5256128674570637</v>
      </c>
      <c r="S22" s="357">
        <v>3.1515755272271209</v>
      </c>
      <c r="T22" s="357">
        <v>2.3696314650828252</v>
      </c>
      <c r="U22" s="357">
        <v>3.0592729266560315</v>
      </c>
      <c r="V22" s="357">
        <v>4.3757236531176913</v>
      </c>
      <c r="W22" s="357">
        <v>6.8160724423316328</v>
      </c>
      <c r="X22" s="357">
        <v>12.169628515246224</v>
      </c>
      <c r="Y22" s="357">
        <v>18.503682779173054</v>
      </c>
      <c r="Z22" s="357">
        <v>19.074008113364389</v>
      </c>
      <c r="AA22" s="357">
        <v>11.152118141876056</v>
      </c>
      <c r="AB22" s="357">
        <v>10.701898317322064</v>
      </c>
      <c r="AC22" s="357">
        <v>10.659313122785964</v>
      </c>
      <c r="AD22" s="357">
        <v>7.8268032461350998</v>
      </c>
      <c r="AE22" s="357">
        <v>8.3392434264494089</v>
      </c>
      <c r="AF22" s="357">
        <v>7.7087689423946539</v>
      </c>
      <c r="AG22" s="357">
        <v>9.79579009308266</v>
      </c>
      <c r="AH22" s="357">
        <v>22.119844139513681</v>
      </c>
      <c r="AI22" s="357">
        <v>22.565823736562844</v>
      </c>
      <c r="AJ22" s="357">
        <v>38.57451250999604</v>
      </c>
    </row>
    <row r="23" spans="2:37" ht="10" customHeight="1" x14ac:dyDescent="0.3">
      <c r="B23" s="205"/>
      <c r="C23" s="205"/>
      <c r="AK23" s="160"/>
    </row>
    <row r="24" spans="2:37" s="160" customFormat="1" ht="18" customHeight="1" x14ac:dyDescent="0.3">
      <c r="B24" s="109" t="s">
        <v>536</v>
      </c>
      <c r="C24" s="113"/>
      <c r="D24" s="358">
        <v>3.3237999999999999</v>
      </c>
      <c r="E24" s="358">
        <v>3.8557999999999999</v>
      </c>
      <c r="F24" s="358">
        <v>4.0038999999999998</v>
      </c>
      <c r="G24" s="358">
        <v>3.8748</v>
      </c>
      <c r="H24" s="358">
        <v>3.8967000000000001</v>
      </c>
      <c r="I24" s="358">
        <v>3.8321999999999998</v>
      </c>
      <c r="J24" s="358">
        <v>4.1643999999999997</v>
      </c>
      <c r="K24" s="358">
        <v>4.0307000000000004</v>
      </c>
      <c r="L24" s="358">
        <v>5.1986999999999997</v>
      </c>
      <c r="M24" s="358">
        <v>5.476</v>
      </c>
      <c r="N24" s="358">
        <v>5.6406999999999998</v>
      </c>
      <c r="O24" s="358">
        <v>5.1966999999999999</v>
      </c>
      <c r="P24" s="358">
        <v>5.6973000000000003</v>
      </c>
      <c r="Q24" s="358">
        <v>5.0022000000000002</v>
      </c>
      <c r="R24" s="358">
        <v>5.4394</v>
      </c>
      <c r="S24" s="358">
        <v>5.5804999999999998</v>
      </c>
      <c r="T24" s="358">
        <v>4.7378</v>
      </c>
      <c r="U24" s="358">
        <v>5.2380000000000004</v>
      </c>
      <c r="V24" s="358">
        <v>5.4066000000000001</v>
      </c>
      <c r="W24" s="358">
        <v>5.2176999999999998</v>
      </c>
      <c r="X24" s="358">
        <v>5.0804</v>
      </c>
      <c r="Y24" s="358">
        <v>4.8192000000000004</v>
      </c>
      <c r="Z24" s="358">
        <v>5.0076000000000001</v>
      </c>
      <c r="AA24" s="358">
        <v>4.8413000000000004</v>
      </c>
      <c r="AB24" s="358">
        <v>4.9962</v>
      </c>
      <c r="AC24" s="358">
        <v>5.5589000000000004</v>
      </c>
      <c r="AD24" s="358">
        <v>5.4481000000000002</v>
      </c>
      <c r="AE24" s="358">
        <v>6.1923000000000004</v>
      </c>
      <c r="AF24" s="358">
        <v>5.7422000000000004</v>
      </c>
      <c r="AG24" s="358">
        <v>5.4570999999999996</v>
      </c>
      <c r="AH24" s="358">
        <v>5.3186</v>
      </c>
      <c r="AI24" s="358">
        <v>5.5023999999999997</v>
      </c>
      <c r="AJ24" s="358">
        <v>5.2194000000000003</v>
      </c>
    </row>
    <row r="25" spans="2:37" ht="10" customHeight="1" x14ac:dyDescent="0.3">
      <c r="B25" s="205"/>
      <c r="C25" s="205"/>
      <c r="D25" s="205"/>
      <c r="E25" s="205"/>
      <c r="F25" s="205"/>
      <c r="G25" s="205"/>
      <c r="AK25" s="160"/>
    </row>
    <row r="26" spans="2:37" s="160" customFormat="1" ht="18" customHeight="1" x14ac:dyDescent="0.3">
      <c r="B26" s="217" t="s">
        <v>924</v>
      </c>
      <c r="C26" s="529"/>
      <c r="D26" s="356" t="s">
        <v>176</v>
      </c>
      <c r="E26" s="356" t="s">
        <v>177</v>
      </c>
      <c r="F26" s="356" t="s">
        <v>178</v>
      </c>
      <c r="G26" s="356" t="s">
        <v>179</v>
      </c>
      <c r="H26" s="356" t="s">
        <v>180</v>
      </c>
      <c r="I26" s="356" t="s">
        <v>181</v>
      </c>
      <c r="J26" s="356" t="s">
        <v>182</v>
      </c>
      <c r="K26" s="356" t="s">
        <v>183</v>
      </c>
      <c r="L26" s="356" t="s">
        <v>184</v>
      </c>
      <c r="M26" s="356" t="s">
        <v>404</v>
      </c>
      <c r="N26" s="356" t="s">
        <v>405</v>
      </c>
      <c r="O26" s="356" t="s">
        <v>406</v>
      </c>
      <c r="P26" s="356" t="s">
        <v>519</v>
      </c>
      <c r="Q26" s="356" t="s">
        <v>520</v>
      </c>
      <c r="R26" s="356" t="s">
        <v>521</v>
      </c>
      <c r="S26" s="356" t="s">
        <v>522</v>
      </c>
      <c r="T26" s="356" t="s">
        <v>677</v>
      </c>
      <c r="U26" s="356" t="s">
        <v>678</v>
      </c>
      <c r="V26" s="356" t="s">
        <v>679</v>
      </c>
      <c r="W26" s="356" t="s">
        <v>676</v>
      </c>
      <c r="X26" s="356" t="s">
        <v>704</v>
      </c>
      <c r="Y26" s="449" t="s">
        <v>705</v>
      </c>
      <c r="Z26" s="449" t="s">
        <v>706</v>
      </c>
      <c r="AA26" s="449" t="s">
        <v>707</v>
      </c>
      <c r="AB26" s="449" t="s">
        <v>823</v>
      </c>
      <c r="AC26" s="449" t="s">
        <v>827</v>
      </c>
      <c r="AD26" s="449" t="s">
        <v>828</v>
      </c>
      <c r="AE26" s="449" t="s">
        <v>822</v>
      </c>
      <c r="AF26" s="449" t="s">
        <v>872</v>
      </c>
      <c r="AG26" s="449" t="s">
        <v>875</v>
      </c>
      <c r="AH26" s="449" t="s">
        <v>874</v>
      </c>
      <c r="AI26" s="449" t="s">
        <v>871</v>
      </c>
      <c r="AJ26" s="449" t="s">
        <v>941</v>
      </c>
    </row>
    <row r="27" spans="2:37" s="138" customFormat="1" ht="10" customHeight="1" x14ac:dyDescent="0.35"/>
    <row r="28" spans="2:37" s="160" customFormat="1" ht="18" customHeight="1" x14ac:dyDescent="0.3">
      <c r="B28" s="109" t="s">
        <v>723</v>
      </c>
      <c r="C28" s="113"/>
      <c r="D28" s="111">
        <v>2883.0414100358057</v>
      </c>
      <c r="E28" s="111">
        <v>2847.445078345916</v>
      </c>
      <c r="F28" s="111">
        <v>2774.9586238005086</v>
      </c>
      <c r="G28" s="111">
        <v>2711.0024583137028</v>
      </c>
      <c r="H28" s="111">
        <v>2647.8785273705389</v>
      </c>
      <c r="I28" s="111">
        <v>2589.3875532542274</v>
      </c>
      <c r="J28" s="111">
        <v>2524.4348026578859</v>
      </c>
      <c r="K28" s="111">
        <v>2476.4249805171908</v>
      </c>
      <c r="L28" s="111">
        <v>2514.2776776693217</v>
      </c>
      <c r="M28" s="111">
        <v>2443.0463698176313</v>
      </c>
      <c r="N28" s="111">
        <v>2456.9576906663947</v>
      </c>
      <c r="O28" s="111">
        <v>2350.1813264152274</v>
      </c>
      <c r="P28" s="111">
        <v>2329.5631308805359</v>
      </c>
      <c r="Q28" s="111">
        <v>2228.616989687127</v>
      </c>
      <c r="R28" s="111">
        <v>2179.0759242328572</v>
      </c>
      <c r="S28" s="111">
        <v>2206.1704960042257</v>
      </c>
      <c r="T28" s="111">
        <v>2209.6505437061696</v>
      </c>
      <c r="U28" s="111">
        <v>2183.8895827823335</v>
      </c>
      <c r="V28" s="111">
        <v>2219.342548797646</v>
      </c>
      <c r="W28" s="111">
        <v>2179.5652849890621</v>
      </c>
      <c r="X28" s="111">
        <v>2192.8150181583924</v>
      </c>
      <c r="Y28" s="111">
        <v>2176.3281256138962</v>
      </c>
      <c r="Z28" s="111">
        <v>2215.4706329531132</v>
      </c>
      <c r="AA28" s="111">
        <v>2190.4861153482611</v>
      </c>
      <c r="AB28" s="111">
        <v>2188.2965009166101</v>
      </c>
      <c r="AC28" s="111">
        <v>2191.3856069348194</v>
      </c>
      <c r="AD28" s="111">
        <v>2194.0522082894481</v>
      </c>
      <c r="AE28" s="111">
        <v>2191.0840351805609</v>
      </c>
      <c r="AF28" s="111">
        <v>2189.4699568587166</v>
      </c>
      <c r="AG28" s="111">
        <v>2181.9468653348349</v>
      </c>
      <c r="AH28" s="111">
        <v>2179.0383032016944</v>
      </c>
      <c r="AI28" s="111">
        <v>2252.3624849137573</v>
      </c>
      <c r="AJ28" s="111">
        <v>2296.755229227515</v>
      </c>
    </row>
    <row r="29" spans="2:37" s="160" customFormat="1" ht="18" customHeight="1" x14ac:dyDescent="0.3">
      <c r="B29" s="186" t="s">
        <v>396</v>
      </c>
      <c r="C29" s="509"/>
      <c r="D29" s="178">
        <v>0</v>
      </c>
      <c r="E29" s="178">
        <v>0</v>
      </c>
      <c r="F29" s="178">
        <v>0</v>
      </c>
      <c r="G29" s="178">
        <v>0</v>
      </c>
      <c r="H29" s="178">
        <v>0</v>
      </c>
      <c r="I29" s="178">
        <v>0</v>
      </c>
      <c r="J29" s="178">
        <v>0</v>
      </c>
      <c r="K29" s="178">
        <v>0</v>
      </c>
      <c r="L29" s="178">
        <v>0</v>
      </c>
      <c r="M29" s="178">
        <v>0</v>
      </c>
      <c r="N29" s="178">
        <v>0</v>
      </c>
      <c r="O29" s="178">
        <v>0</v>
      </c>
      <c r="P29" s="178">
        <v>0</v>
      </c>
      <c r="Q29" s="178">
        <v>0</v>
      </c>
      <c r="R29" s="178">
        <v>0</v>
      </c>
      <c r="S29" s="178">
        <v>0</v>
      </c>
      <c r="T29" s="178">
        <v>0</v>
      </c>
      <c r="U29" s="178">
        <v>0</v>
      </c>
      <c r="V29" s="178">
        <v>0</v>
      </c>
      <c r="W29" s="178">
        <v>0</v>
      </c>
      <c r="X29" s="178">
        <v>0</v>
      </c>
      <c r="Y29" s="178">
        <v>0</v>
      </c>
      <c r="Z29" s="178">
        <v>0</v>
      </c>
      <c r="AA29" s="178">
        <v>0</v>
      </c>
      <c r="AB29" s="178">
        <v>0</v>
      </c>
      <c r="AC29" s="178">
        <v>0</v>
      </c>
      <c r="AD29" s="178">
        <v>0</v>
      </c>
      <c r="AE29" s="178">
        <v>0</v>
      </c>
      <c r="AF29" s="178">
        <v>0</v>
      </c>
      <c r="AG29" s="178">
        <v>0</v>
      </c>
      <c r="AH29" s="178">
        <v>0</v>
      </c>
      <c r="AI29" s="178">
        <v>0</v>
      </c>
      <c r="AJ29" s="178">
        <v>0</v>
      </c>
    </row>
    <row r="30" spans="2:37" s="160" customFormat="1" ht="18" customHeight="1" x14ac:dyDescent="0.3">
      <c r="B30" s="186" t="s">
        <v>397</v>
      </c>
      <c r="C30" s="509"/>
      <c r="D30" s="178">
        <v>2883.0414100358057</v>
      </c>
      <c r="E30" s="178">
        <v>2847.445078345916</v>
      </c>
      <c r="F30" s="178">
        <v>2774.9586238005086</v>
      </c>
      <c r="G30" s="178">
        <v>2711.0024583137028</v>
      </c>
      <c r="H30" s="178">
        <v>2647.8785273705389</v>
      </c>
      <c r="I30" s="178">
        <v>2589.3875532542274</v>
      </c>
      <c r="J30" s="178">
        <v>2524.4348026578859</v>
      </c>
      <c r="K30" s="178">
        <v>2476.4249805171908</v>
      </c>
      <c r="L30" s="178">
        <v>2514.2776776693217</v>
      </c>
      <c r="M30" s="178">
        <v>2443.0463698176313</v>
      </c>
      <c r="N30" s="178">
        <v>2456.9576906663947</v>
      </c>
      <c r="O30" s="178">
        <v>2350.1813264152274</v>
      </c>
      <c r="P30" s="178">
        <v>2329.5631308805359</v>
      </c>
      <c r="Q30" s="178">
        <v>2228.616989687127</v>
      </c>
      <c r="R30" s="178">
        <v>2179.0759242328572</v>
      </c>
      <c r="S30" s="178">
        <v>2206.1704960042257</v>
      </c>
      <c r="T30" s="178">
        <v>2209.6505437061696</v>
      </c>
      <c r="U30" s="178">
        <v>2183.8895827823335</v>
      </c>
      <c r="V30" s="178">
        <v>2219.342548797646</v>
      </c>
      <c r="W30" s="178">
        <v>2179.5652849890621</v>
      </c>
      <c r="X30" s="178">
        <v>2192.8150181583924</v>
      </c>
      <c r="Y30" s="178">
        <v>2176.3281256138962</v>
      </c>
      <c r="Z30" s="178">
        <v>2215.4706329531132</v>
      </c>
      <c r="AA30" s="178">
        <v>2190.4861153482611</v>
      </c>
      <c r="AB30" s="178">
        <v>2188.2965009166101</v>
      </c>
      <c r="AC30" s="178">
        <v>2191.3856069348194</v>
      </c>
      <c r="AD30" s="178">
        <v>2194.0522082894481</v>
      </c>
      <c r="AE30" s="178">
        <v>2191.0840351805609</v>
      </c>
      <c r="AF30" s="178">
        <v>2189.4699568587166</v>
      </c>
      <c r="AG30" s="178">
        <v>2181.9468653348349</v>
      </c>
      <c r="AH30" s="178">
        <v>2179.0383032016944</v>
      </c>
      <c r="AI30" s="178">
        <v>2252.3624849137573</v>
      </c>
      <c r="AJ30" s="178">
        <v>2296.755229227515</v>
      </c>
    </row>
    <row r="31" spans="2:37" s="160" customFormat="1" ht="10" customHeight="1" x14ac:dyDescent="0.3">
      <c r="B31" s="186"/>
      <c r="C31" s="509"/>
      <c r="D31" s="178">
        <v>0</v>
      </c>
      <c r="E31" s="178">
        <v>0</v>
      </c>
      <c r="F31" s="178">
        <v>0</v>
      </c>
      <c r="G31" s="178">
        <v>0</v>
      </c>
      <c r="H31" s="178">
        <v>0</v>
      </c>
      <c r="I31" s="178">
        <v>0</v>
      </c>
      <c r="J31" s="178">
        <v>0</v>
      </c>
      <c r="K31" s="178">
        <v>0</v>
      </c>
      <c r="L31" s="178">
        <v>0</v>
      </c>
      <c r="M31" s="178">
        <v>0</v>
      </c>
      <c r="N31" s="178">
        <v>0</v>
      </c>
      <c r="O31" s="178">
        <v>0</v>
      </c>
      <c r="P31" s="178">
        <v>0</v>
      </c>
      <c r="Q31" s="178">
        <v>0</v>
      </c>
      <c r="R31" s="178">
        <v>0</v>
      </c>
      <c r="S31" s="178">
        <v>0</v>
      </c>
      <c r="T31" s="178">
        <v>0</v>
      </c>
      <c r="U31" s="178">
        <v>0</v>
      </c>
      <c r="V31" s="178">
        <v>0</v>
      </c>
      <c r="W31" s="178">
        <v>0</v>
      </c>
      <c r="X31" s="178">
        <v>0</v>
      </c>
      <c r="Y31" s="178">
        <v>0</v>
      </c>
      <c r="Z31" s="178">
        <v>0</v>
      </c>
      <c r="AA31" s="178">
        <v>0</v>
      </c>
      <c r="AB31" s="178">
        <v>0</v>
      </c>
      <c r="AC31" s="178">
        <v>0</v>
      </c>
      <c r="AD31" s="178">
        <v>0</v>
      </c>
      <c r="AE31" s="178">
        <v>0</v>
      </c>
      <c r="AF31" s="178">
        <v>0</v>
      </c>
      <c r="AG31" s="178">
        <v>0</v>
      </c>
      <c r="AH31" s="178"/>
      <c r="AI31" s="178"/>
      <c r="AJ31" s="178"/>
    </row>
    <row r="32" spans="2:37" s="160" customFormat="1" ht="18" customHeight="1" x14ac:dyDescent="0.3">
      <c r="B32" s="218" t="s">
        <v>724</v>
      </c>
      <c r="C32" s="510"/>
      <c r="D32" s="219">
        <v>132.10040547265177</v>
      </c>
      <c r="E32" s="219">
        <v>190.66976945380983</v>
      </c>
      <c r="F32" s="219">
        <v>218.71446209196034</v>
      </c>
      <c r="G32" s="219">
        <v>248.62110627387221</v>
      </c>
      <c r="H32" s="219">
        <v>264.30494186362819</v>
      </c>
      <c r="I32" s="219">
        <v>272.63541240540684</v>
      </c>
      <c r="J32" s="219">
        <v>261.76736520267031</v>
      </c>
      <c r="K32" s="219">
        <v>252.3718679584191</v>
      </c>
      <c r="L32" s="219">
        <v>216.6858742531787</v>
      </c>
      <c r="M32" s="219">
        <v>195.67376223703431</v>
      </c>
      <c r="N32" s="219">
        <v>190.05850717464145</v>
      </c>
      <c r="O32" s="219">
        <v>174.03994060076587</v>
      </c>
      <c r="P32" s="219">
        <v>174.75100117248519</v>
      </c>
      <c r="Q32" s="219">
        <v>195.79586056934946</v>
      </c>
      <c r="R32" s="219">
        <v>302.26228389895942</v>
      </c>
      <c r="S32" s="219">
        <v>317.77282900994538</v>
      </c>
      <c r="T32" s="219">
        <v>394.14410543923339</v>
      </c>
      <c r="U32" s="219">
        <v>404.69464931462386</v>
      </c>
      <c r="V32" s="219">
        <v>399.88093476676647</v>
      </c>
      <c r="W32" s="219">
        <v>418.63886824462895</v>
      </c>
      <c r="X32" s="219">
        <v>354.8711477403354</v>
      </c>
      <c r="Y32" s="219">
        <v>306.78964388280212</v>
      </c>
      <c r="Z32" s="219">
        <v>287.21148072929151</v>
      </c>
      <c r="AA32" s="219">
        <v>241.60454602150446</v>
      </c>
      <c r="AB32" s="219">
        <v>242.57650195074794</v>
      </c>
      <c r="AC32" s="219">
        <v>236.4369071509141</v>
      </c>
      <c r="AD32" s="219">
        <v>228.79955527877075</v>
      </c>
      <c r="AE32" s="219">
        <v>231.05152462435785</v>
      </c>
      <c r="AF32" s="219">
        <v>195.42844975681913</v>
      </c>
      <c r="AG32" s="219">
        <v>100.44622933101525</v>
      </c>
      <c r="AH32" s="219">
        <v>46.217067454522436</v>
      </c>
      <c r="AI32" s="219">
        <v>35.441039804912656</v>
      </c>
      <c r="AJ32" s="219">
        <v>33.308722912557712</v>
      </c>
    </row>
    <row r="33" spans="2:37" s="160" customFormat="1" ht="18" customHeight="1" x14ac:dyDescent="0.3">
      <c r="B33" s="186" t="s">
        <v>396</v>
      </c>
      <c r="C33" s="509"/>
      <c r="D33" s="178">
        <v>0</v>
      </c>
      <c r="E33" s="178">
        <v>0</v>
      </c>
      <c r="F33" s="178">
        <v>0</v>
      </c>
      <c r="G33" s="178">
        <v>0</v>
      </c>
      <c r="H33" s="178">
        <v>0</v>
      </c>
      <c r="I33" s="178">
        <v>0</v>
      </c>
      <c r="J33" s="178">
        <v>0</v>
      </c>
      <c r="K33" s="178">
        <v>0</v>
      </c>
      <c r="L33" s="178">
        <v>0</v>
      </c>
      <c r="M33" s="178">
        <v>0</v>
      </c>
      <c r="N33" s="178">
        <v>0</v>
      </c>
      <c r="O33" s="178">
        <v>0</v>
      </c>
      <c r="P33" s="178">
        <v>0</v>
      </c>
      <c r="Q33" s="178">
        <v>0</v>
      </c>
      <c r="R33" s="178">
        <v>0</v>
      </c>
      <c r="S33" s="178">
        <v>0</v>
      </c>
      <c r="T33" s="178">
        <v>0</v>
      </c>
      <c r="U33" s="178">
        <v>0</v>
      </c>
      <c r="V33" s="178">
        <v>0</v>
      </c>
      <c r="W33" s="178">
        <v>0</v>
      </c>
      <c r="X33" s="178">
        <v>0</v>
      </c>
      <c r="Y33" s="178">
        <v>0</v>
      </c>
      <c r="Z33" s="178">
        <v>0</v>
      </c>
      <c r="AA33" s="178">
        <v>0</v>
      </c>
      <c r="AB33" s="178">
        <v>0</v>
      </c>
      <c r="AC33" s="178">
        <v>0</v>
      </c>
      <c r="AD33" s="178">
        <v>0</v>
      </c>
      <c r="AE33" s="178">
        <v>0</v>
      </c>
      <c r="AF33" s="178">
        <v>0</v>
      </c>
      <c r="AG33" s="178">
        <v>0</v>
      </c>
      <c r="AH33" s="178">
        <v>0</v>
      </c>
      <c r="AI33" s="178">
        <v>0</v>
      </c>
      <c r="AJ33" s="178">
        <v>0</v>
      </c>
    </row>
    <row r="34" spans="2:37" s="160" customFormat="1" ht="18" customHeight="1" x14ac:dyDescent="0.3">
      <c r="B34" s="186" t="s">
        <v>397</v>
      </c>
      <c r="C34" s="509"/>
      <c r="D34" s="178">
        <v>132.10040547265177</v>
      </c>
      <c r="E34" s="178">
        <v>190.66976945380983</v>
      </c>
      <c r="F34" s="178">
        <v>218.71446209196034</v>
      </c>
      <c r="G34" s="178">
        <v>248.62110627387221</v>
      </c>
      <c r="H34" s="178">
        <v>264.30494186362819</v>
      </c>
      <c r="I34" s="178">
        <v>272.63541240540684</v>
      </c>
      <c r="J34" s="178">
        <v>261.76736520267031</v>
      </c>
      <c r="K34" s="178">
        <v>252.3718679584191</v>
      </c>
      <c r="L34" s="178">
        <v>216.6858742531787</v>
      </c>
      <c r="M34" s="178">
        <v>195.67376223703431</v>
      </c>
      <c r="N34" s="178">
        <v>190.05850717464145</v>
      </c>
      <c r="O34" s="178">
        <v>174.03994060076587</v>
      </c>
      <c r="P34" s="178">
        <v>174.75100117248519</v>
      </c>
      <c r="Q34" s="178">
        <v>195.79586056934946</v>
      </c>
      <c r="R34" s="178">
        <v>302.26228389895942</v>
      </c>
      <c r="S34" s="178">
        <v>317.77282900994538</v>
      </c>
      <c r="T34" s="178">
        <v>394.14410543923339</v>
      </c>
      <c r="U34" s="178">
        <v>404.69464931462386</v>
      </c>
      <c r="V34" s="178">
        <v>399.88093476676647</v>
      </c>
      <c r="W34" s="178">
        <v>418.63886824462895</v>
      </c>
      <c r="X34" s="178">
        <v>354.8711477403354</v>
      </c>
      <c r="Y34" s="178">
        <v>306.78964388280212</v>
      </c>
      <c r="Z34" s="178">
        <v>287.21148072929151</v>
      </c>
      <c r="AA34" s="178">
        <v>241.60454602150446</v>
      </c>
      <c r="AB34" s="178">
        <v>242.57650195074794</v>
      </c>
      <c r="AC34" s="178">
        <v>236.4369071509141</v>
      </c>
      <c r="AD34" s="178">
        <v>228.79955527877075</v>
      </c>
      <c r="AE34" s="178">
        <v>231.05152462435785</v>
      </c>
      <c r="AF34" s="178">
        <v>195.42844975681913</v>
      </c>
      <c r="AG34" s="178">
        <v>100.44622933101525</v>
      </c>
      <c r="AH34" s="178">
        <v>46.217067454522436</v>
      </c>
      <c r="AI34" s="178">
        <v>35.441039804912656</v>
      </c>
      <c r="AJ34" s="178">
        <v>33.308722912557712</v>
      </c>
    </row>
    <row r="35" spans="2:37" s="160" customFormat="1" ht="10" customHeight="1" x14ac:dyDescent="0.3">
      <c r="B35" s="186"/>
      <c r="C35" s="509"/>
      <c r="D35" s="178">
        <v>0</v>
      </c>
      <c r="E35" s="178">
        <v>0</v>
      </c>
      <c r="F35" s="178">
        <v>0</v>
      </c>
      <c r="G35" s="178">
        <v>0</v>
      </c>
      <c r="H35" s="178">
        <v>0</v>
      </c>
      <c r="I35" s="178">
        <v>0</v>
      </c>
      <c r="J35" s="178">
        <v>0</v>
      </c>
      <c r="K35" s="178">
        <v>0</v>
      </c>
      <c r="L35" s="178">
        <v>0</v>
      </c>
      <c r="M35" s="178">
        <v>0</v>
      </c>
      <c r="N35" s="178">
        <v>0</v>
      </c>
      <c r="O35" s="178">
        <v>0</v>
      </c>
      <c r="P35" s="178">
        <v>0</v>
      </c>
      <c r="Q35" s="178">
        <v>0</v>
      </c>
      <c r="R35" s="178">
        <v>0</v>
      </c>
      <c r="S35" s="178">
        <v>0</v>
      </c>
      <c r="T35" s="178">
        <v>0</v>
      </c>
      <c r="U35" s="178">
        <v>0</v>
      </c>
      <c r="V35" s="178">
        <v>0</v>
      </c>
      <c r="W35" s="178">
        <v>0</v>
      </c>
      <c r="X35" s="178">
        <v>0</v>
      </c>
      <c r="Y35" s="178">
        <v>0</v>
      </c>
      <c r="Z35" s="178">
        <v>0</v>
      </c>
      <c r="AA35" s="178">
        <v>0</v>
      </c>
      <c r="AB35" s="178">
        <v>0</v>
      </c>
      <c r="AC35" s="178">
        <v>0</v>
      </c>
      <c r="AD35" s="178">
        <v>0</v>
      </c>
      <c r="AE35" s="178">
        <v>0</v>
      </c>
      <c r="AF35" s="178">
        <v>0</v>
      </c>
      <c r="AG35" s="178">
        <v>0</v>
      </c>
      <c r="AH35" s="178"/>
      <c r="AI35" s="178"/>
      <c r="AJ35" s="178"/>
    </row>
    <row r="36" spans="2:37" s="160" customFormat="1" ht="18" customHeight="1" x14ac:dyDescent="0.3">
      <c r="B36" s="109" t="s">
        <v>725</v>
      </c>
      <c r="C36" s="113"/>
      <c r="D36" s="111">
        <v>2750.9410045631539</v>
      </c>
      <c r="E36" s="111">
        <v>2656.7753088921063</v>
      </c>
      <c r="F36" s="111">
        <v>2556.2441617085483</v>
      </c>
      <c r="G36" s="111">
        <v>2462.3813520398307</v>
      </c>
      <c r="H36" s="111">
        <v>2383.5735855069101</v>
      </c>
      <c r="I36" s="111">
        <v>2316.7521408488205</v>
      </c>
      <c r="J36" s="111">
        <v>2262.6674374552158</v>
      </c>
      <c r="K36" s="111">
        <v>2224.0531125587713</v>
      </c>
      <c r="L36" s="111">
        <v>2297.5918034161432</v>
      </c>
      <c r="M36" s="111">
        <v>2247.3726075805971</v>
      </c>
      <c r="N36" s="111">
        <v>2266.8991834917533</v>
      </c>
      <c r="O36" s="111">
        <v>2176.1413858144615</v>
      </c>
      <c r="P36" s="111">
        <v>2154.8121297080506</v>
      </c>
      <c r="Q36" s="111">
        <v>2032.8211291177774</v>
      </c>
      <c r="R36" s="111">
        <v>1876.8136403338979</v>
      </c>
      <c r="S36" s="111">
        <v>1888.3976669942804</v>
      </c>
      <c r="T36" s="111">
        <v>1815.5064382669361</v>
      </c>
      <c r="U36" s="111">
        <v>1779.1949334677097</v>
      </c>
      <c r="V36" s="111">
        <v>1819.4616140308794</v>
      </c>
      <c r="W36" s="111">
        <v>1760.926416744433</v>
      </c>
      <c r="X36" s="111">
        <v>1837.943870418057</v>
      </c>
      <c r="Y36" s="111">
        <v>1869.5384817310942</v>
      </c>
      <c r="Z36" s="111">
        <v>1928.2591522238217</v>
      </c>
      <c r="AA36" s="111">
        <v>1948.8815693267566</v>
      </c>
      <c r="AB36" s="111">
        <v>1945.719998965862</v>
      </c>
      <c r="AC36" s="111">
        <v>1954.9486997839053</v>
      </c>
      <c r="AD36" s="111">
        <v>1965.2526530106775</v>
      </c>
      <c r="AE36" s="111">
        <v>1960.0325105562031</v>
      </c>
      <c r="AF36" s="111">
        <v>1994.0415071018974</v>
      </c>
      <c r="AG36" s="111">
        <v>2081.5006360038196</v>
      </c>
      <c r="AH36" s="111">
        <v>2132.8212357471721</v>
      </c>
      <c r="AI36" s="111">
        <v>2216.9214451088446</v>
      </c>
      <c r="AJ36" s="111">
        <v>2263.4465063149573</v>
      </c>
    </row>
    <row r="37" spans="2:37" s="160" customFormat="1" ht="18" customHeight="1" x14ac:dyDescent="0.3">
      <c r="B37" s="186" t="s">
        <v>396</v>
      </c>
      <c r="C37" s="509"/>
      <c r="D37" s="178">
        <v>0</v>
      </c>
      <c r="E37" s="178">
        <v>0</v>
      </c>
      <c r="F37" s="178">
        <v>0</v>
      </c>
      <c r="G37" s="178">
        <v>0</v>
      </c>
      <c r="H37" s="178">
        <v>0</v>
      </c>
      <c r="I37" s="178">
        <v>0</v>
      </c>
      <c r="J37" s="178">
        <v>0</v>
      </c>
      <c r="K37" s="178">
        <v>0</v>
      </c>
      <c r="L37" s="178">
        <v>0</v>
      </c>
      <c r="M37" s="178">
        <v>0</v>
      </c>
      <c r="N37" s="178">
        <v>0</v>
      </c>
      <c r="O37" s="178">
        <v>0</v>
      </c>
      <c r="P37" s="178">
        <v>0</v>
      </c>
      <c r="Q37" s="178">
        <v>0</v>
      </c>
      <c r="R37" s="178">
        <v>0</v>
      </c>
      <c r="S37" s="178">
        <v>0</v>
      </c>
      <c r="T37" s="178">
        <v>0</v>
      </c>
      <c r="U37" s="178">
        <v>0</v>
      </c>
      <c r="V37" s="178">
        <v>0</v>
      </c>
      <c r="W37" s="178">
        <v>0</v>
      </c>
      <c r="X37" s="178">
        <v>0</v>
      </c>
      <c r="Y37" s="178">
        <v>0</v>
      </c>
      <c r="Z37" s="178">
        <v>0</v>
      </c>
      <c r="AA37" s="178">
        <v>0</v>
      </c>
      <c r="AB37" s="178">
        <v>0</v>
      </c>
      <c r="AC37" s="178">
        <v>0</v>
      </c>
      <c r="AD37" s="178">
        <v>0</v>
      </c>
      <c r="AE37" s="178">
        <v>0</v>
      </c>
      <c r="AF37" s="178">
        <v>0</v>
      </c>
      <c r="AG37" s="178">
        <v>0</v>
      </c>
      <c r="AH37" s="178">
        <v>0</v>
      </c>
      <c r="AI37" s="178">
        <v>0</v>
      </c>
      <c r="AJ37" s="178">
        <v>0</v>
      </c>
    </row>
    <row r="38" spans="2:37" s="160" customFormat="1" ht="18" customHeight="1" x14ac:dyDescent="0.3">
      <c r="B38" s="186" t="s">
        <v>397</v>
      </c>
      <c r="C38" s="509"/>
      <c r="D38" s="178">
        <v>2750.9410045631539</v>
      </c>
      <c r="E38" s="178">
        <v>2656.7753088921063</v>
      </c>
      <c r="F38" s="178">
        <v>2556.2441617085483</v>
      </c>
      <c r="G38" s="178">
        <v>2462.3813520398307</v>
      </c>
      <c r="H38" s="178">
        <v>2383.5735855069101</v>
      </c>
      <c r="I38" s="178">
        <v>2316.7521408488205</v>
      </c>
      <c r="J38" s="178">
        <v>2262.6674374552158</v>
      </c>
      <c r="K38" s="178">
        <v>2224.0531125587713</v>
      </c>
      <c r="L38" s="178">
        <v>2297.5918034161432</v>
      </c>
      <c r="M38" s="178">
        <v>2247.3726075805971</v>
      </c>
      <c r="N38" s="178">
        <v>2266.8991834917533</v>
      </c>
      <c r="O38" s="178">
        <v>2176.1413858144615</v>
      </c>
      <c r="P38" s="178">
        <v>2154.8121297080506</v>
      </c>
      <c r="Q38" s="178">
        <v>2032.8211291177774</v>
      </c>
      <c r="R38" s="178">
        <v>1876.8136403338979</v>
      </c>
      <c r="S38" s="178">
        <v>1888.3976669942804</v>
      </c>
      <c r="T38" s="178">
        <v>1815.5064382669361</v>
      </c>
      <c r="U38" s="178">
        <v>1779.1949334677097</v>
      </c>
      <c r="V38" s="178">
        <v>1819.4616140308794</v>
      </c>
      <c r="W38" s="178">
        <v>1760.926416744433</v>
      </c>
      <c r="X38" s="178">
        <v>1837.943870418057</v>
      </c>
      <c r="Y38" s="178">
        <v>1869.5384817310942</v>
      </c>
      <c r="Z38" s="178">
        <v>1928.2591522238217</v>
      </c>
      <c r="AA38" s="178">
        <v>1948.8815693267566</v>
      </c>
      <c r="AB38" s="178">
        <v>1945.719998965862</v>
      </c>
      <c r="AC38" s="178">
        <v>1954.9486997839053</v>
      </c>
      <c r="AD38" s="178">
        <v>1965.2526530106775</v>
      </c>
      <c r="AE38" s="178">
        <v>1960.0325105562031</v>
      </c>
      <c r="AF38" s="178">
        <v>1994.0415071018974</v>
      </c>
      <c r="AG38" s="178">
        <v>2081.5006360038196</v>
      </c>
      <c r="AH38" s="178">
        <v>2132.8212357471721</v>
      </c>
      <c r="AI38" s="178">
        <v>2216.9214451088446</v>
      </c>
      <c r="AJ38" s="178">
        <v>2263.4465063149573</v>
      </c>
    </row>
    <row r="39" spans="2:37" ht="10" customHeight="1" x14ac:dyDescent="0.3">
      <c r="B39" s="205"/>
      <c r="C39" s="205"/>
      <c r="AK39" s="160"/>
    </row>
    <row r="40" spans="2:37" s="160" customFormat="1" ht="18" customHeight="1" x14ac:dyDescent="0.3">
      <c r="B40" s="109" t="s">
        <v>833</v>
      </c>
      <c r="C40" s="113"/>
      <c r="D40" s="111">
        <v>628.58686619081379</v>
      </c>
      <c r="E40" s="111">
        <v>633.10621225309569</v>
      </c>
      <c r="F40" s="111">
        <v>642.81965773787704</v>
      </c>
      <c r="G40" s="111">
        <v>619.34682801551628</v>
      </c>
      <c r="H40" s="111">
        <v>553.581122097096</v>
      </c>
      <c r="I40" s="111">
        <v>486.18927306210566</v>
      </c>
      <c r="J40" s="111">
        <v>441.27371071783239</v>
      </c>
      <c r="K40" s="111">
        <v>373.19537011293136</v>
      </c>
      <c r="L40" s="111">
        <v>350.58623117750039</v>
      </c>
      <c r="M40" s="111">
        <v>367.34985423534397</v>
      </c>
      <c r="N40" s="111">
        <v>368.7111950505232</v>
      </c>
      <c r="O40" s="111">
        <v>299.32053285393891</v>
      </c>
      <c r="P40" s="111">
        <v>319.50349926196395</v>
      </c>
      <c r="Q40" s="111">
        <v>445.81913840997692</v>
      </c>
      <c r="R40" s="111">
        <v>542.19338606526298</v>
      </c>
      <c r="S40" s="111">
        <v>621.63960500107748</v>
      </c>
      <c r="T40" s="111">
        <v>681.41879696741137</v>
      </c>
      <c r="U40" s="111">
        <v>579.26598294505857</v>
      </c>
      <c r="V40" s="111">
        <v>425.79138162367178</v>
      </c>
      <c r="W40" s="111">
        <v>263.95338831808573</v>
      </c>
      <c r="X40" s="111">
        <v>152.92403603845722</v>
      </c>
      <c r="Y40" s="111">
        <v>95.544007581932064</v>
      </c>
      <c r="Z40" s="111">
        <v>102.0360584060106</v>
      </c>
      <c r="AA40" s="111">
        <v>169.26004121053089</v>
      </c>
      <c r="AB40" s="111">
        <v>184.84968780448636</v>
      </c>
      <c r="AC40" s="111">
        <v>204.09785700311608</v>
      </c>
      <c r="AD40" s="111">
        <v>260.76345002302259</v>
      </c>
      <c r="AE40" s="111">
        <v>264.35637859155929</v>
      </c>
      <c r="AF40" s="111">
        <v>265.5436105660329</v>
      </c>
      <c r="AG40" s="111">
        <v>203.87768394845853</v>
      </c>
      <c r="AH40" s="111">
        <v>86.657019387746459</v>
      </c>
      <c r="AI40" s="111">
        <v>94.377072621148102</v>
      </c>
      <c r="AJ40" s="111">
        <v>56.15428629897491</v>
      </c>
    </row>
    <row r="41" spans="2:37" ht="10" customHeight="1" x14ac:dyDescent="0.3">
      <c r="B41" s="205"/>
      <c r="C41" s="205"/>
      <c r="AK41" s="160"/>
    </row>
    <row r="42" spans="2:37" s="160" customFormat="1" ht="18" customHeight="1" x14ac:dyDescent="0.3">
      <c r="B42" s="109" t="s">
        <v>726</v>
      </c>
      <c r="C42" s="113"/>
      <c r="D42" s="357">
        <v>4.3763895692470269</v>
      </c>
      <c r="E42" s="357">
        <v>4.1964132675893131</v>
      </c>
      <c r="F42" s="357">
        <v>3.9766116840672434</v>
      </c>
      <c r="G42" s="357">
        <v>3.9757713136752217</v>
      </c>
      <c r="H42" s="357">
        <v>4.3057349507825888</v>
      </c>
      <c r="I42" s="357">
        <v>4.7651239326147774</v>
      </c>
      <c r="J42" s="357">
        <v>5.1275826828080717</v>
      </c>
      <c r="K42" s="357">
        <v>5.959487417771979</v>
      </c>
      <c r="L42" s="357">
        <v>6.5535711305584092</v>
      </c>
      <c r="M42" s="357">
        <v>6.1177990998760814</v>
      </c>
      <c r="N42" s="357">
        <v>6.1481702045448552</v>
      </c>
      <c r="O42" s="357">
        <v>7.2702709869769118</v>
      </c>
      <c r="P42" s="357">
        <v>6.744252049462844</v>
      </c>
      <c r="Q42" s="357">
        <v>4.5597439723379205</v>
      </c>
      <c r="R42" s="357">
        <v>3.4615207204095046</v>
      </c>
      <c r="S42" s="357">
        <v>3.0377692344602258</v>
      </c>
      <c r="T42" s="357">
        <v>2.6643034303524828</v>
      </c>
      <c r="U42" s="357">
        <v>3.0714645531609963</v>
      </c>
      <c r="V42" s="357">
        <v>4.2731292660098479</v>
      </c>
      <c r="W42" s="357">
        <v>6.6713537112180221</v>
      </c>
      <c r="X42" s="357">
        <v>12.018672263893508</v>
      </c>
      <c r="Y42" s="357">
        <v>19.567302325348919</v>
      </c>
      <c r="Z42" s="357">
        <v>18.897820852223692</v>
      </c>
      <c r="AA42" s="357">
        <v>11.514126756608061</v>
      </c>
      <c r="AB42" s="357">
        <v>10.525957723141142</v>
      </c>
      <c r="AC42" s="357">
        <v>9.5784871457717369</v>
      </c>
      <c r="AD42" s="357">
        <v>7.5365341762320099</v>
      </c>
      <c r="AE42" s="357">
        <v>7.4143567898716309</v>
      </c>
      <c r="AF42" s="357">
        <v>7.5092806897194686</v>
      </c>
      <c r="AG42" s="357">
        <v>10.209556022472942</v>
      </c>
      <c r="AH42" s="357">
        <v>24.612215499864732</v>
      </c>
      <c r="AI42" s="357">
        <v>23.490042481059906</v>
      </c>
      <c r="AJ42" s="357">
        <v>40.307635542975042</v>
      </c>
    </row>
    <row r="43" spans="2:37" ht="18" customHeight="1" x14ac:dyDescent="0.3">
      <c r="AK43" s="160"/>
    </row>
    <row r="44" spans="2:37" ht="18" customHeight="1" x14ac:dyDescent="0.3">
      <c r="B44" s="451" t="s">
        <v>834</v>
      </c>
      <c r="AK44" s="160"/>
    </row>
    <row r="45" spans="2:37" ht="18" customHeight="1" x14ac:dyDescent="0.3">
      <c r="B45" s="451" t="s">
        <v>835</v>
      </c>
      <c r="AK45" s="160"/>
    </row>
    <row r="46" spans="2:37" ht="18" customHeight="1" x14ac:dyDescent="0.3"/>
    <row r="47" spans="2:37" ht="18" customHeight="1" x14ac:dyDescent="0.3"/>
    <row r="48" spans="2:37" ht="18" customHeight="1" x14ac:dyDescent="0.3">
      <c r="P48" s="530"/>
      <c r="Q48" s="530"/>
      <c r="R48" s="568" t="s">
        <v>727</v>
      </c>
      <c r="S48" s="568"/>
      <c r="T48" s="568"/>
      <c r="U48" s="568"/>
      <c r="V48" s="568"/>
    </row>
    <row r="49" spans="2:22" ht="18" customHeight="1" x14ac:dyDescent="0.3">
      <c r="P49" s="531"/>
      <c r="Q49" s="532"/>
      <c r="R49" s="414" t="s">
        <v>400</v>
      </c>
      <c r="S49" s="414" t="s">
        <v>12</v>
      </c>
      <c r="T49" s="569" t="s">
        <v>401</v>
      </c>
      <c r="U49" s="569"/>
      <c r="V49" s="414" t="s">
        <v>402</v>
      </c>
    </row>
    <row r="50" spans="2:22" ht="18" customHeight="1" x14ac:dyDescent="0.3">
      <c r="P50" s="533"/>
      <c r="Q50" s="534"/>
      <c r="R50" s="415" t="s">
        <v>720</v>
      </c>
      <c r="S50" s="415" t="s">
        <v>932</v>
      </c>
      <c r="T50" s="570" t="s">
        <v>98</v>
      </c>
      <c r="U50" s="570"/>
      <c r="V50" s="416" t="s">
        <v>934</v>
      </c>
    </row>
    <row r="51" spans="2:22" ht="18" customHeight="1" thickBot="1" x14ac:dyDescent="0.4">
      <c r="B51"/>
      <c r="C51"/>
      <c r="D51"/>
      <c r="E51"/>
      <c r="R51" s="417" t="s">
        <v>721</v>
      </c>
      <c r="S51" s="417" t="s">
        <v>933</v>
      </c>
      <c r="T51" s="571" t="s">
        <v>98</v>
      </c>
      <c r="U51" s="571"/>
      <c r="V51" s="418" t="s">
        <v>935</v>
      </c>
    </row>
    <row r="52" spans="2:22" ht="18" customHeight="1" x14ac:dyDescent="0.35">
      <c r="B52"/>
      <c r="C52"/>
      <c r="D52"/>
      <c r="E52"/>
    </row>
    <row r="53" spans="2:22" ht="18" customHeight="1" x14ac:dyDescent="0.3">
      <c r="B53" s="191"/>
      <c r="C53" s="514"/>
    </row>
    <row r="54" spans="2:22" ht="18" customHeight="1" x14ac:dyDescent="0.3">
      <c r="B54" s="91"/>
      <c r="C54" s="133"/>
    </row>
    <row r="55" spans="2:22" ht="18" customHeight="1" x14ac:dyDescent="0.3">
      <c r="B55" s="567"/>
      <c r="C55" s="567"/>
    </row>
    <row r="56" spans="2:22" ht="18" customHeight="1" x14ac:dyDescent="0.3">
      <c r="B56" s="91"/>
      <c r="C56" s="133"/>
    </row>
    <row r="57" spans="2:22" ht="18" customHeight="1" x14ac:dyDescent="0.3">
      <c r="B57" s="214"/>
      <c r="C57" s="513"/>
    </row>
    <row r="58" spans="2:22" ht="18" customHeight="1" x14ac:dyDescent="0.3">
      <c r="B58" s="191"/>
      <c r="C58" s="514"/>
    </row>
    <row r="59" spans="2:22" ht="18" customHeight="1" x14ac:dyDescent="0.3">
      <c r="B59" s="191"/>
      <c r="C59" s="514"/>
    </row>
    <row r="60" spans="2:22" ht="18" customHeight="1" x14ac:dyDescent="0.3"/>
    <row r="61" spans="2:22" ht="18" customHeight="1" x14ac:dyDescent="0.3"/>
    <row r="62" spans="2:22" ht="18" customHeight="1" x14ac:dyDescent="0.3"/>
    <row r="63" spans="2:22" ht="18" customHeight="1" x14ac:dyDescent="0.3"/>
  </sheetData>
  <mergeCells count="5">
    <mergeCell ref="B55:C55"/>
    <mergeCell ref="R48:V48"/>
    <mergeCell ref="T49:U49"/>
    <mergeCell ref="T50:U50"/>
    <mergeCell ref="T51:U51"/>
  </mergeCells>
  <phoneticPr fontId="86" type="noConversion"/>
  <hyperlinks>
    <hyperlink ref="B4" location="INDEX!A1" tooltip="Retornar" display="Return to home" xr:uid="{384B5AD8-E0D0-4033-9E71-D32413E740F1}"/>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14"/>
  <dimension ref="B1:BP56"/>
  <sheetViews>
    <sheetView showGridLines="0" zoomScale="80" zoomScaleNormal="80" workbookViewId="0">
      <pane xSplit="2" ySplit="6" topLeftCell="AP12" activePane="bottomRight" state="frozen"/>
      <selection pane="topRight" activeCell="C1" sqref="C1"/>
      <selection pane="bottomLeft" activeCell="A10" sqref="A10"/>
      <selection pane="bottomRight" activeCell="BH31" sqref="BH31"/>
    </sheetView>
  </sheetViews>
  <sheetFormatPr defaultColWidth="5.453125" defaultRowHeight="14.5" outlineLevelCol="1" x14ac:dyDescent="0.35"/>
  <cols>
    <col min="1" max="1" width="5.453125" style="2"/>
    <col min="2" max="2" width="74" style="2" customWidth="1"/>
    <col min="3" max="3" width="1.36328125" style="4" customWidth="1"/>
    <col min="4" max="15" width="11" style="2" customWidth="1" outlineLevel="1"/>
    <col min="16" max="16" width="11" style="2" customWidth="1" outlineLevel="1" collapsed="1"/>
    <col min="17" max="23" width="11" style="2" customWidth="1" outlineLevel="1"/>
    <col min="24" max="47" width="11" style="2" customWidth="1"/>
    <col min="48" max="48" width="7.7265625" customWidth="1"/>
    <col min="49" max="51" width="10.7265625" style="2" hidden="1" customWidth="1" outlineLevel="1"/>
    <col min="52" max="52" width="10.7265625" style="2" bestFit="1" customWidth="1" collapsed="1"/>
    <col min="53" max="60" width="10.26953125" style="2" bestFit="1" customWidth="1"/>
    <col min="61" max="61" width="11.26953125" style="2" customWidth="1"/>
    <col min="62" max="62" width="10.26953125" style="2" bestFit="1" customWidth="1"/>
    <col min="63" max="68" width="9.453125" style="2" customWidth="1"/>
    <col min="69" max="16384" width="5.453125" style="2"/>
  </cols>
  <sheetData>
    <row r="1" spans="2:68" s="93" customFormat="1" ht="12.75" customHeight="1" x14ac:dyDescent="0.35">
      <c r="BA1" s="98"/>
      <c r="BE1" s="139"/>
      <c r="BF1" s="139"/>
    </row>
    <row r="2" spans="2:68" s="93" customFormat="1" ht="52" customHeight="1" x14ac:dyDescent="0.35">
      <c r="AR2" s="98"/>
      <c r="AS2" s="98"/>
      <c r="AT2" s="98"/>
      <c r="AU2" s="98"/>
      <c r="AV2" s="98"/>
      <c r="AW2" s="98"/>
      <c r="AX2" s="98"/>
      <c r="AY2" s="98"/>
      <c r="AZ2" s="98"/>
      <c r="BA2" s="98"/>
      <c r="BB2" s="98"/>
      <c r="BC2" s="98"/>
      <c r="BD2"/>
    </row>
    <row r="3" spans="2:68" s="86" customFormat="1" ht="26" x14ac:dyDescent="0.3">
      <c r="B3" s="94" t="s">
        <v>790</v>
      </c>
    </row>
    <row r="4" spans="2:68" s="86" customFormat="1" ht="18" customHeight="1" x14ac:dyDescent="0.3">
      <c r="B4" s="322" t="s">
        <v>492</v>
      </c>
    </row>
    <row r="5" spans="2:68" s="86" customFormat="1" ht="18" customHeight="1" x14ac:dyDescent="0.3"/>
    <row r="6" spans="2:68" s="87" customFormat="1" ht="18" customHeight="1" x14ac:dyDescent="0.3">
      <c r="B6" s="48"/>
      <c r="C6" s="499"/>
      <c r="D6" s="84" t="s">
        <v>171</v>
      </c>
      <c r="E6" s="84" t="s">
        <v>172</v>
      </c>
      <c r="F6" s="84" t="s">
        <v>173</v>
      </c>
      <c r="G6" s="84" t="s">
        <v>174</v>
      </c>
      <c r="H6" s="84" t="s">
        <v>73</v>
      </c>
      <c r="I6" s="84" t="s">
        <v>74</v>
      </c>
      <c r="J6" s="84" t="s">
        <v>75</v>
      </c>
      <c r="K6" s="84" t="s">
        <v>175</v>
      </c>
      <c r="L6" s="84" t="s">
        <v>176</v>
      </c>
      <c r="M6" s="84" t="s">
        <v>177</v>
      </c>
      <c r="N6" s="84" t="s">
        <v>178</v>
      </c>
      <c r="O6" s="84" t="s">
        <v>179</v>
      </c>
      <c r="P6" s="84" t="s">
        <v>180</v>
      </c>
      <c r="Q6" s="84" t="s">
        <v>181</v>
      </c>
      <c r="R6" s="84" t="s">
        <v>182</v>
      </c>
      <c r="S6" s="84" t="s">
        <v>183</v>
      </c>
      <c r="T6" s="84" t="s">
        <v>184</v>
      </c>
      <c r="U6" s="84" t="s">
        <v>404</v>
      </c>
      <c r="V6" s="84" t="s">
        <v>405</v>
      </c>
      <c r="W6" s="84" t="s">
        <v>183</v>
      </c>
      <c r="X6" s="84" t="s">
        <v>519</v>
      </c>
      <c r="Y6" s="84" t="s">
        <v>520</v>
      </c>
      <c r="Z6" s="84" t="s">
        <v>521</v>
      </c>
      <c r="AA6" s="84" t="s">
        <v>522</v>
      </c>
      <c r="AB6" s="84" t="s">
        <v>677</v>
      </c>
      <c r="AC6" s="84" t="s">
        <v>678</v>
      </c>
      <c r="AD6" s="84" t="s">
        <v>679</v>
      </c>
      <c r="AE6" s="84" t="s">
        <v>676</v>
      </c>
      <c r="AF6" s="84" t="s">
        <v>704</v>
      </c>
      <c r="AG6" s="84" t="s">
        <v>705</v>
      </c>
      <c r="AH6" s="84" t="s">
        <v>706</v>
      </c>
      <c r="AI6" s="84" t="s">
        <v>707</v>
      </c>
      <c r="AJ6" s="84" t="s">
        <v>823</v>
      </c>
      <c r="AK6" s="84" t="s">
        <v>827</v>
      </c>
      <c r="AL6" s="84" t="s">
        <v>828</v>
      </c>
      <c r="AM6" s="84" t="s">
        <v>822</v>
      </c>
      <c r="AN6" s="84" t="s">
        <v>872</v>
      </c>
      <c r="AO6" s="84" t="s">
        <v>875</v>
      </c>
      <c r="AP6" s="84" t="s">
        <v>874</v>
      </c>
      <c r="AQ6" s="84" t="s">
        <v>871</v>
      </c>
      <c r="AR6" s="84" t="s">
        <v>941</v>
      </c>
      <c r="AS6" s="84" t="s">
        <v>947</v>
      </c>
      <c r="AT6" s="84" t="s">
        <v>948</v>
      </c>
      <c r="AU6" s="84" t="s">
        <v>931</v>
      </c>
      <c r="AV6" s="86"/>
      <c r="AW6" s="84">
        <v>2016</v>
      </c>
      <c r="AX6" s="84">
        <f>AW6+1</f>
        <v>2017</v>
      </c>
      <c r="AY6" s="84">
        <f t="shared" ref="AY6:BP6" si="0">AX6+1</f>
        <v>2018</v>
      </c>
      <c r="AZ6" s="84">
        <f t="shared" si="0"/>
        <v>2019</v>
      </c>
      <c r="BA6" s="84">
        <f t="shared" si="0"/>
        <v>2020</v>
      </c>
      <c r="BB6" s="84">
        <f t="shared" si="0"/>
        <v>2021</v>
      </c>
      <c r="BC6" s="84">
        <f t="shared" si="0"/>
        <v>2022</v>
      </c>
      <c r="BD6" s="84">
        <f t="shared" si="0"/>
        <v>2023</v>
      </c>
      <c r="BE6" s="84">
        <f>BD6+1</f>
        <v>2024</v>
      </c>
      <c r="BF6" s="84">
        <f t="shared" si="0"/>
        <v>2025</v>
      </c>
      <c r="BG6" s="84">
        <f t="shared" si="0"/>
        <v>2026</v>
      </c>
      <c r="BH6" s="84">
        <f t="shared" si="0"/>
        <v>2027</v>
      </c>
      <c r="BI6" s="84">
        <f>BH6+1</f>
        <v>2028</v>
      </c>
      <c r="BJ6" s="84">
        <f t="shared" si="0"/>
        <v>2029</v>
      </c>
      <c r="BK6" s="84">
        <f t="shared" si="0"/>
        <v>2030</v>
      </c>
      <c r="BL6" s="84">
        <f t="shared" si="0"/>
        <v>2031</v>
      </c>
      <c r="BM6" s="84">
        <f t="shared" si="0"/>
        <v>2032</v>
      </c>
      <c r="BN6" s="84">
        <f t="shared" si="0"/>
        <v>2033</v>
      </c>
      <c r="BO6" s="84">
        <f t="shared" si="0"/>
        <v>2034</v>
      </c>
      <c r="BP6" s="84">
        <f t="shared" si="0"/>
        <v>2035</v>
      </c>
    </row>
    <row r="7" spans="2:68" s="86" customFormat="1" ht="10" customHeight="1" x14ac:dyDescent="0.3">
      <c r="C7" s="133"/>
    </row>
    <row r="8" spans="2:68" s="87" customFormat="1" ht="18" customHeight="1" thickBot="1" x14ac:dyDescent="0.35">
      <c r="B8" s="51" t="s">
        <v>70</v>
      </c>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86"/>
      <c r="AW8" s="51"/>
      <c r="AX8" s="51"/>
      <c r="AY8" s="51"/>
      <c r="AZ8" s="51"/>
      <c r="BA8" s="51"/>
      <c r="BB8" s="51"/>
      <c r="BC8" s="51"/>
      <c r="BD8" s="51"/>
      <c r="BE8" s="51"/>
      <c r="BF8" s="51"/>
      <c r="BG8" s="51"/>
      <c r="BH8" s="51"/>
      <c r="BI8" s="51"/>
      <c r="BJ8" s="51"/>
      <c r="BK8" s="51"/>
      <c r="BL8" s="51"/>
      <c r="BM8" s="51"/>
      <c r="BN8" s="51"/>
      <c r="BO8" s="51"/>
      <c r="BP8" s="51"/>
    </row>
    <row r="9" spans="2:68" s="87" customFormat="1" ht="18" customHeight="1" x14ac:dyDescent="0.3">
      <c r="B9" s="90"/>
      <c r="C9" s="86"/>
      <c r="AV9" s="86"/>
    </row>
    <row r="10" spans="2:68" s="87" customFormat="1" ht="18" customHeight="1" x14ac:dyDescent="0.3">
      <c r="B10" s="109" t="s">
        <v>407</v>
      </c>
      <c r="C10" s="113"/>
      <c r="D10" s="111">
        <v>206.95075636999928</v>
      </c>
      <c r="E10" s="111">
        <v>210.75142553000049</v>
      </c>
      <c r="F10" s="111">
        <v>210.83499938000003</v>
      </c>
      <c r="G10" s="111">
        <v>210.90949376999998</v>
      </c>
      <c r="H10" s="111">
        <v>201.27704943999998</v>
      </c>
      <c r="I10" s="111">
        <v>208.13479993999997</v>
      </c>
      <c r="J10" s="111">
        <v>207.27316952000001</v>
      </c>
      <c r="K10" s="111">
        <v>213.00000000000003</v>
      </c>
      <c r="L10" s="111">
        <v>189.32523033999999</v>
      </c>
      <c r="M10" s="111">
        <v>208.40534011000003</v>
      </c>
      <c r="N10" s="111">
        <v>193.18997375466103</v>
      </c>
      <c r="O10" s="111">
        <v>196.9731052555172</v>
      </c>
      <c r="P10" s="111">
        <v>150</v>
      </c>
      <c r="Q10" s="111">
        <v>183.495</v>
      </c>
      <c r="R10" s="111">
        <v>183.49499995004246</v>
      </c>
      <c r="S10" s="111">
        <v>216.99</v>
      </c>
      <c r="T10" s="111">
        <v>181</v>
      </c>
      <c r="U10" s="111">
        <v>180.99999999999997</v>
      </c>
      <c r="V10" s="111">
        <v>181</v>
      </c>
      <c r="W10" s="111">
        <v>181</v>
      </c>
      <c r="X10" s="111">
        <v>150</v>
      </c>
      <c r="Y10" s="111">
        <v>185.99999990008504</v>
      </c>
      <c r="Z10" s="111">
        <v>179.99999985012752</v>
      </c>
      <c r="AA10" s="111">
        <v>200</v>
      </c>
      <c r="AB10" s="111">
        <v>175</v>
      </c>
      <c r="AC10" s="111">
        <v>208</v>
      </c>
      <c r="AD10" s="111">
        <v>186</v>
      </c>
      <c r="AE10" s="111">
        <v>150</v>
      </c>
      <c r="AF10" s="111">
        <v>168.37160233801268</v>
      </c>
      <c r="AG10" s="111">
        <v>150</v>
      </c>
      <c r="AH10" s="111">
        <v>200</v>
      </c>
      <c r="AI10" s="111">
        <v>200</v>
      </c>
      <c r="AJ10" s="111">
        <v>113.85416677823851</v>
      </c>
      <c r="AK10" s="111">
        <v>175</v>
      </c>
      <c r="AL10" s="111">
        <v>200</v>
      </c>
      <c r="AM10" s="111">
        <v>200</v>
      </c>
      <c r="AN10" s="111">
        <v>200</v>
      </c>
      <c r="AO10" s="111">
        <v>200</v>
      </c>
      <c r="AP10" s="111">
        <v>200</v>
      </c>
      <c r="AQ10" s="111">
        <v>200</v>
      </c>
      <c r="AR10" s="111">
        <v>0</v>
      </c>
      <c r="AS10" s="111">
        <v>0</v>
      </c>
      <c r="AT10" s="111"/>
      <c r="AU10" s="111"/>
      <c r="AV10" s="153"/>
      <c r="AW10" s="111">
        <v>839.44667504999984</v>
      </c>
      <c r="AX10" s="111">
        <v>829.68501889999993</v>
      </c>
      <c r="AY10" s="111">
        <v>787.89364946017827</v>
      </c>
      <c r="AZ10" s="111">
        <v>733.9799999500425</v>
      </c>
      <c r="BA10" s="111">
        <v>724</v>
      </c>
      <c r="BB10" s="111">
        <v>715.99999975021251</v>
      </c>
      <c r="BC10" s="111">
        <v>719</v>
      </c>
      <c r="BD10" s="111">
        <v>718.37160233801274</v>
      </c>
      <c r="BE10" s="111">
        <v>688.85416677823855</v>
      </c>
      <c r="BF10" s="111">
        <v>800</v>
      </c>
      <c r="BG10" s="111">
        <v>0</v>
      </c>
      <c r="BH10" s="111">
        <v>0</v>
      </c>
      <c r="BI10" s="111">
        <v>1250</v>
      </c>
      <c r="BJ10" s="111">
        <v>1100</v>
      </c>
      <c r="BK10" s="111">
        <v>1100</v>
      </c>
      <c r="BL10" s="111">
        <v>1100</v>
      </c>
      <c r="BM10" s="111">
        <v>1300</v>
      </c>
      <c r="BN10" s="111">
        <v>1100</v>
      </c>
      <c r="BO10" s="111">
        <v>1100</v>
      </c>
      <c r="BP10" s="111">
        <v>550</v>
      </c>
    </row>
    <row r="11" spans="2:68" s="87" customFormat="1" ht="18" customHeight="1" x14ac:dyDescent="0.3">
      <c r="B11" s="186" t="s">
        <v>408</v>
      </c>
      <c r="C11" s="86"/>
      <c r="D11" s="226">
        <v>2.0017</v>
      </c>
      <c r="E11" s="226">
        <v>2.0017</v>
      </c>
      <c r="F11" s="226">
        <v>2.0017</v>
      </c>
      <c r="G11" s="226">
        <v>2.0017</v>
      </c>
      <c r="H11" s="226">
        <v>2.0017</v>
      </c>
      <c r="I11" s="226">
        <v>2.0017</v>
      </c>
      <c r="J11" s="226">
        <v>2.0017</v>
      </c>
      <c r="K11" s="226">
        <v>2.0017</v>
      </c>
      <c r="L11" s="226">
        <v>2.0017</v>
      </c>
      <c r="M11" s="226">
        <v>2.0017</v>
      </c>
      <c r="N11" s="226">
        <v>2.0017</v>
      </c>
      <c r="O11" s="226">
        <v>2.0017</v>
      </c>
      <c r="P11" s="226">
        <v>2.0017</v>
      </c>
      <c r="Q11" s="226">
        <v>2.0017</v>
      </c>
      <c r="R11" s="226">
        <v>2.0017</v>
      </c>
      <c r="S11" s="226">
        <v>2.0017</v>
      </c>
      <c r="T11" s="226">
        <v>2.0017</v>
      </c>
      <c r="U11" s="226">
        <v>2.0017</v>
      </c>
      <c r="V11" s="226">
        <v>2.0017</v>
      </c>
      <c r="W11" s="226">
        <v>2.0017</v>
      </c>
      <c r="X11" s="226">
        <v>2.0017</v>
      </c>
      <c r="Y11" s="226">
        <v>2.0017</v>
      </c>
      <c r="Z11" s="226">
        <v>2.0017</v>
      </c>
      <c r="AA11" s="226">
        <v>2.0017</v>
      </c>
      <c r="AB11" s="226">
        <v>2.0017</v>
      </c>
      <c r="AC11" s="226">
        <v>2.0017</v>
      </c>
      <c r="AD11" s="226">
        <v>2.0017</v>
      </c>
      <c r="AE11" s="226">
        <v>2.0017</v>
      </c>
      <c r="AF11" s="226">
        <v>2.0017</v>
      </c>
      <c r="AG11" s="226">
        <v>2.0017</v>
      </c>
      <c r="AH11" s="226">
        <v>2.0017</v>
      </c>
      <c r="AI11" s="226">
        <v>2.0017</v>
      </c>
      <c r="AJ11" s="226">
        <v>2.0017</v>
      </c>
      <c r="AK11" s="226">
        <v>2.0017</v>
      </c>
      <c r="AL11" s="226">
        <v>2.0017</v>
      </c>
      <c r="AM11" s="226">
        <v>2.0017</v>
      </c>
      <c r="AN11" s="226">
        <v>3.6694</v>
      </c>
      <c r="AO11" s="226">
        <v>3.9649999999999999</v>
      </c>
      <c r="AP11" s="226">
        <v>5.5831999999999997</v>
      </c>
      <c r="AQ11" s="226">
        <v>5.5831999999999997</v>
      </c>
      <c r="AR11" s="226">
        <v>0</v>
      </c>
      <c r="AS11" s="226">
        <v>0</v>
      </c>
      <c r="AT11" s="226"/>
      <c r="AU11" s="226"/>
      <c r="AV11" s="86"/>
      <c r="AW11" s="226">
        <v>2.0017</v>
      </c>
      <c r="AX11" s="226">
        <v>2.0017</v>
      </c>
      <c r="AY11" s="226">
        <v>2.0017</v>
      </c>
      <c r="AZ11" s="226">
        <v>2.0017</v>
      </c>
      <c r="BA11" s="226">
        <v>2.0017</v>
      </c>
      <c r="BB11" s="226">
        <v>2.0017</v>
      </c>
      <c r="BC11" s="226">
        <v>2.0017</v>
      </c>
      <c r="BD11" s="226">
        <v>2.0017</v>
      </c>
      <c r="BE11" s="226">
        <v>2.0017</v>
      </c>
      <c r="BF11" s="226">
        <v>4.7001999999999997</v>
      </c>
      <c r="BG11" s="226">
        <v>0</v>
      </c>
      <c r="BH11" s="226">
        <v>0</v>
      </c>
      <c r="BI11" s="226">
        <v>3.1688000000000001</v>
      </c>
      <c r="BJ11" s="226">
        <v>5.3306909090909089</v>
      </c>
      <c r="BK11" s="226">
        <v>4.3818272727272731</v>
      </c>
      <c r="BL11" s="226">
        <v>4.3818272727272731</v>
      </c>
      <c r="BM11" s="226">
        <v>4.5150358851674639</v>
      </c>
      <c r="BN11" s="226">
        <v>5.4102999999999994</v>
      </c>
      <c r="BO11" s="226">
        <v>5.5682090909090913</v>
      </c>
      <c r="BP11" s="226">
        <v>5.5496909090909092</v>
      </c>
    </row>
    <row r="12" spans="2:68" s="87" customFormat="1" ht="18" customHeight="1" x14ac:dyDescent="0.3">
      <c r="B12" s="186" t="s">
        <v>409</v>
      </c>
      <c r="C12" s="226"/>
      <c r="D12" s="226">
        <v>4.0398665514910208</v>
      </c>
      <c r="E12" s="226">
        <v>0</v>
      </c>
      <c r="F12" s="226">
        <v>3.2723437850906558</v>
      </c>
      <c r="G12" s="226">
        <v>0</v>
      </c>
      <c r="H12" s="226">
        <v>0</v>
      </c>
      <c r="I12" s="226">
        <v>0</v>
      </c>
      <c r="J12" s="226">
        <v>0</v>
      </c>
      <c r="K12" s="226">
        <v>0</v>
      </c>
      <c r="L12" s="226">
        <v>0</v>
      </c>
      <c r="M12" s="226">
        <v>0</v>
      </c>
      <c r="N12" s="226">
        <v>0</v>
      </c>
      <c r="O12" s="226">
        <v>0</v>
      </c>
      <c r="P12" s="226">
        <v>3.7448000000000001</v>
      </c>
      <c r="Q12" s="226">
        <v>3.9043237920780838</v>
      </c>
      <c r="R12" s="226">
        <v>3.7733999999999996</v>
      </c>
      <c r="S12" s="226">
        <v>4.0729299238317322</v>
      </c>
      <c r="T12" s="226">
        <v>4.2119039427530387</v>
      </c>
      <c r="U12" s="226">
        <v>0</v>
      </c>
      <c r="V12" s="226">
        <v>0</v>
      </c>
      <c r="W12" s="226">
        <v>5.5193678536335966</v>
      </c>
      <c r="X12" s="226">
        <v>5.3746660329588369</v>
      </c>
      <c r="Y12" s="226">
        <v>5.4739401519443174</v>
      </c>
      <c r="Z12" s="226">
        <v>0</v>
      </c>
      <c r="AA12" s="226">
        <v>0</v>
      </c>
      <c r="AB12" s="226">
        <v>0</v>
      </c>
      <c r="AC12" s="226">
        <v>0</v>
      </c>
      <c r="AD12" s="226">
        <v>0</v>
      </c>
      <c r="AE12" s="226">
        <v>0</v>
      </c>
      <c r="AF12" s="226">
        <v>0</v>
      </c>
      <c r="AG12" s="226">
        <v>0</v>
      </c>
      <c r="AH12" s="226">
        <v>0</v>
      </c>
      <c r="AI12" s="226">
        <v>0</v>
      </c>
      <c r="AJ12" s="226">
        <v>0</v>
      </c>
      <c r="AK12" s="226">
        <v>5.1132754132919382</v>
      </c>
      <c r="AL12" s="226">
        <v>0</v>
      </c>
      <c r="AM12" s="226">
        <v>0</v>
      </c>
      <c r="AN12" s="226">
        <v>0</v>
      </c>
      <c r="AO12" s="226">
        <v>0</v>
      </c>
      <c r="AP12" s="226">
        <v>5.5039503195602997</v>
      </c>
      <c r="AQ12" s="226">
        <v>5.3721222456915223</v>
      </c>
      <c r="AR12" s="226">
        <v>0</v>
      </c>
      <c r="AS12" s="494">
        <v>0</v>
      </c>
      <c r="AT12" s="494"/>
      <c r="AU12" s="494"/>
      <c r="AV12" s="86"/>
      <c r="AW12" s="226">
        <v>3.6525372571074435</v>
      </c>
      <c r="AX12" s="226" t="e">
        <v>#DIV/0!</v>
      </c>
      <c r="AY12" s="226" t="e">
        <v>#DIV/0!</v>
      </c>
      <c r="AZ12" s="226">
        <v>3.8888375587964004</v>
      </c>
      <c r="BA12" s="226">
        <v>4.8656358981933181</v>
      </c>
      <c r="BB12" s="226">
        <v>5.4296213488126206</v>
      </c>
      <c r="BC12" s="226">
        <v>0</v>
      </c>
      <c r="BD12" s="226">
        <v>0</v>
      </c>
      <c r="BE12" s="226">
        <v>5.1132754132919382</v>
      </c>
      <c r="BF12" s="226">
        <v>5.4380362826259114</v>
      </c>
      <c r="BG12" s="494"/>
      <c r="BH12" s="494"/>
      <c r="BI12" s="494"/>
      <c r="BJ12" s="494"/>
      <c r="BK12" s="494"/>
      <c r="BL12" s="494"/>
      <c r="BM12" s="494"/>
      <c r="BN12" s="494"/>
      <c r="BO12" s="494"/>
      <c r="BP12" s="494"/>
    </row>
    <row r="13" spans="2:68" s="87" customFormat="1" ht="18" customHeight="1" x14ac:dyDescent="0.3">
      <c r="B13" s="109" t="s">
        <v>544</v>
      </c>
      <c r="C13" s="113"/>
      <c r="D13" s="111">
        <v>0</v>
      </c>
      <c r="E13" s="111">
        <v>210.75142553000049</v>
      </c>
      <c r="F13" s="111">
        <v>0</v>
      </c>
      <c r="G13" s="111">
        <v>210.90949376999998</v>
      </c>
      <c r="H13" s="111">
        <v>201.27704943999998</v>
      </c>
      <c r="I13" s="111">
        <v>208.13479993999997</v>
      </c>
      <c r="J13" s="111">
        <v>207.27316952000001</v>
      </c>
      <c r="K13" s="111">
        <v>213.00000000000003</v>
      </c>
      <c r="L13" s="111">
        <v>189.32523033999999</v>
      </c>
      <c r="M13" s="111">
        <v>208.40534011000003</v>
      </c>
      <c r="N13" s="111">
        <v>193.18997375466103</v>
      </c>
      <c r="O13" s="111">
        <v>196.9731052555172</v>
      </c>
      <c r="P13" s="111">
        <v>0</v>
      </c>
      <c r="Q13" s="111">
        <v>0</v>
      </c>
      <c r="R13" s="111">
        <v>0</v>
      </c>
      <c r="S13" s="111">
        <v>0</v>
      </c>
      <c r="T13" s="111">
        <v>0</v>
      </c>
      <c r="U13" s="111">
        <v>180.99999999999997</v>
      </c>
      <c r="V13" s="111">
        <v>181</v>
      </c>
      <c r="W13" s="111">
        <v>0</v>
      </c>
      <c r="X13" s="111">
        <v>0</v>
      </c>
      <c r="Y13" s="111">
        <v>0</v>
      </c>
      <c r="Z13" s="111">
        <v>179.99999985012752</v>
      </c>
      <c r="AA13" s="111">
        <v>200</v>
      </c>
      <c r="AB13" s="111">
        <v>175</v>
      </c>
      <c r="AC13" s="111">
        <v>208</v>
      </c>
      <c r="AD13" s="111">
        <v>186</v>
      </c>
      <c r="AE13" s="111">
        <v>150</v>
      </c>
      <c r="AF13" s="111">
        <v>168.37160233801268</v>
      </c>
      <c r="AG13" s="111">
        <v>150</v>
      </c>
      <c r="AH13" s="111">
        <v>200</v>
      </c>
      <c r="AI13" s="111">
        <v>200</v>
      </c>
      <c r="AJ13" s="111">
        <v>113.85416677823851</v>
      </c>
      <c r="AK13" s="111">
        <v>0</v>
      </c>
      <c r="AL13" s="111">
        <v>200</v>
      </c>
      <c r="AM13" s="111">
        <v>200</v>
      </c>
      <c r="AN13" s="111">
        <v>200</v>
      </c>
      <c r="AO13" s="111">
        <v>200</v>
      </c>
      <c r="AP13" s="111">
        <v>0</v>
      </c>
      <c r="AQ13" s="111">
        <v>0</v>
      </c>
      <c r="AR13" s="111">
        <v>0</v>
      </c>
      <c r="AS13" s="111">
        <v>0</v>
      </c>
      <c r="AT13" s="111"/>
      <c r="AU13" s="111"/>
      <c r="AV13" s="153"/>
      <c r="AW13" s="111">
        <v>421.6609193000005</v>
      </c>
      <c r="AX13" s="111">
        <v>829.68501889999993</v>
      </c>
      <c r="AY13" s="111">
        <v>787.89364946017827</v>
      </c>
      <c r="AZ13" s="111">
        <v>0</v>
      </c>
      <c r="BA13" s="111">
        <v>362</v>
      </c>
      <c r="BB13" s="111">
        <v>379.99999985012749</v>
      </c>
      <c r="BC13" s="111">
        <v>719</v>
      </c>
      <c r="BD13" s="111">
        <v>718.37160233801274</v>
      </c>
      <c r="BE13" s="111">
        <v>513.85416677823855</v>
      </c>
      <c r="BF13" s="111">
        <v>400</v>
      </c>
      <c r="BG13" s="111">
        <v>0</v>
      </c>
      <c r="BH13" s="111">
        <v>0</v>
      </c>
      <c r="BI13" s="111">
        <v>1250</v>
      </c>
      <c r="BJ13" s="111">
        <v>1100</v>
      </c>
      <c r="BK13" s="111">
        <v>1100</v>
      </c>
      <c r="BL13" s="111">
        <v>1100</v>
      </c>
      <c r="BM13" s="111">
        <v>1300</v>
      </c>
      <c r="BN13" s="111">
        <v>1100</v>
      </c>
      <c r="BO13" s="111">
        <v>1100</v>
      </c>
      <c r="BP13" s="111">
        <v>550</v>
      </c>
    </row>
    <row r="14" spans="2:68" s="87" customFormat="1" ht="18" customHeight="1" x14ac:dyDescent="0.3">
      <c r="B14" s="186" t="s">
        <v>545</v>
      </c>
      <c r="C14" s="226"/>
      <c r="D14" s="226">
        <v>0</v>
      </c>
      <c r="E14" s="226">
        <v>3.6408</v>
      </c>
      <c r="F14" s="226">
        <v>0</v>
      </c>
      <c r="G14" s="226">
        <v>3.2475999999999998</v>
      </c>
      <c r="H14" s="226">
        <v>3.24</v>
      </c>
      <c r="I14" s="226">
        <v>3.2014999999999998</v>
      </c>
      <c r="J14" s="226">
        <v>3.3302</v>
      </c>
      <c r="K14" s="226">
        <v>3.1684000000000001</v>
      </c>
      <c r="L14" s="226">
        <v>3.3081999999999998</v>
      </c>
      <c r="M14" s="226">
        <v>3.2768999999999999</v>
      </c>
      <c r="N14" s="226">
        <v>3.3079999999999998</v>
      </c>
      <c r="O14" s="226">
        <v>3.3079999999999998</v>
      </c>
      <c r="P14" s="226">
        <v>0</v>
      </c>
      <c r="Q14" s="226">
        <v>0</v>
      </c>
      <c r="R14" s="226">
        <v>0</v>
      </c>
      <c r="S14" s="226">
        <v>0</v>
      </c>
      <c r="T14" s="226">
        <v>0</v>
      </c>
      <c r="U14" s="226">
        <v>5.1986999999999997</v>
      </c>
      <c r="V14" s="226">
        <v>5.1986999999999997</v>
      </c>
      <c r="W14" s="226">
        <v>0</v>
      </c>
      <c r="X14" s="226">
        <v>0</v>
      </c>
      <c r="Y14" s="226">
        <v>0</v>
      </c>
      <c r="Z14" s="226">
        <v>3.9786000000000001</v>
      </c>
      <c r="AA14" s="226">
        <v>3.9786000000000001</v>
      </c>
      <c r="AB14" s="226">
        <v>3.9786000000000001</v>
      </c>
      <c r="AC14" s="226">
        <v>3.9786000000000001</v>
      </c>
      <c r="AD14" s="226">
        <v>3.9786000000000001</v>
      </c>
      <c r="AE14" s="226">
        <v>3.9786000000000001</v>
      </c>
      <c r="AF14" s="226">
        <v>3.9786000000000001</v>
      </c>
      <c r="AG14" s="226">
        <v>3.9786000000000001</v>
      </c>
      <c r="AH14" s="226">
        <v>3.9786000000000001</v>
      </c>
      <c r="AI14" s="226">
        <v>5.1433</v>
      </c>
      <c r="AJ14" s="226">
        <v>5.2077999999999998</v>
      </c>
      <c r="AK14" s="226">
        <v>0</v>
      </c>
      <c r="AL14" s="226">
        <v>5.6429999999999998</v>
      </c>
      <c r="AM14" s="226">
        <v>5.6429999999999998</v>
      </c>
      <c r="AN14" s="226">
        <v>5.4481000000000002</v>
      </c>
      <c r="AO14" s="226">
        <v>6.0534999999999997</v>
      </c>
      <c r="AP14" s="226">
        <v>0</v>
      </c>
      <c r="AQ14" s="226">
        <v>0</v>
      </c>
      <c r="AR14" s="226">
        <v>0</v>
      </c>
      <c r="AS14" s="226">
        <v>0</v>
      </c>
      <c r="AT14" s="226"/>
      <c r="AU14" s="226"/>
      <c r="AV14" s="86"/>
      <c r="AW14" s="226">
        <v>3.4441263004595357</v>
      </c>
      <c r="AX14" s="226">
        <v>3.2344943565293711</v>
      </c>
      <c r="AY14" s="226">
        <v>3.2998218137235047</v>
      </c>
      <c r="AZ14" s="226">
        <v>0</v>
      </c>
      <c r="BA14" s="226">
        <v>5.1986999999999988</v>
      </c>
      <c r="BB14" s="226">
        <v>3.9786000000000006</v>
      </c>
      <c r="BC14" s="226">
        <v>3.9786000000000001</v>
      </c>
      <c r="BD14" s="226">
        <v>4.302861147353088</v>
      </c>
      <c r="BE14" s="226">
        <v>5.5465731602751145</v>
      </c>
      <c r="BF14" s="226">
        <v>5.7507999999999999</v>
      </c>
      <c r="BG14" s="226">
        <v>0</v>
      </c>
      <c r="BH14" s="226">
        <v>0</v>
      </c>
      <c r="BI14" s="226">
        <v>5.5023999999999997</v>
      </c>
      <c r="BJ14" s="226">
        <v>5.5023999999999997</v>
      </c>
      <c r="BK14" s="226">
        <v>5.5023999999999997</v>
      </c>
      <c r="BL14" s="226">
        <v>5.5023999999999997</v>
      </c>
      <c r="BM14" s="226">
        <v>5.4585999999999997</v>
      </c>
      <c r="BN14" s="226">
        <v>5.5023999999999997</v>
      </c>
      <c r="BO14" s="226">
        <v>5.5023999999999997</v>
      </c>
      <c r="BP14" s="226">
        <v>5.5023999999999997</v>
      </c>
    </row>
    <row r="15" spans="2:68" s="87" customFormat="1" ht="18" customHeight="1" x14ac:dyDescent="0.3">
      <c r="B15" s="109" t="s">
        <v>410</v>
      </c>
      <c r="C15" s="113"/>
      <c r="D15" s="111">
        <v>-421.80010943909986</v>
      </c>
      <c r="E15" s="111">
        <v>-345.44266158622378</v>
      </c>
      <c r="F15" s="111">
        <v>-267.89618164178933</v>
      </c>
      <c r="G15" s="111">
        <v>-262.77213828804292</v>
      </c>
      <c r="H15" s="111">
        <v>-249.24137032155201</v>
      </c>
      <c r="I15" s="111">
        <v>-249.72013296801191</v>
      </c>
      <c r="J15" s="111">
        <v>-275.36240570732002</v>
      </c>
      <c r="K15" s="111">
        <v>-248.50710000000004</v>
      </c>
      <c r="L15" s="111">
        <v>-247.35341343920993</v>
      </c>
      <c r="M15" s="111">
        <v>-265.75848970827201</v>
      </c>
      <c r="N15" s="111">
        <v>-252.36406271571366</v>
      </c>
      <c r="O15" s="111">
        <v>-257.3059673952821</v>
      </c>
      <c r="P15" s="111">
        <v>-261.46500000000003</v>
      </c>
      <c r="Q15" s="111">
        <v>-349.12195272736801</v>
      </c>
      <c r="R15" s="111">
        <v>-325.09809141149015</v>
      </c>
      <c r="S15" s="111">
        <v>-449.43618117224759</v>
      </c>
      <c r="T15" s="111">
        <v>-400.0469136383</v>
      </c>
      <c r="U15" s="111">
        <v>-578.65699999999981</v>
      </c>
      <c r="V15" s="111">
        <v>-578.65699999999993</v>
      </c>
      <c r="W15" s="111">
        <v>-636.69788150768102</v>
      </c>
      <c r="X15" s="486">
        <v>-505.94490494382552</v>
      </c>
      <c r="Y15" s="486">
        <v>-645.83666791471433</v>
      </c>
      <c r="Z15" s="486">
        <v>-355.84199970371714</v>
      </c>
      <c r="AA15" s="486">
        <v>-395.38</v>
      </c>
      <c r="AB15" s="486">
        <v>-345.95750000000004</v>
      </c>
      <c r="AC15" s="486">
        <v>-411.1952</v>
      </c>
      <c r="AD15" s="486">
        <v>-367.70340000000004</v>
      </c>
      <c r="AE15" s="486">
        <v>-296.53500000000003</v>
      </c>
      <c r="AF15" s="486">
        <v>-332.85382066201726</v>
      </c>
      <c r="AG15" s="486">
        <v>-296.53500000000003</v>
      </c>
      <c r="AH15" s="486">
        <v>-395.38</v>
      </c>
      <c r="AI15" s="486">
        <v>-628.31999999999994</v>
      </c>
      <c r="AJ15" s="486">
        <v>-365.02784410771045</v>
      </c>
      <c r="AK15" s="486">
        <v>-544.52569732608913</v>
      </c>
      <c r="AL15" s="486">
        <v>-728.26</v>
      </c>
      <c r="AM15" s="486">
        <v>-728.26</v>
      </c>
      <c r="AN15" s="486">
        <v>-355.74</v>
      </c>
      <c r="AO15" s="486">
        <v>-417.69999999999993</v>
      </c>
      <c r="AP15" s="486">
        <v>15.849936087940009</v>
      </c>
      <c r="AQ15" s="486">
        <v>42.215550861695483</v>
      </c>
      <c r="AR15" s="486">
        <v>0</v>
      </c>
      <c r="AS15" s="486">
        <v>0</v>
      </c>
      <c r="AT15" s="486">
        <f t="shared" ref="AT15:AU15" si="1">IF(AT12="",AT13*(AT11-AT14),(AT13*(AT11-AT14)+(AT10-AT13)*(AT11-AT12)))</f>
        <v>0</v>
      </c>
      <c r="AU15" s="486">
        <f t="shared" si="1"/>
        <v>0</v>
      </c>
      <c r="AV15" s="153"/>
      <c r="AW15" s="486">
        <v>-1297.9110909551559</v>
      </c>
      <c r="AX15" s="486">
        <v>-1022.831008996884</v>
      </c>
      <c r="AY15" s="486">
        <v>-1022.7819332584777</v>
      </c>
      <c r="AZ15" s="486">
        <v>-1385.1212253111057</v>
      </c>
      <c r="BA15" s="486">
        <v>-2194.0587951459806</v>
      </c>
      <c r="BB15" s="486">
        <v>-1903.0035725622567</v>
      </c>
      <c r="BC15" s="486">
        <v>-1421.3911000000001</v>
      </c>
      <c r="BD15" s="486">
        <v>-1653.0888206620173</v>
      </c>
      <c r="BE15" s="486">
        <v>-2366.0735414337996</v>
      </c>
      <c r="BF15" s="486">
        <v>-715.37451305036484</v>
      </c>
      <c r="BG15" s="486">
        <v>0</v>
      </c>
      <c r="BH15" s="486">
        <v>0</v>
      </c>
      <c r="BI15" s="486">
        <v>-2916.9999999999995</v>
      </c>
      <c r="BJ15" s="486">
        <v>-188.87999999999988</v>
      </c>
      <c r="BK15" s="486">
        <v>-1232.6299999999992</v>
      </c>
      <c r="BL15" s="486">
        <v>-1232.6299999999992</v>
      </c>
      <c r="BM15" s="486">
        <v>-1226.6333492822964</v>
      </c>
      <c r="BN15" s="486">
        <v>-101.31000000000031</v>
      </c>
      <c r="BO15" s="486">
        <v>72.390000000000754</v>
      </c>
      <c r="BP15" s="486">
        <v>26.010000000000222</v>
      </c>
    </row>
    <row r="16" spans="2:68" s="87" customFormat="1" ht="10" customHeight="1" x14ac:dyDescent="0.3">
      <c r="C16" s="86"/>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25"/>
      <c r="AV16" s="86"/>
      <c r="AW16" s="225"/>
      <c r="AX16" s="225"/>
      <c r="AY16" s="225"/>
      <c r="AZ16" s="225"/>
      <c r="BA16" s="225"/>
      <c r="BB16" s="225"/>
      <c r="BC16" s="225"/>
      <c r="BD16" s="225"/>
      <c r="BE16" s="225"/>
      <c r="BF16" s="225"/>
      <c r="BG16" s="225"/>
      <c r="BH16" s="225"/>
      <c r="BI16" s="225"/>
      <c r="BJ16" s="225"/>
      <c r="BK16" s="225"/>
      <c r="BL16" s="225"/>
      <c r="BM16" s="225"/>
      <c r="BN16" s="225"/>
      <c r="BO16" s="225"/>
      <c r="BP16" s="225"/>
    </row>
    <row r="17" spans="2:68" s="87" customFormat="1" ht="18" customHeight="1" thickBot="1" x14ac:dyDescent="0.35">
      <c r="B17" s="51" t="s">
        <v>71</v>
      </c>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86"/>
      <c r="AW17" s="458"/>
      <c r="AX17" s="458"/>
      <c r="AY17" s="458"/>
      <c r="AZ17" s="458"/>
      <c r="BA17" s="458"/>
      <c r="BB17" s="458"/>
      <c r="BC17" s="458"/>
      <c r="BD17" s="458"/>
      <c r="BE17" s="458"/>
      <c r="BF17" s="458"/>
      <c r="BG17" s="458"/>
      <c r="BH17" s="458"/>
      <c r="BI17" s="458"/>
      <c r="BJ17" s="458"/>
      <c r="BK17" s="458"/>
      <c r="BL17" s="458"/>
      <c r="BM17" s="458"/>
      <c r="BN17" s="458"/>
      <c r="BO17" s="458"/>
      <c r="BP17" s="458"/>
    </row>
    <row r="18" spans="2:68" s="87" customFormat="1" ht="10" customHeight="1" x14ac:dyDescent="0.3">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6"/>
      <c r="AW18" s="459"/>
      <c r="AX18" s="459"/>
      <c r="AY18" s="459"/>
      <c r="AZ18" s="459"/>
      <c r="BA18" s="459"/>
      <c r="BB18" s="459"/>
      <c r="BC18" s="459"/>
      <c r="BD18" s="459"/>
      <c r="BE18" s="459"/>
      <c r="BF18" s="459"/>
      <c r="BG18" s="459"/>
      <c r="BH18" s="459"/>
      <c r="BI18" s="459"/>
      <c r="BJ18" s="459"/>
      <c r="BK18" s="459"/>
      <c r="BL18" s="459"/>
      <c r="BM18" s="459"/>
      <c r="BN18" s="459"/>
      <c r="BO18" s="459"/>
      <c r="BP18" s="459"/>
    </row>
    <row r="19" spans="2:68" s="87" customFormat="1" ht="18" customHeight="1" x14ac:dyDescent="0.3">
      <c r="B19" s="109" t="s">
        <v>407</v>
      </c>
      <c r="C19" s="113"/>
      <c r="D19" s="111"/>
      <c r="E19" s="111">
        <v>16.35853262263063</v>
      </c>
      <c r="F19" s="111">
        <v>25.0843433191658</v>
      </c>
      <c r="G19" s="111">
        <v>26.330887704385109</v>
      </c>
      <c r="H19" s="111">
        <v>29.173976474823451</v>
      </c>
      <c r="I19" s="111">
        <v>47.896331556571162</v>
      </c>
      <c r="J19" s="111">
        <v>52.292875941788047</v>
      </c>
      <c r="K19" s="111">
        <v>53.889420327007088</v>
      </c>
      <c r="L19" s="111">
        <v>53.889420327007088</v>
      </c>
      <c r="M19" s="111">
        <v>55.135964712226397</v>
      </c>
      <c r="N19" s="111">
        <v>56.382509097445713</v>
      </c>
      <c r="O19" s="111">
        <v>56.382509097445713</v>
      </c>
      <c r="P19" s="111">
        <v>56.382509097445713</v>
      </c>
      <c r="Q19" s="111">
        <v>56.382509097445713</v>
      </c>
      <c r="R19" s="111">
        <v>57.629053482665022</v>
      </c>
      <c r="S19" s="111">
        <v>58.875597867884316</v>
      </c>
      <c r="T19" s="111">
        <v>61.368686638322941</v>
      </c>
      <c r="U19" s="111">
        <v>65.611775408760209</v>
      </c>
      <c r="V19" s="111">
        <v>69.854864179197492</v>
      </c>
      <c r="W19" s="111">
        <v>69.854864179197492</v>
      </c>
      <c r="X19" s="111">
        <v>69.854864179197492</v>
      </c>
      <c r="Y19" s="111">
        <v>75.847952949633395</v>
      </c>
      <c r="Z19" s="111">
        <v>77.09449733485269</v>
      </c>
      <c r="AA19" s="111">
        <v>80.594497334850004</v>
      </c>
      <c r="AB19" s="111">
        <v>29.136177540858579</v>
      </c>
      <c r="AC19" s="111">
        <v>72.611775408754809</v>
      </c>
      <c r="AD19" s="111">
        <v>72.611775408754809</v>
      </c>
      <c r="AE19" s="111">
        <v>78.844497334851354</v>
      </c>
      <c r="AF19" s="111">
        <v>80.594497334850004</v>
      </c>
      <c r="AG19" s="111">
        <v>78.844497334851354</v>
      </c>
      <c r="AH19" s="450">
        <v>85.077219260947913</v>
      </c>
      <c r="AI19" s="111">
        <v>111.0772192609452</v>
      </c>
      <c r="AJ19" s="111">
        <v>88.577219260945199</v>
      </c>
      <c r="AK19" s="111">
        <v>101.57721926094385</v>
      </c>
      <c r="AL19" s="111">
        <v>90.327219260943849</v>
      </c>
      <c r="AM19" s="111">
        <v>101.57721926094385</v>
      </c>
      <c r="AN19" s="111">
        <v>94.80994118704173</v>
      </c>
      <c r="AO19" s="111">
        <v>100.79266311315182</v>
      </c>
      <c r="AP19" s="111">
        <v>89.775385039248334</v>
      </c>
      <c r="AQ19" s="111">
        <v>115.02538503924833</v>
      </c>
      <c r="AR19" s="111">
        <v>139.79266311315183</v>
      </c>
      <c r="AS19" s="111">
        <v>139.79266311315183</v>
      </c>
      <c r="AT19" s="111">
        <v>133.55994118705527</v>
      </c>
      <c r="AU19" s="111">
        <v>154.82721926095874</v>
      </c>
      <c r="AV19" s="153"/>
      <c r="AW19" s="111">
        <v>67.773763646181536</v>
      </c>
      <c r="AX19" s="111">
        <v>182.92699999999996</v>
      </c>
      <c r="AY19" s="111">
        <v>221.79000000000002</v>
      </c>
      <c r="AZ19" s="111">
        <v>229.26966954544076</v>
      </c>
      <c r="BA19" s="111">
        <v>266.69019040547812</v>
      </c>
      <c r="BB19" s="111">
        <v>303.39181179853358</v>
      </c>
      <c r="BC19" s="111">
        <v>253.20422569321957</v>
      </c>
      <c r="BD19" s="111">
        <v>355.5934331915945</v>
      </c>
      <c r="BE19" s="111">
        <v>382.0588770437767</v>
      </c>
      <c r="BF19" s="111">
        <v>400.40337437869022</v>
      </c>
      <c r="BG19" s="111">
        <v>596.73976474822121</v>
      </c>
      <c r="BH19" s="111">
        <v>377.10270697390365</v>
      </c>
      <c r="BI19" s="111">
        <v>649.65443852193096</v>
      </c>
      <c r="BJ19" s="111">
        <v>651.16351072871657</v>
      </c>
      <c r="BK19" s="111">
        <v>300</v>
      </c>
      <c r="BL19" s="111">
        <v>300</v>
      </c>
      <c r="BM19" s="111">
        <v>0</v>
      </c>
      <c r="BN19" s="111">
        <v>0</v>
      </c>
      <c r="BO19" s="111">
        <v>0</v>
      </c>
      <c r="BP19" s="111">
        <v>0</v>
      </c>
    </row>
    <row r="20" spans="2:68" s="87" customFormat="1" ht="18" customHeight="1" x14ac:dyDescent="0.3">
      <c r="B20" s="186" t="s">
        <v>408</v>
      </c>
      <c r="C20" s="86"/>
      <c r="D20" s="226"/>
      <c r="E20" s="226">
        <v>13.66347319307982</v>
      </c>
      <c r="F20" s="226">
        <v>13.665140580390911</v>
      </c>
      <c r="G20" s="226">
        <v>13.665288565254214</v>
      </c>
      <c r="H20" s="226">
        <v>13.664906844601187</v>
      </c>
      <c r="I20" s="226">
        <v>13.655988220956875</v>
      </c>
      <c r="J20" s="226">
        <v>13.653646732590671</v>
      </c>
      <c r="K20" s="226">
        <v>13.653716102238395</v>
      </c>
      <c r="L20" s="226">
        <v>13.653716102238395</v>
      </c>
      <c r="M20" s="226">
        <v>13.65404506523029</v>
      </c>
      <c r="N20" s="226">
        <v>13.654359482329243</v>
      </c>
      <c r="O20" s="226">
        <v>13.654359482329243</v>
      </c>
      <c r="P20" s="226">
        <v>13.654359482329243</v>
      </c>
      <c r="Q20" s="226">
        <v>13.654359482329243</v>
      </c>
      <c r="R20" s="226">
        <v>13.65466029743942</v>
      </c>
      <c r="S20" s="226">
        <v>13.654948374525693</v>
      </c>
      <c r="T20" s="226">
        <v>13.655489419502253</v>
      </c>
      <c r="U20" s="226">
        <v>13.654821860575199</v>
      </c>
      <c r="V20" s="226">
        <v>13.654235398700447</v>
      </c>
      <c r="W20" s="226">
        <v>13.654235398700445</v>
      </c>
      <c r="X20" s="226">
        <v>13.654235398700445</v>
      </c>
      <c r="Y20" s="226">
        <v>13.652759573224371</v>
      </c>
      <c r="Z20" s="226">
        <v>13.653010305098276</v>
      </c>
      <c r="AA20" s="226">
        <v>13.65124056584774</v>
      </c>
      <c r="AB20" s="226">
        <v>13.621843361738179</v>
      </c>
      <c r="AC20" s="226">
        <v>13.65071862281131</v>
      </c>
      <c r="AD20" s="226">
        <v>13.65071862281131</v>
      </c>
      <c r="AE20" s="226">
        <v>13.652105795271133</v>
      </c>
      <c r="AF20" s="226">
        <v>13.65124056584774</v>
      </c>
      <c r="AG20" s="226">
        <v>13.652105795271133</v>
      </c>
      <c r="AH20" s="226">
        <v>13.653289720368603</v>
      </c>
      <c r="AI20" s="226">
        <v>15.010256730308376</v>
      </c>
      <c r="AJ20" s="226">
        <v>13.651668432186886</v>
      </c>
      <c r="AK20" s="226">
        <v>14.393814538777763</v>
      </c>
      <c r="AL20" s="226">
        <v>13.650904904364102</v>
      </c>
      <c r="AM20" s="226">
        <v>14.393814538777763</v>
      </c>
      <c r="AN20" s="226">
        <v>13.652759573224374</v>
      </c>
      <c r="AO20" s="226">
        <v>14.80842792667185</v>
      </c>
      <c r="AP20" s="226">
        <v>13.662807638138943</v>
      </c>
      <c r="AQ20" s="226">
        <v>15.132668243946107</v>
      </c>
      <c r="AR20" s="226">
        <v>16.056128320780648</v>
      </c>
      <c r="AS20" s="226">
        <v>16.056128320780648</v>
      </c>
      <c r="AT20" s="226">
        <v>16.167560526561747</v>
      </c>
      <c r="AU20" s="226">
        <v>17.01259114163561</v>
      </c>
      <c r="AV20" s="86"/>
      <c r="AW20" s="226">
        <v>13.664634112908315</v>
      </c>
      <c r="AX20" s="226">
        <v>13.657064475096782</v>
      </c>
      <c r="AY20" s="226">
        <v>13.654120033031791</v>
      </c>
      <c r="AZ20" s="226">
        <v>13.654586320315802</v>
      </c>
      <c r="BA20" s="226">
        <v>13.654668247071287</v>
      </c>
      <c r="BB20" s="226">
        <v>13.652759573224373</v>
      </c>
      <c r="BC20" s="226">
        <v>13.647827897682808</v>
      </c>
      <c r="BD20" s="226">
        <v>14.076440463577388</v>
      </c>
      <c r="BE20" s="226">
        <v>14.046113679491917</v>
      </c>
      <c r="BF20" s="226">
        <v>14.371065269411741</v>
      </c>
      <c r="BG20" s="226">
        <v>16.60652275526526</v>
      </c>
      <c r="BH20" s="226">
        <v>17.212904166447391</v>
      </c>
      <c r="BI20" s="226">
        <v>18.816099542804842</v>
      </c>
      <c r="BJ20" s="226">
        <v>19.661950466170072</v>
      </c>
      <c r="BK20" s="226">
        <v>20.358699999999999</v>
      </c>
      <c r="BL20" s="226">
        <v>20.358699999999999</v>
      </c>
      <c r="BM20" s="226">
        <v>0</v>
      </c>
      <c r="BN20" s="226">
        <v>0</v>
      </c>
      <c r="BO20" s="226">
        <v>0</v>
      </c>
      <c r="BP20" s="226">
        <v>0</v>
      </c>
    </row>
    <row r="21" spans="2:68" s="87" customFormat="1" ht="18" customHeight="1" x14ac:dyDescent="0.3">
      <c r="B21" s="186" t="s">
        <v>409</v>
      </c>
      <c r="C21" s="86"/>
      <c r="D21" s="226"/>
      <c r="E21" s="226">
        <v>18.140899999999998</v>
      </c>
      <c r="F21" s="226">
        <v>18.499125004180105</v>
      </c>
      <c r="G21" s="226">
        <v>19.261599999999998</v>
      </c>
      <c r="H21" s="226">
        <v>20.611000000000001</v>
      </c>
      <c r="I21" s="226">
        <v>18.901599999999998</v>
      </c>
      <c r="J21" s="226">
        <v>17.8489</v>
      </c>
      <c r="K21" s="226">
        <v>19.1208456693609</v>
      </c>
      <c r="L21" s="226">
        <v>18.664307116448903</v>
      </c>
      <c r="M21" s="226">
        <v>19.451029158069296</v>
      </c>
      <c r="N21" s="226">
        <v>18.833563014286497</v>
      </c>
      <c r="O21" s="226">
        <v>20.247317978061975</v>
      </c>
      <c r="P21" s="226">
        <v>19.217500000000001</v>
      </c>
      <c r="Q21" s="226">
        <v>19.078799999999998</v>
      </c>
      <c r="R21" s="226">
        <v>19.620799999999999</v>
      </c>
      <c r="S21" s="226">
        <v>19.358967870273389</v>
      </c>
      <c r="T21" s="226">
        <v>18.653400000000001</v>
      </c>
      <c r="U21" s="226">
        <v>23.865600000000004</v>
      </c>
      <c r="V21" s="226">
        <v>22.311099999999996</v>
      </c>
      <c r="W21" s="226">
        <v>20.6433</v>
      </c>
      <c r="X21" s="226">
        <v>20.166399999999999</v>
      </c>
      <c r="Y21" s="226">
        <v>20.055099999999996</v>
      </c>
      <c r="Z21" s="226">
        <v>19.941600000000001</v>
      </c>
      <c r="AA21" s="226">
        <v>0</v>
      </c>
      <c r="AB21" s="226">
        <v>0</v>
      </c>
      <c r="AC21" s="226">
        <v>0</v>
      </c>
      <c r="AD21" s="226">
        <v>0</v>
      </c>
      <c r="AE21" s="226">
        <v>0</v>
      </c>
      <c r="AF21" s="226">
        <v>0</v>
      </c>
      <c r="AG21" s="226">
        <v>0</v>
      </c>
      <c r="AH21" s="226">
        <v>0</v>
      </c>
      <c r="AI21" s="226">
        <v>0</v>
      </c>
      <c r="AJ21" s="226">
        <v>0</v>
      </c>
      <c r="AK21" s="226">
        <v>16.59</v>
      </c>
      <c r="AL21" s="226">
        <v>0</v>
      </c>
      <c r="AM21" s="226">
        <v>19.435199999999998</v>
      </c>
      <c r="AN21" s="226">
        <v>0</v>
      </c>
      <c r="AO21" s="226">
        <v>20.4465</v>
      </c>
      <c r="AP21" s="226">
        <v>0</v>
      </c>
      <c r="AQ21" s="226">
        <v>0</v>
      </c>
      <c r="AR21" s="226"/>
      <c r="AS21" s="494"/>
      <c r="AT21" s="494"/>
      <c r="AU21" s="494"/>
      <c r="AV21" s="86"/>
      <c r="AW21" s="226">
        <v>18.708652414821845</v>
      </c>
      <c r="AX21" s="226">
        <v>18.937826578462236</v>
      </c>
      <c r="AY21" s="226">
        <v>19.305332348093618</v>
      </c>
      <c r="AZ21" s="226">
        <v>19.321091289022405</v>
      </c>
      <c r="BA21" s="226">
        <v>21.420658623899644</v>
      </c>
      <c r="BB21" s="226">
        <v>20.050261696073861</v>
      </c>
      <c r="BC21" s="226">
        <v>0</v>
      </c>
      <c r="BD21" s="226">
        <v>0</v>
      </c>
      <c r="BE21" s="226">
        <v>18.044931818181819</v>
      </c>
      <c r="BF21" s="226">
        <v>20.4465</v>
      </c>
      <c r="BG21" s="494"/>
      <c r="BH21" s="494"/>
      <c r="BI21" s="494"/>
      <c r="BJ21" s="494"/>
      <c r="BK21" s="494"/>
      <c r="BL21" s="494"/>
      <c r="BM21" s="494"/>
      <c r="BN21" s="494"/>
      <c r="BO21" s="494"/>
      <c r="BP21" s="494"/>
    </row>
    <row r="22" spans="2:68" s="87" customFormat="1" ht="18" customHeight="1" x14ac:dyDescent="0.3">
      <c r="B22" s="109" t="s">
        <v>546</v>
      </c>
      <c r="C22" s="113"/>
      <c r="D22" s="111"/>
      <c r="E22" s="111">
        <v>0</v>
      </c>
      <c r="F22" s="111">
        <v>4.3290327263895416E-2</v>
      </c>
      <c r="G22" s="111">
        <v>4.5605369905950821E-2</v>
      </c>
      <c r="H22" s="111">
        <v>5.0696729341659245E-2</v>
      </c>
      <c r="I22" s="111">
        <v>8.4924589922218061E-2</v>
      </c>
      <c r="J22" s="111">
        <v>9.3423797540870088E-2</v>
      </c>
      <c r="K22" s="111">
        <v>9.657915172272373E-2</v>
      </c>
      <c r="L22" s="111">
        <v>9.6896213585073582E-2</v>
      </c>
      <c r="M22" s="111">
        <v>9.9408819395345474E-2</v>
      </c>
      <c r="N22" s="111">
        <v>0.10181620346897298</v>
      </c>
      <c r="O22" s="111">
        <v>0.10222422781100902</v>
      </c>
      <c r="P22" s="111">
        <v>0.10254378232625384</v>
      </c>
      <c r="Q22" s="111">
        <v>0.10283150176414833</v>
      </c>
      <c r="R22" s="111">
        <v>0.1055528957718849</v>
      </c>
      <c r="S22" s="111">
        <v>0.10853130012257513</v>
      </c>
      <c r="T22" s="111">
        <v>20.312075820386351</v>
      </c>
      <c r="U22" s="111">
        <v>21.333666290643354</v>
      </c>
      <c r="V22" s="111">
        <v>22.483543518831102</v>
      </c>
      <c r="W22" s="111">
        <v>22.483543518831095</v>
      </c>
      <c r="X22" s="111">
        <v>22.483543518831098</v>
      </c>
      <c r="Y22" s="111">
        <v>23.611460168133164</v>
      </c>
      <c r="Z22" s="111">
        <v>24.137833926643193</v>
      </c>
      <c r="AA22" s="111">
        <v>80.59449733484999</v>
      </c>
      <c r="AB22" s="111">
        <v>29.136177540858586</v>
      </c>
      <c r="AC22" s="111">
        <v>72.611775408754795</v>
      </c>
      <c r="AD22" s="111">
        <v>72.611775408754795</v>
      </c>
      <c r="AE22" s="111">
        <v>78.844497334851354</v>
      </c>
      <c r="AF22" s="111">
        <v>80.594497334850004</v>
      </c>
      <c r="AG22" s="111">
        <v>78.844497334851354</v>
      </c>
      <c r="AH22" s="111">
        <v>85.077219260947885</v>
      </c>
      <c r="AI22" s="111">
        <v>111.07721926094517</v>
      </c>
      <c r="AJ22" s="111">
        <v>88.577219260945199</v>
      </c>
      <c r="AK22" s="111">
        <v>90.827219260943835</v>
      </c>
      <c r="AL22" s="111">
        <v>90.327219260943835</v>
      </c>
      <c r="AM22" s="111">
        <v>90.327219260943835</v>
      </c>
      <c r="AN22" s="111">
        <v>94.80994118704173</v>
      </c>
      <c r="AO22" s="111">
        <v>83.542663113151789</v>
      </c>
      <c r="AP22" s="111">
        <v>89.775385039248349</v>
      </c>
      <c r="AQ22" s="111">
        <v>115.02538503924835</v>
      </c>
      <c r="AR22" s="111">
        <v>139.79266311315183</v>
      </c>
      <c r="AS22" s="111">
        <v>139.79266311315183</v>
      </c>
      <c r="AT22" s="111">
        <v>133.55994118705524</v>
      </c>
      <c r="AU22" s="111">
        <v>154.82721926095874</v>
      </c>
      <c r="AV22" s="153"/>
      <c r="AW22" s="111">
        <v>8.8895697169846244E-2</v>
      </c>
      <c r="AX22" s="111">
        <v>0.32562426852747112</v>
      </c>
      <c r="AY22" s="111">
        <v>0.40034546426040107</v>
      </c>
      <c r="AZ22" s="111">
        <v>0.41945947998486222</v>
      </c>
      <c r="BA22" s="111">
        <v>86.612829148691887</v>
      </c>
      <c r="BB22" s="111">
        <v>150.82733494845743</v>
      </c>
      <c r="BC22" s="111">
        <v>253.20422569321951</v>
      </c>
      <c r="BD22" s="111">
        <v>355.59343319159439</v>
      </c>
      <c r="BE22" s="111">
        <v>360.0588770437767</v>
      </c>
      <c r="BF22" s="111">
        <v>383.15337437869022</v>
      </c>
      <c r="BG22" s="111">
        <v>596.73976474822086</v>
      </c>
      <c r="BH22" s="111">
        <v>377.10270697390365</v>
      </c>
      <c r="BI22" s="111">
        <v>649.65443852193096</v>
      </c>
      <c r="BJ22" s="111">
        <v>563.75</v>
      </c>
      <c r="BK22" s="111">
        <v>300</v>
      </c>
      <c r="BL22" s="111">
        <v>300</v>
      </c>
      <c r="BM22" s="111">
        <v>0</v>
      </c>
      <c r="BN22" s="111">
        <v>0</v>
      </c>
      <c r="BO22" s="111">
        <v>0</v>
      </c>
      <c r="BP22" s="111">
        <v>0</v>
      </c>
    </row>
    <row r="23" spans="2:68" s="87" customFormat="1" ht="18" customHeight="1" x14ac:dyDescent="0.3">
      <c r="B23" s="186" t="s">
        <v>547</v>
      </c>
      <c r="C23" s="86"/>
      <c r="D23" s="226"/>
      <c r="E23" s="226">
        <v>0</v>
      </c>
      <c r="F23" s="226">
        <v>17.991499999999998</v>
      </c>
      <c r="G23" s="226">
        <v>17.991499999999998</v>
      </c>
      <c r="H23" s="226">
        <v>17.991499999999998</v>
      </c>
      <c r="I23" s="226">
        <v>17.991499999999998</v>
      </c>
      <c r="J23" s="226">
        <v>17.991499999999998</v>
      </c>
      <c r="K23" s="226">
        <v>17.991499999999998</v>
      </c>
      <c r="L23" s="226">
        <v>17.991499999999998</v>
      </c>
      <c r="M23" s="226">
        <v>17.991499999999998</v>
      </c>
      <c r="N23" s="226">
        <v>17.991499999999998</v>
      </c>
      <c r="O23" s="226">
        <v>17.991499999999998</v>
      </c>
      <c r="P23" s="226">
        <v>17.991499999999998</v>
      </c>
      <c r="Q23" s="226">
        <v>17.991499999999998</v>
      </c>
      <c r="R23" s="226">
        <v>17.991499999999998</v>
      </c>
      <c r="S23" s="226">
        <v>17.991499999999998</v>
      </c>
      <c r="T23" s="226">
        <v>19.590976598504387</v>
      </c>
      <c r="U23" s="226">
        <v>19.59048673163613</v>
      </c>
      <c r="V23" s="226">
        <v>19.589342259536192</v>
      </c>
      <c r="W23" s="226">
        <v>19.589342259536199</v>
      </c>
      <c r="X23" s="226">
        <v>19.589342259536199</v>
      </c>
      <c r="Y23" s="226">
        <v>19.588365462554524</v>
      </c>
      <c r="Z23" s="226">
        <v>19.588536059812075</v>
      </c>
      <c r="AA23" s="226">
        <v>20.126944820242787</v>
      </c>
      <c r="AB23" s="226">
        <v>20.282733467230599</v>
      </c>
      <c r="AC23" s="226">
        <v>20.129710824763027</v>
      </c>
      <c r="AD23" s="226">
        <v>20.129710824763027</v>
      </c>
      <c r="AE23" s="226">
        <v>20.12235959095694</v>
      </c>
      <c r="AF23" s="226">
        <v>20.126944820242784</v>
      </c>
      <c r="AG23" s="226">
        <v>20.122251074321674</v>
      </c>
      <c r="AH23" s="226">
        <v>20.115973713017635</v>
      </c>
      <c r="AI23" s="226">
        <v>19.987146942178352</v>
      </c>
      <c r="AJ23" s="226">
        <v>20.124570043745273</v>
      </c>
      <c r="AK23" s="226">
        <v>20.121025301679904</v>
      </c>
      <c r="AL23" s="226">
        <v>20.128618391077005</v>
      </c>
      <c r="AM23" s="226">
        <v>20.128618391077005</v>
      </c>
      <c r="AN23" s="226">
        <v>20.118784638451814</v>
      </c>
      <c r="AO23" s="226">
        <v>20.067667531126425</v>
      </c>
      <c r="AP23" s="226">
        <v>20.065508182018849</v>
      </c>
      <c r="AQ23" s="226">
        <v>19.951862558563509</v>
      </c>
      <c r="AR23" s="226">
        <v>19.34854414233676</v>
      </c>
      <c r="AS23" s="226">
        <v>19.34854414233676</v>
      </c>
      <c r="AT23" s="226">
        <v>19.316436912600079</v>
      </c>
      <c r="AU23" s="226">
        <v>19.32854156553104</v>
      </c>
      <c r="AV23" s="86"/>
      <c r="AW23" s="226">
        <v>17.991499999999995</v>
      </c>
      <c r="AX23" s="226">
        <v>17.991499999999998</v>
      </c>
      <c r="AY23" s="226">
        <v>17.991499999999998</v>
      </c>
      <c r="AZ23" s="226">
        <v>17.991499999999998</v>
      </c>
      <c r="BA23" s="226">
        <v>19.590007433546369</v>
      </c>
      <c r="BB23" s="226">
        <v>19.87632793519499</v>
      </c>
      <c r="BC23" s="226">
        <v>20.145030042022753</v>
      </c>
      <c r="BD23" s="226">
        <v>20.079610349705462</v>
      </c>
      <c r="BE23" s="226">
        <v>20.125707060148596</v>
      </c>
      <c r="BF23" s="226">
        <v>20.045044846330917</v>
      </c>
      <c r="BG23" s="226">
        <v>19.340668904192924</v>
      </c>
      <c r="BH23" s="226">
        <v>18.985671870006836</v>
      </c>
      <c r="BI23" s="226">
        <v>18.616237715476274</v>
      </c>
      <c r="BJ23" s="226">
        <v>15.199972283813747</v>
      </c>
      <c r="BK23" s="226">
        <v>18.2805</v>
      </c>
      <c r="BL23" s="226">
        <v>18.2805</v>
      </c>
      <c r="BM23" s="226">
        <v>0</v>
      </c>
      <c r="BN23" s="226">
        <v>0</v>
      </c>
      <c r="BO23" s="226">
        <v>0</v>
      </c>
      <c r="BP23" s="226">
        <v>0</v>
      </c>
    </row>
    <row r="24" spans="2:68" s="87" customFormat="1" ht="18" customHeight="1" x14ac:dyDescent="0.3">
      <c r="B24" s="109" t="s">
        <v>411</v>
      </c>
      <c r="C24" s="113"/>
      <c r="D24" s="111"/>
      <c r="E24" s="111">
        <v>-73.244132486444627</v>
      </c>
      <c r="F24" s="111">
        <v>-121.23534963326969</v>
      </c>
      <c r="G24" s="111">
        <v>-147.29792456674002</v>
      </c>
      <c r="H24" s="111">
        <v>-202.5123582250267</v>
      </c>
      <c r="I24" s="111">
        <v>-251.16827111681636</v>
      </c>
      <c r="J24" s="111">
        <v>-219.39518089054633</v>
      </c>
      <c r="K24" s="111">
        <v>-294.51137197812443</v>
      </c>
      <c r="L24" s="111">
        <v>-269.95265278945783</v>
      </c>
      <c r="M24" s="111">
        <v>-319.4772203096324</v>
      </c>
      <c r="N24" s="111">
        <v>-291.93075459890656</v>
      </c>
      <c r="O24" s="111">
        <v>-371.49694311384326</v>
      </c>
      <c r="P24" s="111">
        <v>-313.53810217080837</v>
      </c>
      <c r="Q24" s="111">
        <v>-305.73175814425628</v>
      </c>
      <c r="R24" s="111">
        <v>-343.65100667083362</v>
      </c>
      <c r="S24" s="111">
        <v>-335.67914499637698</v>
      </c>
      <c r="T24" s="111">
        <v>-325.75933521716604</v>
      </c>
      <c r="U24" s="111">
        <v>-578.74344221064234</v>
      </c>
      <c r="V24" s="111">
        <v>-543.52934233604935</v>
      </c>
      <c r="W24" s="111">
        <v>-464.5234537386907</v>
      </c>
      <c r="X24" s="486">
        <v>-441.93207091576198</v>
      </c>
      <c r="Y24" s="486">
        <v>-474.58413151762761</v>
      </c>
      <c r="Z24" s="486">
        <v>-476.2934627198407</v>
      </c>
      <c r="AA24" s="486">
        <v>-521.90612927211816</v>
      </c>
      <c r="AB24" s="486">
        <v>-194.07287669377553</v>
      </c>
      <c r="AC24" s="486">
        <v>-470.45112664319163</v>
      </c>
      <c r="AD24" s="486">
        <v>-470.45112664319163</v>
      </c>
      <c r="AE24" s="486">
        <v>-510.14390814976144</v>
      </c>
      <c r="AF24" s="486">
        <v>-521.90612927211816</v>
      </c>
      <c r="AG24" s="486">
        <v>-510.13535221020146</v>
      </c>
      <c r="AH24" s="486">
        <v>-549.82718305681942</v>
      </c>
      <c r="AI24" s="486">
        <v>-552.81912530153284</v>
      </c>
      <c r="AJ24" s="486">
        <v>-573.35162530153275</v>
      </c>
      <c r="AK24" s="486">
        <v>-543.79562142388932</v>
      </c>
      <c r="AL24" s="486">
        <v>-585.11384642388907</v>
      </c>
      <c r="AM24" s="486">
        <v>-574.72447142388933</v>
      </c>
      <c r="AN24" s="486">
        <v>-613.04345614815122</v>
      </c>
      <c r="AO24" s="486">
        <v>-536.62762577120486</v>
      </c>
      <c r="AP24" s="486">
        <v>-574.80490661782358</v>
      </c>
      <c r="AQ24" s="486">
        <v>-554.32968161782344</v>
      </c>
      <c r="AR24" s="486">
        <v>-460.25557577120458</v>
      </c>
      <c r="AS24" s="486">
        <v>-460.25557577120458</v>
      </c>
      <c r="AT24" s="486">
        <f t="shared" ref="AT24:AU24" si="2">IF(AT21="",AT22*(AT20-AT23),(AT22*(AT20-AT23)+(AT19-AT22)*(AT20-AT21)))</f>
        <v>-420.56374492458662</v>
      </c>
      <c r="AU24" s="486">
        <f t="shared" si="2"/>
        <v>-358.57216407796807</v>
      </c>
      <c r="AV24" s="153"/>
      <c r="AW24" s="486">
        <v>-341.77740668645436</v>
      </c>
      <c r="AX24" s="486">
        <v>-967.58718221051379</v>
      </c>
      <c r="AY24" s="486">
        <v>-1252.8575708118401</v>
      </c>
      <c r="AZ24" s="486">
        <v>-1298.6000119822754</v>
      </c>
      <c r="BA24" s="486">
        <v>-1912.5555735025478</v>
      </c>
      <c r="BB24" s="486">
        <v>-1914.7157944253486</v>
      </c>
      <c r="BC24" s="486">
        <v>-1645.1190381299207</v>
      </c>
      <c r="BD24" s="486">
        <v>-2134.6877898406728</v>
      </c>
      <c r="BE24" s="486">
        <v>-2276.9855645732</v>
      </c>
      <c r="BF24" s="486">
        <v>-2278.8056701550031</v>
      </c>
      <c r="BG24" s="486">
        <f t="shared" ref="BG24:BP24" si="3">IF(BG21="",BG22*(BG20-BG23),(BG22*(BG20-BG23)+(BG19-BG22)*(BG20-BG21)))</f>
        <v>-1631.5737296983482</v>
      </c>
      <c r="BH24" s="486">
        <f t="shared" si="3"/>
        <v>-668.51549984817757</v>
      </c>
      <c r="BI24" s="486">
        <f t="shared" si="3"/>
        <v>129.84112321510835</v>
      </c>
      <c r="BJ24" s="486">
        <f t="shared" si="3"/>
        <v>2515.4402003033788</v>
      </c>
      <c r="BK24" s="486">
        <f t="shared" si="3"/>
        <v>623.4599999999997</v>
      </c>
      <c r="BL24" s="486">
        <f t="shared" si="3"/>
        <v>623.4599999999997</v>
      </c>
      <c r="BM24" s="486">
        <f t="shared" si="3"/>
        <v>0</v>
      </c>
      <c r="BN24" s="486">
        <f t="shared" si="3"/>
        <v>0</v>
      </c>
      <c r="BO24" s="486">
        <f t="shared" si="3"/>
        <v>0</v>
      </c>
      <c r="BP24" s="486">
        <f t="shared" si="3"/>
        <v>0</v>
      </c>
    </row>
    <row r="25" spans="2:68" s="87" customFormat="1" ht="18" customHeight="1" x14ac:dyDescent="0.3">
      <c r="B25" s="186" t="s">
        <v>412</v>
      </c>
      <c r="C25" s="86"/>
      <c r="D25" s="226"/>
      <c r="E25" s="226">
        <v>5.1230420708151794</v>
      </c>
      <c r="F25" s="226">
        <v>5.7547514896885978</v>
      </c>
      <c r="G25" s="226">
        <v>6.0197770471510896</v>
      </c>
      <c r="H25" s="226">
        <v>6.5499824770368944</v>
      </c>
      <c r="I25" s="226">
        <v>5.8422095068109501</v>
      </c>
      <c r="J25" s="226">
        <v>5.6372255425511018</v>
      </c>
      <c r="K25" s="226">
        <v>5.7897179361902262</v>
      </c>
      <c r="L25" s="226">
        <v>5.7517503896846174</v>
      </c>
      <c r="M25" s="226">
        <v>4.3670999999999998</v>
      </c>
      <c r="N25" s="226">
        <v>4.8007030850009302</v>
      </c>
      <c r="O25" s="226">
        <v>5.3487429719076127</v>
      </c>
      <c r="P25" s="226">
        <v>5.1559438616501678</v>
      </c>
      <c r="Q25" s="226">
        <v>4.7774319578757138</v>
      </c>
      <c r="R25" s="226">
        <v>4.8966387864355543</v>
      </c>
      <c r="S25" s="226">
        <v>4.651937318925941</v>
      </c>
      <c r="T25" s="226">
        <v>4.3340961552003145</v>
      </c>
      <c r="U25" s="226">
        <v>4.1574903359120885</v>
      </c>
      <c r="V25" s="226">
        <v>4.0623129070393382</v>
      </c>
      <c r="W25" s="226">
        <v>3.7594057585093492</v>
      </c>
      <c r="X25" s="226">
        <v>3.7456631852842479</v>
      </c>
      <c r="Y25" s="226">
        <v>3.7721690420439038</v>
      </c>
      <c r="Z25" s="226">
        <v>3.8214758394030675</v>
      </c>
      <c r="AA25" s="226">
        <v>3.7602389785881307</v>
      </c>
      <c r="AB25" s="226">
        <v>3.9364098148913946</v>
      </c>
      <c r="AC25" s="226">
        <v>4.0429962242243311</v>
      </c>
      <c r="AD25" s="226">
        <v>3.9093170793261787</v>
      </c>
      <c r="AE25" s="226">
        <v>3.6967217744314196</v>
      </c>
      <c r="AF25" s="226">
        <v>3.5963409849158143</v>
      </c>
      <c r="AG25" s="226">
        <v>3.5590988359387934</v>
      </c>
      <c r="AH25" s="226">
        <v>3.4640214157102309</v>
      </c>
      <c r="AI25" s="226">
        <v>3.5344452125672174</v>
      </c>
      <c r="AJ25" s="226">
        <v>3.4321232420046028</v>
      </c>
      <c r="AK25" s="226">
        <v>3.2685307020143908</v>
      </c>
      <c r="AL25" s="226">
        <v>3.4533731004391344</v>
      </c>
      <c r="AM25" s="226">
        <v>-3.4650171063847854</v>
      </c>
      <c r="AN25" s="226">
        <v>3.537288363103253</v>
      </c>
      <c r="AO25" s="226">
        <v>3.4287920890994603</v>
      </c>
      <c r="AP25" s="226">
        <v>3.4382623764108162</v>
      </c>
      <c r="AQ25" s="226">
        <v>3.4167280084447493</v>
      </c>
      <c r="AR25" s="226">
        <v>4.4246877948396692</v>
      </c>
      <c r="AS25" s="494">
        <v>4.4246877948396692</v>
      </c>
      <c r="AT25" s="494"/>
      <c r="AU25" s="494"/>
      <c r="AV25" s="86"/>
      <c r="AW25" s="226">
        <v>6.045294452072322</v>
      </c>
      <c r="AX25" s="226">
        <v>5.9313583780137238</v>
      </c>
      <c r="AY25" s="226">
        <v>5.0708533166006164</v>
      </c>
      <c r="AZ25" s="226">
        <v>4.8697185186156275</v>
      </c>
      <c r="BA25" s="226">
        <v>4.0669372895020324</v>
      </c>
      <c r="BB25" s="226">
        <v>3.7751403526512641</v>
      </c>
      <c r="BC25" s="226">
        <v>3.8865021203780099</v>
      </c>
      <c r="BD25" s="226">
        <v>3.5375942574738839</v>
      </c>
      <c r="BE25" s="226">
        <v>3.4075865680998305</v>
      </c>
      <c r="BF25" s="226">
        <v>3.4577131291044636</v>
      </c>
      <c r="BG25" s="494"/>
      <c r="BH25" s="494"/>
      <c r="BI25" s="494"/>
      <c r="BJ25" s="494"/>
      <c r="BK25" s="494"/>
      <c r="BL25" s="494"/>
      <c r="BM25" s="494"/>
      <c r="BN25" s="494"/>
      <c r="BO25" s="494"/>
      <c r="BP25" s="494"/>
    </row>
    <row r="26" spans="2:68" s="87" customFormat="1" ht="18" customHeight="1" x14ac:dyDescent="0.3">
      <c r="B26" s="109" t="s">
        <v>413</v>
      </c>
      <c r="C26" s="113"/>
      <c r="D26" s="111"/>
      <c r="E26" s="111">
        <v>-14.297000000000001</v>
      </c>
      <c r="F26" s="111">
        <v>-21.067</v>
      </c>
      <c r="G26" s="111">
        <v>-24.469000000000001</v>
      </c>
      <c r="H26" s="111">
        <v>-30.917999999999999</v>
      </c>
      <c r="I26" s="111">
        <v>-42.991999999999997</v>
      </c>
      <c r="J26" s="111">
        <v>-38.918999999999997</v>
      </c>
      <c r="K26" s="111">
        <v>-50.868000000000002</v>
      </c>
      <c r="L26" s="111">
        <v>-46.933999999999997</v>
      </c>
      <c r="M26" s="111">
        <v>-73.155462505926678</v>
      </c>
      <c r="N26" s="111">
        <v>-60.81</v>
      </c>
      <c r="O26" s="111">
        <v>-69.454999999999998</v>
      </c>
      <c r="P26" s="111">
        <v>-60.811</v>
      </c>
      <c r="Q26" s="111">
        <v>-63.994999999999997</v>
      </c>
      <c r="R26" s="111">
        <v>-70.180999999999997</v>
      </c>
      <c r="S26" s="111">
        <v>-72.159000000000006</v>
      </c>
      <c r="T26" s="111">
        <v>-75.162000000000006</v>
      </c>
      <c r="U26" s="111">
        <v>-139.20500000000001</v>
      </c>
      <c r="V26" s="111">
        <v>-133.798</v>
      </c>
      <c r="W26" s="111">
        <v>-123.563</v>
      </c>
      <c r="X26" s="486">
        <v>-117.985</v>
      </c>
      <c r="Y26" s="486">
        <v>-125.812</v>
      </c>
      <c r="Z26" s="486">
        <v>-124.636</v>
      </c>
      <c r="AA26" s="486">
        <v>-138.79599999999999</v>
      </c>
      <c r="AB26" s="486">
        <v>-49.302</v>
      </c>
      <c r="AC26" s="486">
        <v>-116.36199999999999</v>
      </c>
      <c r="AD26" s="486">
        <v>-120.34099999999999</v>
      </c>
      <c r="AE26" s="486">
        <v>-137.999</v>
      </c>
      <c r="AF26" s="486">
        <v>-145.12142521000001</v>
      </c>
      <c r="AG26" s="486">
        <v>-143.33272991999999</v>
      </c>
      <c r="AH26" s="486">
        <v>-158.72511080999999</v>
      </c>
      <c r="AI26" s="486">
        <v>-156.40902377999993</v>
      </c>
      <c r="AJ26" s="486">
        <v>-167.05449801000003</v>
      </c>
      <c r="AK26" s="486">
        <v>-166.37311103999997</v>
      </c>
      <c r="AL26" s="486">
        <v>-169.43256040000006</v>
      </c>
      <c r="AM26" s="486">
        <v>-165.86482944999989</v>
      </c>
      <c r="AN26" s="486">
        <v>-173.30887200000001</v>
      </c>
      <c r="AO26" s="486">
        <v>-156.50631820961328</v>
      </c>
      <c r="AP26" s="486">
        <v>-167.17889552625107</v>
      </c>
      <c r="AQ26" s="486">
        <v>-162.23992083881069</v>
      </c>
      <c r="AR26" s="486">
        <v>-104.01989860346329</v>
      </c>
      <c r="AS26" s="486">
        <v>-104.01989860346329</v>
      </c>
      <c r="AT26" s="486">
        <f t="shared" ref="AT26:AU26" si="4">IFERROR(AT24/AT25,0)</f>
        <v>0</v>
      </c>
      <c r="AU26" s="486">
        <f t="shared" si="4"/>
        <v>0</v>
      </c>
      <c r="AV26" s="153"/>
      <c r="AW26" s="486">
        <v>-59.833000000000006</v>
      </c>
      <c r="AX26" s="486">
        <v>-163.697</v>
      </c>
      <c r="AY26" s="486">
        <v>-250.35446250592668</v>
      </c>
      <c r="AZ26" s="486">
        <v>-267.14600000000002</v>
      </c>
      <c r="BA26" s="486">
        <v>-471.72800000000001</v>
      </c>
      <c r="BB26" s="486">
        <v>-507.22899999999998</v>
      </c>
      <c r="BC26" s="486">
        <v>-424.00400000000002</v>
      </c>
      <c r="BD26" s="486">
        <v>-603.58828971999992</v>
      </c>
      <c r="BE26" s="486">
        <v>-668.72499891321286</v>
      </c>
      <c r="BF26" s="486">
        <v>-659.04995153406674</v>
      </c>
      <c r="BG26" s="486">
        <f t="shared" ref="BG26:BP26" si="5">IFERROR(BG24/BG25,0)</f>
        <v>0</v>
      </c>
      <c r="BH26" s="486">
        <f t="shared" si="5"/>
        <v>0</v>
      </c>
      <c r="BI26" s="486">
        <f t="shared" si="5"/>
        <v>0</v>
      </c>
      <c r="BJ26" s="486">
        <f t="shared" si="5"/>
        <v>0</v>
      </c>
      <c r="BK26" s="486">
        <f t="shared" si="5"/>
        <v>0</v>
      </c>
      <c r="BL26" s="486">
        <f t="shared" si="5"/>
        <v>0</v>
      </c>
      <c r="BM26" s="486">
        <f t="shared" si="5"/>
        <v>0</v>
      </c>
      <c r="BN26" s="486">
        <f t="shared" si="5"/>
        <v>0</v>
      </c>
      <c r="BO26" s="486">
        <f>IFERROR(BO24/BO25,0)</f>
        <v>0</v>
      </c>
      <c r="BP26" s="486">
        <f t="shared" si="5"/>
        <v>0</v>
      </c>
    </row>
    <row r="27" spans="2:68" s="87" customFormat="1" ht="18" customHeight="1" x14ac:dyDescent="0.3">
      <c r="B27" s="87" t="s">
        <v>414</v>
      </c>
      <c r="C27" s="86"/>
      <c r="AV27" s="86"/>
    </row>
    <row r="28" spans="2:68" s="87" customFormat="1" ht="18" customHeight="1" x14ac:dyDescent="0.3">
      <c r="C28" s="86"/>
      <c r="AG28" s="86"/>
      <c r="AH28" s="86"/>
      <c r="AI28" s="86"/>
      <c r="AJ28" s="86"/>
      <c r="AV28" s="86"/>
    </row>
    <row r="29" spans="2:68" s="87" customFormat="1" ht="18" customHeight="1" thickBot="1" x14ac:dyDescent="0.35">
      <c r="B29" s="51" t="s">
        <v>664</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86"/>
      <c r="AW29" s="51"/>
      <c r="AX29" s="51"/>
      <c r="AY29" s="51"/>
      <c r="AZ29" s="51"/>
      <c r="BA29" s="51"/>
      <c r="BB29" s="51"/>
      <c r="BC29" s="51"/>
      <c r="BD29" s="51"/>
      <c r="BE29" s="51"/>
      <c r="BF29" s="51"/>
      <c r="BG29" s="51"/>
      <c r="BH29" s="51"/>
      <c r="BI29" s="51"/>
      <c r="BJ29" s="51"/>
      <c r="BK29" s="51"/>
      <c r="BL29" s="51"/>
      <c r="BM29" s="51"/>
      <c r="BN29" s="51"/>
      <c r="BO29" s="51"/>
      <c r="BP29" s="51"/>
    </row>
    <row r="30" spans="2:68" s="87" customFormat="1" ht="10" customHeight="1" x14ac:dyDescent="0.3">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6"/>
      <c r="AW30" s="88"/>
      <c r="AX30" s="88"/>
      <c r="AY30" s="88"/>
      <c r="AZ30" s="88"/>
      <c r="BA30" s="88"/>
      <c r="BB30" s="88"/>
      <c r="BC30" s="88"/>
      <c r="BD30" s="88"/>
      <c r="BE30" s="88"/>
      <c r="BF30" s="88"/>
      <c r="BG30" s="88"/>
      <c r="BH30" s="88"/>
      <c r="BI30" s="88"/>
      <c r="BJ30" s="88"/>
      <c r="BK30" s="88"/>
      <c r="BL30" s="88"/>
      <c r="BM30" s="88"/>
      <c r="BN30" s="88"/>
      <c r="BO30" s="88"/>
      <c r="BP30" s="88"/>
    </row>
    <row r="31" spans="2:68" s="87" customFormat="1" ht="18" customHeight="1" x14ac:dyDescent="0.3">
      <c r="B31" s="109" t="s">
        <v>868</v>
      </c>
      <c r="C31" s="113"/>
      <c r="D31" s="486">
        <v>-421.80010943909986</v>
      </c>
      <c r="E31" s="486">
        <v>-359.7396615862238</v>
      </c>
      <c r="F31" s="486">
        <v>-288.96318164178933</v>
      </c>
      <c r="G31" s="486">
        <v>-287.24113828804292</v>
      </c>
      <c r="H31" s="486">
        <v>-280.15937032155199</v>
      </c>
      <c r="I31" s="486">
        <v>-292.71213296801193</v>
      </c>
      <c r="J31" s="486">
        <v>-314.28140570732</v>
      </c>
      <c r="K31" s="486">
        <v>-299.37510000000003</v>
      </c>
      <c r="L31" s="486">
        <v>-294.2874134392099</v>
      </c>
      <c r="M31" s="486">
        <v>-338.91395221419867</v>
      </c>
      <c r="N31" s="486">
        <v>-313.17406271571366</v>
      </c>
      <c r="O31" s="486">
        <v>-326.76096739528208</v>
      </c>
      <c r="P31" s="486">
        <v>-322.27600000000001</v>
      </c>
      <c r="Q31" s="486">
        <v>-413.11695272736802</v>
      </c>
      <c r="R31" s="486">
        <v>-395.27909141149013</v>
      </c>
      <c r="S31" s="486">
        <v>-521.59518117224764</v>
      </c>
      <c r="T31" s="486">
        <v>-475.20891363830003</v>
      </c>
      <c r="U31" s="486">
        <v>-717.86199999999985</v>
      </c>
      <c r="V31" s="486">
        <v>-712.45499999999993</v>
      </c>
      <c r="W31" s="486">
        <v>-760.26088150768101</v>
      </c>
      <c r="X31" s="486">
        <v>-623.92990494382548</v>
      </c>
      <c r="Y31" s="486">
        <v>-771.64866791471434</v>
      </c>
      <c r="Z31" s="486">
        <v>-480.47799970371716</v>
      </c>
      <c r="AA31" s="486">
        <v>-534.17599999999993</v>
      </c>
      <c r="AB31" s="486">
        <v>-395.25950000000006</v>
      </c>
      <c r="AC31" s="486">
        <v>-527.55719999999997</v>
      </c>
      <c r="AD31" s="486">
        <v>-488.04440000000005</v>
      </c>
      <c r="AE31" s="486">
        <v>-434.53399999999999</v>
      </c>
      <c r="AF31" s="486">
        <v>-477.97524587201724</v>
      </c>
      <c r="AG31" s="486">
        <v>-439.86772991999999</v>
      </c>
      <c r="AH31" s="486">
        <v>-554.10511081000004</v>
      </c>
      <c r="AI31" s="486">
        <v>-784.72902377999981</v>
      </c>
      <c r="AJ31" s="486">
        <v>-532.08234211771048</v>
      </c>
      <c r="AK31" s="486">
        <v>-710.89880836608904</v>
      </c>
      <c r="AL31" s="486">
        <v>-897.69256040000005</v>
      </c>
      <c r="AM31" s="486">
        <v>-894.12482944999988</v>
      </c>
      <c r="AN31" s="486">
        <v>-529.04887200000007</v>
      </c>
      <c r="AO31" s="486">
        <v>-574.20631820961319</v>
      </c>
      <c r="AP31" s="486">
        <v>-151.32895943831107</v>
      </c>
      <c r="AQ31" s="486">
        <v>-120.02436997711521</v>
      </c>
      <c r="AR31" s="486">
        <v>-104.01989860346329</v>
      </c>
      <c r="AS31" s="486">
        <v>-104.01989860346329</v>
      </c>
      <c r="AT31" s="486">
        <f t="shared" ref="AT31:AU31" si="6">AT26+AT15</f>
        <v>0</v>
      </c>
      <c r="AU31" s="486">
        <f t="shared" si="6"/>
        <v>0</v>
      </c>
      <c r="AV31" s="153"/>
      <c r="AW31" s="111">
        <v>-1357.744090955156</v>
      </c>
      <c r="AX31" s="111">
        <v>-1186.528008996884</v>
      </c>
      <c r="AY31" s="111">
        <v>-1273.1363957644044</v>
      </c>
      <c r="AZ31" s="486">
        <v>-1652.2672253111057</v>
      </c>
      <c r="BA31" s="486">
        <v>-2665.7867951459807</v>
      </c>
      <c r="BB31" s="486">
        <v>-2410.2325725622568</v>
      </c>
      <c r="BC31" s="486">
        <v>-1845.3951000000002</v>
      </c>
      <c r="BD31" s="486">
        <v>-2256.6771103820174</v>
      </c>
      <c r="BE31" s="486">
        <v>-3034.7985403470125</v>
      </c>
      <c r="BF31" s="486">
        <v>-1374.4244645844315</v>
      </c>
      <c r="BG31" s="486">
        <f t="shared" ref="BG31:BP31" si="7">BG26+BG15</f>
        <v>0</v>
      </c>
      <c r="BH31" s="486">
        <f t="shared" si="7"/>
        <v>0</v>
      </c>
      <c r="BI31" s="486">
        <f t="shared" si="7"/>
        <v>-2916.9999999999995</v>
      </c>
      <c r="BJ31" s="486">
        <f t="shared" si="7"/>
        <v>-188.87999999999988</v>
      </c>
      <c r="BK31" s="486">
        <f t="shared" si="7"/>
        <v>-1232.6299999999992</v>
      </c>
      <c r="BL31" s="486">
        <f t="shared" si="7"/>
        <v>-1232.6299999999992</v>
      </c>
      <c r="BM31" s="486">
        <f t="shared" si="7"/>
        <v>-1226.6333492822964</v>
      </c>
      <c r="BN31" s="486">
        <f t="shared" si="7"/>
        <v>-101.31000000000031</v>
      </c>
      <c r="BO31" s="486">
        <f t="shared" si="7"/>
        <v>72.390000000000754</v>
      </c>
      <c r="BP31" s="486">
        <f t="shared" si="7"/>
        <v>26.010000000000222</v>
      </c>
    </row>
    <row r="32" spans="2:68" s="87" customFormat="1" ht="18" customHeight="1" x14ac:dyDescent="0.3">
      <c r="C32" s="86"/>
      <c r="AV32" s="86"/>
    </row>
    <row r="33" spans="3:48" s="87" customFormat="1" ht="18" customHeight="1" x14ac:dyDescent="0.3">
      <c r="C33" s="86"/>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86"/>
    </row>
    <row r="34" spans="3:48" s="87" customFormat="1" ht="18" customHeight="1" x14ac:dyDescent="0.3">
      <c r="C34" s="86"/>
      <c r="AV34" s="86"/>
    </row>
    <row r="35" spans="3:48" s="87" customFormat="1" ht="18" customHeight="1" x14ac:dyDescent="0.3">
      <c r="C35" s="86"/>
      <c r="AV35" s="86"/>
    </row>
    <row r="36" spans="3:48" s="87" customFormat="1" ht="18" customHeight="1" x14ac:dyDescent="0.3">
      <c r="C36" s="86"/>
      <c r="AV36" s="86"/>
    </row>
    <row r="37" spans="3:48" s="87" customFormat="1" ht="18" customHeight="1" x14ac:dyDescent="0.3">
      <c r="C37" s="86"/>
      <c r="AV37" s="86"/>
    </row>
    <row r="38" spans="3:48" s="87" customFormat="1" ht="18" customHeight="1" x14ac:dyDescent="0.3">
      <c r="C38" s="86"/>
      <c r="AV38" s="86"/>
    </row>
    <row r="39" spans="3:48" s="87" customFormat="1" ht="18" customHeight="1" x14ac:dyDescent="0.3">
      <c r="C39" s="86"/>
      <c r="AV39" s="86"/>
    </row>
    <row r="40" spans="3:48" s="87" customFormat="1" ht="18" customHeight="1" x14ac:dyDescent="0.3">
      <c r="C40" s="86"/>
      <c r="AV40" s="86"/>
    </row>
    <row r="41" spans="3:48" s="87" customFormat="1" ht="18" customHeight="1" x14ac:dyDescent="0.3">
      <c r="C41" s="86"/>
      <c r="AV41" s="86"/>
    </row>
    <row r="42" spans="3:48" s="87" customFormat="1" ht="18" customHeight="1" x14ac:dyDescent="0.3">
      <c r="C42" s="86"/>
      <c r="AV42" s="86"/>
    </row>
    <row r="43" spans="3:48" s="87" customFormat="1" ht="18" customHeight="1" x14ac:dyDescent="0.3">
      <c r="C43" s="86"/>
      <c r="AV43" s="86"/>
    </row>
    <row r="44" spans="3:48" s="87" customFormat="1" ht="18" customHeight="1" x14ac:dyDescent="0.3">
      <c r="C44" s="86"/>
      <c r="AV44" s="86"/>
    </row>
    <row r="45" spans="3:48" s="87" customFormat="1" ht="18" customHeight="1" x14ac:dyDescent="0.3">
      <c r="C45" s="86"/>
      <c r="AV45" s="86"/>
    </row>
    <row r="46" spans="3:48" s="87" customFormat="1" ht="18" customHeight="1" x14ac:dyDescent="0.3">
      <c r="C46" s="86"/>
      <c r="AV46" s="86"/>
    </row>
    <row r="47" spans="3:48" s="87" customFormat="1" ht="18" customHeight="1" x14ac:dyDescent="0.3">
      <c r="C47" s="86"/>
      <c r="AV47" s="86"/>
    </row>
    <row r="48" spans="3:48" s="87" customFormat="1" ht="18" customHeight="1" x14ac:dyDescent="0.3">
      <c r="C48" s="86"/>
      <c r="AV48" s="86"/>
    </row>
    <row r="49" spans="3:48" s="87" customFormat="1" ht="18" customHeight="1" x14ac:dyDescent="0.3">
      <c r="C49" s="86"/>
      <c r="AV49" s="86"/>
    </row>
    <row r="50" spans="3:48" s="87" customFormat="1" ht="18" customHeight="1" x14ac:dyDescent="0.3">
      <c r="C50" s="86"/>
      <c r="AV50" s="86"/>
    </row>
    <row r="51" spans="3:48" s="87" customFormat="1" ht="18" customHeight="1" x14ac:dyDescent="0.3">
      <c r="C51" s="86"/>
      <c r="AV51" s="86"/>
    </row>
    <row r="52" spans="3:48" s="87" customFormat="1" ht="18" customHeight="1" x14ac:dyDescent="0.3">
      <c r="C52" s="86"/>
      <c r="AV52" s="86"/>
    </row>
    <row r="53" spans="3:48" s="87" customFormat="1" ht="18" customHeight="1" x14ac:dyDescent="0.3">
      <c r="C53" s="86"/>
      <c r="AV53" s="86"/>
    </row>
    <row r="54" spans="3:48" s="87" customFormat="1" ht="18" customHeight="1" x14ac:dyDescent="0.3">
      <c r="C54" s="86"/>
      <c r="AV54" s="86"/>
    </row>
    <row r="55" spans="3:48" s="87" customFormat="1" ht="18" customHeight="1" x14ac:dyDescent="0.3">
      <c r="C55" s="86"/>
      <c r="AV55" s="86"/>
    </row>
    <row r="56" spans="3:48" s="87" customFormat="1" ht="18" customHeight="1" x14ac:dyDescent="0.3">
      <c r="C56" s="86"/>
      <c r="AV56" s="86"/>
    </row>
  </sheetData>
  <phoneticPr fontId="86" type="noConversion"/>
  <hyperlinks>
    <hyperlink ref="B4" location="INDEX!A1" tooltip="Return" display="Return to Home" xr:uid="{7BCB2336-0BB0-45F0-991D-2CB04BAD2E51}"/>
  </hyperlinks>
  <pageMargins left="0.51181102362204722" right="0.51181102362204722" top="0.78740157480314965" bottom="0.78740157480314965" header="0.31496062992125984" footer="0.31496062992125984"/>
  <pageSetup paperSize="9" scale="95" orientation="landscape"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AG50"/>
  <sheetViews>
    <sheetView showGridLines="0" showRowColHeaders="0" zoomScale="85" zoomScaleNormal="85" workbookViewId="0">
      <pane ySplit="5" topLeftCell="A6" activePane="bottomLeft" state="frozen"/>
      <selection pane="bottomLeft"/>
    </sheetView>
  </sheetViews>
  <sheetFormatPr defaultColWidth="11.26953125" defaultRowHeight="18" customHeight="1" x14ac:dyDescent="0.3"/>
  <cols>
    <col min="1" max="1" width="2.453125" style="87" customWidth="1"/>
    <col min="2" max="2" width="2.81640625" style="87" customWidth="1"/>
    <col min="3" max="3" width="41.453125" style="87" customWidth="1"/>
    <col min="4" max="4" width="12.81640625" style="92" customWidth="1"/>
    <col min="5" max="5" width="19.7265625" style="92" customWidth="1"/>
    <col min="6" max="6" width="11.26953125" style="92" bestFit="1" customWidth="1"/>
    <col min="7" max="7" width="95.54296875" style="92" customWidth="1"/>
    <col min="8" max="8" width="11.26953125" style="87"/>
    <col min="9" max="9" width="44.1796875" style="87" bestFit="1" customWidth="1"/>
    <col min="10" max="16384" width="11.26953125" style="87"/>
  </cols>
  <sheetData>
    <row r="1" spans="2:33" s="93" customFormat="1" ht="12.75" customHeight="1" x14ac:dyDescent="0.35">
      <c r="AC1" s="98"/>
      <c r="AG1" s="139"/>
    </row>
    <row r="2" spans="2:33" s="93" customFormat="1" ht="12.75" customHeight="1" x14ac:dyDescent="0.35">
      <c r="AC2" s="98"/>
      <c r="AG2" s="139"/>
    </row>
    <row r="3" spans="2:33" ht="26.25" customHeight="1" x14ac:dyDescent="0.3">
      <c r="D3" s="87"/>
      <c r="E3" s="94" t="s">
        <v>791</v>
      </c>
      <c r="F3" s="87"/>
      <c r="G3" s="87"/>
      <c r="Y3" s="86"/>
    </row>
    <row r="4" spans="2:33" s="46" customFormat="1" ht="14.5" x14ac:dyDescent="0.35">
      <c r="E4" s="322" t="s">
        <v>492</v>
      </c>
    </row>
    <row r="5" spans="2:33" s="86" customFormat="1" ht="18" customHeight="1" x14ac:dyDescent="0.3">
      <c r="D5" s="133"/>
    </row>
    <row r="6" spans="2:33" ht="18" customHeight="1" x14ac:dyDescent="0.3">
      <c r="B6" s="48" t="s">
        <v>415</v>
      </c>
      <c r="C6" s="48"/>
      <c r="D6" s="48"/>
      <c r="E6" s="48"/>
      <c r="F6" s="48"/>
      <c r="G6" s="48"/>
    </row>
    <row r="7" spans="2:33" ht="10" customHeight="1" x14ac:dyDescent="0.3">
      <c r="C7" s="252"/>
    </row>
    <row r="8" spans="2:33" ht="18" customHeight="1" x14ac:dyDescent="0.3">
      <c r="B8" s="131" t="s">
        <v>416</v>
      </c>
      <c r="C8" s="131"/>
      <c r="D8" s="131"/>
      <c r="E8" s="131"/>
      <c r="F8" s="131"/>
      <c r="G8" s="131"/>
    </row>
    <row r="9" spans="2:33" ht="10" customHeight="1" x14ac:dyDescent="0.3">
      <c r="C9" s="252"/>
    </row>
    <row r="10" spans="2:33" s="253" customFormat="1" ht="30" customHeight="1" thickBot="1" x14ac:dyDescent="0.4">
      <c r="C10" s="254" t="s">
        <v>417</v>
      </c>
      <c r="D10" s="254" t="s">
        <v>418</v>
      </c>
      <c r="E10" s="254" t="s">
        <v>419</v>
      </c>
      <c r="F10" s="254" t="s">
        <v>110</v>
      </c>
      <c r="G10" s="254" t="s">
        <v>420</v>
      </c>
    </row>
    <row r="11" spans="2:33" s="253" customFormat="1" ht="10" customHeight="1" x14ac:dyDescent="0.35"/>
    <row r="12" spans="2:33" ht="35.15" customHeight="1" x14ac:dyDescent="0.3">
      <c r="C12" s="319" t="s">
        <v>421</v>
      </c>
      <c r="D12" s="255" t="s">
        <v>119</v>
      </c>
      <c r="E12" s="319" t="s">
        <v>27</v>
      </c>
      <c r="F12" s="255">
        <v>3.3</v>
      </c>
      <c r="G12" s="319" t="s">
        <v>422</v>
      </c>
    </row>
    <row r="13" spans="2:33" ht="35.15" customHeight="1" x14ac:dyDescent="0.3">
      <c r="C13" s="256" t="s">
        <v>423</v>
      </c>
      <c r="D13" s="257" t="s">
        <v>424</v>
      </c>
      <c r="E13" s="256" t="s">
        <v>27</v>
      </c>
      <c r="F13" s="257">
        <v>1.65</v>
      </c>
      <c r="G13" s="256" t="s">
        <v>425</v>
      </c>
    </row>
    <row r="14" spans="2:33" ht="35.15" customHeight="1" x14ac:dyDescent="0.3">
      <c r="C14" s="319" t="s">
        <v>426</v>
      </c>
      <c r="D14" s="255" t="s">
        <v>123</v>
      </c>
      <c r="E14" s="319" t="s">
        <v>27</v>
      </c>
      <c r="F14" s="255">
        <v>1.26</v>
      </c>
      <c r="G14" s="319" t="s">
        <v>427</v>
      </c>
      <c r="H14" s="259"/>
    </row>
    <row r="15" spans="2:33" ht="18" customHeight="1" x14ac:dyDescent="0.3">
      <c r="C15" s="260"/>
      <c r="D15" s="261"/>
      <c r="E15" s="261"/>
      <c r="F15" s="261"/>
      <c r="G15" s="262"/>
    </row>
    <row r="16" spans="2:33" ht="18" customHeight="1" x14ac:dyDescent="0.3">
      <c r="B16" s="131" t="s">
        <v>524</v>
      </c>
      <c r="C16" s="131"/>
      <c r="D16" s="131"/>
      <c r="E16" s="131"/>
      <c r="F16" s="131"/>
      <c r="G16" s="131"/>
    </row>
    <row r="17" spans="2:8" ht="10" customHeight="1" x14ac:dyDescent="0.3">
      <c r="C17" s="260"/>
      <c r="D17" s="261"/>
      <c r="E17" s="261"/>
      <c r="F17" s="261"/>
      <c r="G17" s="262"/>
    </row>
    <row r="18" spans="2:8" s="253" customFormat="1" ht="30" customHeight="1" thickBot="1" x14ac:dyDescent="0.4">
      <c r="C18" s="254" t="s">
        <v>417</v>
      </c>
      <c r="D18" s="254" t="s">
        <v>418</v>
      </c>
      <c r="E18" s="254" t="s">
        <v>419</v>
      </c>
      <c r="F18" s="254" t="s">
        <v>110</v>
      </c>
      <c r="G18" s="254" t="s">
        <v>420</v>
      </c>
    </row>
    <row r="19" spans="2:8" s="253" customFormat="1" ht="10" customHeight="1" x14ac:dyDescent="0.35"/>
    <row r="20" spans="2:8" ht="48" customHeight="1" x14ac:dyDescent="0.3">
      <c r="C20" s="256" t="s">
        <v>428</v>
      </c>
      <c r="D20" s="257" t="s">
        <v>124</v>
      </c>
      <c r="E20" s="258" t="s">
        <v>3</v>
      </c>
      <c r="F20" s="257">
        <v>1</v>
      </c>
      <c r="G20" s="256" t="s">
        <v>429</v>
      </c>
    </row>
    <row r="21" spans="2:8" s="86" customFormat="1" ht="18" customHeight="1" x14ac:dyDescent="0.3"/>
    <row r="22" spans="2:8" ht="18" customHeight="1" x14ac:dyDescent="0.3">
      <c r="B22" s="131" t="s">
        <v>523</v>
      </c>
      <c r="C22" s="131"/>
      <c r="D22" s="131"/>
      <c r="E22" s="131"/>
      <c r="F22" s="131"/>
      <c r="G22" s="131"/>
    </row>
    <row r="23" spans="2:8" ht="10" customHeight="1" x14ac:dyDescent="0.3">
      <c r="C23" s="260"/>
      <c r="D23" s="261"/>
      <c r="E23" s="261"/>
      <c r="F23" s="261"/>
      <c r="G23" s="262"/>
    </row>
    <row r="24" spans="2:8" s="253" customFormat="1" ht="30" customHeight="1" thickBot="1" x14ac:dyDescent="0.4">
      <c r="C24" s="254" t="s">
        <v>417</v>
      </c>
      <c r="D24" s="254" t="s">
        <v>418</v>
      </c>
      <c r="E24" s="254" t="s">
        <v>419</v>
      </c>
      <c r="F24" s="254" t="s">
        <v>110</v>
      </c>
      <c r="G24" s="254" t="s">
        <v>420</v>
      </c>
    </row>
    <row r="25" spans="2:8" s="253" customFormat="1" ht="10" customHeight="1" x14ac:dyDescent="0.35"/>
    <row r="26" spans="2:8" ht="35.15" customHeight="1" x14ac:dyDescent="0.3">
      <c r="C26" s="256" t="s">
        <v>876</v>
      </c>
      <c r="D26" s="257" t="s">
        <v>430</v>
      </c>
      <c r="E26" s="258" t="s">
        <v>1</v>
      </c>
      <c r="F26" s="257">
        <v>1.41</v>
      </c>
      <c r="G26" s="258" t="s">
        <v>431</v>
      </c>
    </row>
    <row r="27" spans="2:8" ht="35.15" customHeight="1" x14ac:dyDescent="0.3">
      <c r="C27" s="256" t="s">
        <v>877</v>
      </c>
      <c r="D27" s="257" t="s">
        <v>430</v>
      </c>
      <c r="E27" s="258" t="s">
        <v>1</v>
      </c>
      <c r="F27" s="257">
        <v>0.70499999999999996</v>
      </c>
      <c r="G27" s="258" t="s">
        <v>432</v>
      </c>
    </row>
    <row r="28" spans="2:8" ht="35.15" customHeight="1" x14ac:dyDescent="0.3">
      <c r="C28" s="256" t="s">
        <v>433</v>
      </c>
      <c r="D28" s="257" t="s">
        <v>6</v>
      </c>
      <c r="E28" s="258" t="s">
        <v>1</v>
      </c>
      <c r="F28" s="257">
        <v>0.83199999999999996</v>
      </c>
      <c r="G28" s="258"/>
    </row>
    <row r="29" spans="2:8" ht="17.149999999999999" customHeight="1" x14ac:dyDescent="0.3">
      <c r="B29" s="86"/>
      <c r="C29" s="447"/>
      <c r="D29" s="257"/>
      <c r="E29" s="448"/>
      <c r="F29" s="257"/>
      <c r="G29" s="448"/>
      <c r="H29" s="86"/>
    </row>
    <row r="30" spans="2:8" ht="18" customHeight="1" x14ac:dyDescent="0.3">
      <c r="B30" s="131" t="s">
        <v>749</v>
      </c>
      <c r="C30" s="131"/>
      <c r="D30" s="131"/>
      <c r="E30" s="131"/>
      <c r="F30" s="131"/>
      <c r="G30" s="131"/>
    </row>
    <row r="31" spans="2:8" ht="10" customHeight="1" x14ac:dyDescent="0.3">
      <c r="C31" s="260"/>
      <c r="D31" s="261"/>
      <c r="E31" s="261"/>
      <c r="F31" s="261"/>
      <c r="G31" s="262"/>
    </row>
    <row r="32" spans="2:8" s="253" customFormat="1" ht="30" customHeight="1" thickBot="1" x14ac:dyDescent="0.4">
      <c r="C32" s="254" t="s">
        <v>417</v>
      </c>
      <c r="D32" s="254" t="s">
        <v>418</v>
      </c>
      <c r="E32" s="254" t="s">
        <v>419</v>
      </c>
      <c r="F32" s="254" t="s">
        <v>110</v>
      </c>
      <c r="G32" s="254" t="s">
        <v>420</v>
      </c>
    </row>
    <row r="33" spans="2:7" s="253" customFormat="1" ht="10" customHeight="1" x14ac:dyDescent="0.35"/>
    <row r="34" spans="2:7" ht="35.15" customHeight="1" x14ac:dyDescent="0.3">
      <c r="C34" s="256" t="s">
        <v>748</v>
      </c>
      <c r="D34" s="257" t="s">
        <v>746</v>
      </c>
      <c r="E34" s="258" t="s">
        <v>611</v>
      </c>
      <c r="F34" s="257">
        <v>1.8</v>
      </c>
      <c r="G34" s="258" t="s">
        <v>755</v>
      </c>
    </row>
    <row r="35" spans="2:7" ht="18" customHeight="1" x14ac:dyDescent="0.3">
      <c r="C35" s="260"/>
      <c r="D35" s="260"/>
      <c r="E35" s="260"/>
      <c r="F35" s="260"/>
      <c r="G35" s="260"/>
    </row>
    <row r="36" spans="2:7" ht="18" customHeight="1" x14ac:dyDescent="0.3">
      <c r="B36" s="48" t="s">
        <v>434</v>
      </c>
      <c r="C36" s="48"/>
      <c r="D36" s="48"/>
      <c r="E36" s="48"/>
      <c r="F36" s="48"/>
      <c r="G36" s="48"/>
    </row>
    <row r="37" spans="2:7" ht="10" customHeight="1" x14ac:dyDescent="0.3">
      <c r="B37" s="260"/>
      <c r="C37" s="260"/>
      <c r="D37" s="261"/>
      <c r="E37" s="261"/>
      <c r="F37" s="261"/>
      <c r="G37" s="262"/>
    </row>
    <row r="38" spans="2:7" ht="18" customHeight="1" x14ac:dyDescent="0.3">
      <c r="B38" s="131" t="s">
        <v>525</v>
      </c>
      <c r="C38" s="131"/>
      <c r="D38" s="131"/>
      <c r="E38" s="131"/>
      <c r="F38" s="131"/>
      <c r="G38" s="131"/>
    </row>
    <row r="39" spans="2:7" ht="10" customHeight="1" x14ac:dyDescent="0.3">
      <c r="C39" s="260"/>
      <c r="D39" s="261"/>
      <c r="E39" s="261"/>
      <c r="F39" s="261"/>
      <c r="G39" s="262"/>
    </row>
    <row r="40" spans="2:7" s="253" customFormat="1" ht="30" customHeight="1" thickBot="1" x14ac:dyDescent="0.4">
      <c r="C40" s="254" t="s">
        <v>417</v>
      </c>
      <c r="D40" s="254" t="s">
        <v>418</v>
      </c>
      <c r="E40" s="254" t="s">
        <v>419</v>
      </c>
      <c r="F40" s="254" t="s">
        <v>110</v>
      </c>
      <c r="G40" s="254" t="s">
        <v>420</v>
      </c>
    </row>
    <row r="41" spans="2:7" s="253" customFormat="1" ht="13" x14ac:dyDescent="0.35">
      <c r="C41" s="263"/>
      <c r="D41" s="263"/>
      <c r="E41" s="263"/>
      <c r="F41" s="263"/>
      <c r="G41" s="263"/>
    </row>
    <row r="42" spans="2:7" ht="35.15" customHeight="1" x14ac:dyDescent="0.3">
      <c r="C42" s="256" t="s">
        <v>708</v>
      </c>
      <c r="D42" s="257" t="s">
        <v>124</v>
      </c>
      <c r="E42" s="258" t="s">
        <v>3</v>
      </c>
      <c r="F42" s="257">
        <v>1</v>
      </c>
      <c r="G42" s="258" t="s">
        <v>751</v>
      </c>
    </row>
    <row r="43" spans="2:7" ht="18" customHeight="1" x14ac:dyDescent="0.3">
      <c r="C43" s="260"/>
      <c r="D43" s="260"/>
      <c r="E43" s="260"/>
      <c r="F43" s="260"/>
      <c r="G43" s="260"/>
    </row>
    <row r="44" spans="2:7" ht="18" customHeight="1" x14ac:dyDescent="0.3">
      <c r="B44" s="48" t="s">
        <v>435</v>
      </c>
      <c r="C44" s="48"/>
      <c r="D44" s="48"/>
      <c r="E44" s="48"/>
      <c r="F44" s="48"/>
      <c r="G44" s="48"/>
    </row>
    <row r="45" spans="2:7" ht="10" customHeight="1" x14ac:dyDescent="0.3">
      <c r="B45" s="260"/>
      <c r="C45" s="260"/>
      <c r="D45" s="261"/>
      <c r="E45" s="261"/>
      <c r="F45" s="261"/>
      <c r="G45" s="262"/>
    </row>
    <row r="46" spans="2:7" ht="18" customHeight="1" x14ac:dyDescent="0.3">
      <c r="B46" s="131" t="s">
        <v>526</v>
      </c>
      <c r="C46" s="131"/>
      <c r="D46" s="131"/>
      <c r="E46" s="131"/>
      <c r="F46" s="131"/>
      <c r="G46" s="131"/>
    </row>
    <row r="47" spans="2:7" ht="10" customHeight="1" x14ac:dyDescent="0.3">
      <c r="C47" s="260"/>
      <c r="D47" s="261"/>
      <c r="E47" s="261"/>
      <c r="F47" s="261"/>
      <c r="G47" s="262"/>
    </row>
    <row r="48" spans="2:7" s="253" customFormat="1" ht="30" customHeight="1" thickBot="1" x14ac:dyDescent="0.4">
      <c r="C48" s="254" t="s">
        <v>417</v>
      </c>
      <c r="D48" s="254" t="s">
        <v>418</v>
      </c>
      <c r="E48" s="254" t="s">
        <v>419</v>
      </c>
      <c r="F48" s="254" t="s">
        <v>110</v>
      </c>
      <c r="G48" s="254" t="s">
        <v>420</v>
      </c>
    </row>
    <row r="49" spans="3:7" s="253" customFormat="1" ht="13" x14ac:dyDescent="0.35">
      <c r="C49" s="263"/>
      <c r="D49" s="263"/>
      <c r="E49" s="263"/>
      <c r="F49" s="263"/>
      <c r="G49" s="263"/>
    </row>
    <row r="50" spans="3:7" ht="35.15" customHeight="1" x14ac:dyDescent="0.3">
      <c r="C50" s="256" t="s">
        <v>709</v>
      </c>
      <c r="D50" s="257" t="s">
        <v>127</v>
      </c>
      <c r="E50" s="258" t="s">
        <v>27</v>
      </c>
      <c r="F50" s="257">
        <v>1.26</v>
      </c>
      <c r="G50" s="258" t="s">
        <v>710</v>
      </c>
    </row>
  </sheetData>
  <hyperlinks>
    <hyperlink ref="E4" location="INDEX!A1" tooltip="Return" display="Return to Home" xr:uid="{00000000-0004-0000-12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E251"/>
  <sheetViews>
    <sheetView showGridLines="0" showRowColHeaders="0" topLeftCell="A2" zoomScale="90" zoomScaleNormal="90" workbookViewId="0">
      <pane ySplit="6" topLeftCell="A8" activePane="bottomLeft" state="frozen"/>
      <selection activeCell="AN33" sqref="AN33"/>
      <selection pane="bottomLeft"/>
    </sheetView>
  </sheetViews>
  <sheetFormatPr defaultColWidth="10" defaultRowHeight="18" customHeight="1" x14ac:dyDescent="0.35"/>
  <cols>
    <col min="1" max="1" width="3.26953125" style="138" customWidth="1"/>
    <col min="2" max="2" width="54.54296875" style="137" customWidth="1"/>
    <col min="3" max="3" width="15.1796875" style="405" bestFit="1" customWidth="1"/>
    <col min="4" max="4" width="9.81640625" style="405" bestFit="1" customWidth="1"/>
    <col min="5" max="5" width="12.54296875" style="405" customWidth="1"/>
    <col min="6" max="6" width="10.7265625" style="405" customWidth="1"/>
    <col min="7" max="7" width="9.81640625" style="405" bestFit="1" customWidth="1"/>
    <col min="8" max="8" width="9.26953125" style="405" bestFit="1" customWidth="1"/>
    <col min="9" max="9" width="9.81640625" style="405" bestFit="1" customWidth="1"/>
    <col min="10" max="11" width="6.81640625" style="405" customWidth="1"/>
    <col min="12" max="12" width="2.7265625" style="405" customWidth="1"/>
    <col min="13" max="23" width="7.81640625" style="405" customWidth="1"/>
    <col min="24" max="25" width="7.7265625" style="405" customWidth="1"/>
    <col min="26" max="16384" width="10" style="405"/>
  </cols>
  <sheetData>
    <row r="1" spans="1:31" s="137" customFormat="1" ht="12.75" customHeight="1" x14ac:dyDescent="0.35">
      <c r="A1" s="138"/>
    </row>
    <row r="2" spans="1:31" s="137" customFormat="1" ht="12.75" customHeight="1" x14ac:dyDescent="0.35">
      <c r="A2" s="138"/>
    </row>
    <row r="3" spans="1:31" s="137" customFormat="1" ht="26.25" customHeight="1" x14ac:dyDescent="0.3">
      <c r="A3" s="138"/>
      <c r="C3" s="94" t="s">
        <v>792</v>
      </c>
      <c r="D3" s="87"/>
    </row>
    <row r="4" spans="1:31" s="360" customFormat="1" ht="12.75" customHeight="1" x14ac:dyDescent="0.3">
      <c r="A4" s="174"/>
      <c r="C4" s="401" t="s">
        <v>492</v>
      </c>
      <c r="D4" s="87"/>
      <c r="AA4" s="98"/>
      <c r="AE4" s="139"/>
    </row>
    <row r="5" spans="1:31" s="137" customFormat="1" ht="18" customHeight="1" x14ac:dyDescent="0.35">
      <c r="A5" s="138"/>
    </row>
    <row r="6" spans="1:31" s="137" customFormat="1" ht="13" x14ac:dyDescent="0.35">
      <c r="A6" s="138"/>
      <c r="B6" s="48" t="s">
        <v>537</v>
      </c>
      <c r="C6" s="453">
        <v>2018</v>
      </c>
      <c r="D6" s="84">
        <v>2019</v>
      </c>
      <c r="E6" s="84">
        <v>2020</v>
      </c>
      <c r="F6" s="84">
        <v>2021</v>
      </c>
      <c r="G6" s="84">
        <v>2022</v>
      </c>
      <c r="H6" s="453">
        <v>2023</v>
      </c>
      <c r="I6" s="453">
        <v>2024</v>
      </c>
    </row>
    <row r="7" spans="1:31" s="137" customFormat="1" ht="6" customHeight="1" x14ac:dyDescent="0.35">
      <c r="A7" s="138"/>
      <c r="B7" s="400"/>
      <c r="C7" s="139"/>
      <c r="D7" s="139"/>
      <c r="E7" s="139"/>
      <c r="F7" s="139"/>
      <c r="G7" s="139"/>
      <c r="H7" s="470" t="s">
        <v>102</v>
      </c>
      <c r="I7" s="137" t="s">
        <v>102</v>
      </c>
    </row>
    <row r="8" spans="1:31" s="137" customFormat="1" ht="11.25" customHeight="1" thickBot="1" x14ac:dyDescent="0.4">
      <c r="A8" s="138"/>
      <c r="B8" s="51" t="s">
        <v>555</v>
      </c>
      <c r="C8" s="402"/>
      <c r="D8" s="402"/>
      <c r="E8" s="402"/>
      <c r="F8" s="402"/>
      <c r="G8" s="402"/>
      <c r="H8" s="471"/>
      <c r="I8" s="471"/>
    </row>
    <row r="9" spans="1:31" s="137" customFormat="1" ht="11.25" customHeight="1" x14ac:dyDescent="0.35">
      <c r="A9" s="138"/>
      <c r="B9" s="88"/>
      <c r="C9" s="139"/>
      <c r="D9" s="139"/>
      <c r="E9" s="139"/>
      <c r="F9" s="410" t="s">
        <v>102</v>
      </c>
      <c r="G9" s="410"/>
      <c r="H9" s="470"/>
      <c r="I9" s="470"/>
    </row>
    <row r="10" spans="1:31" s="137" customFormat="1" ht="11.25" customHeight="1" x14ac:dyDescent="0.35">
      <c r="A10" s="138"/>
      <c r="B10" s="403" t="s">
        <v>556</v>
      </c>
      <c r="C10" s="139"/>
      <c r="D10" s="139"/>
      <c r="E10" s="139"/>
      <c r="F10" s="139"/>
      <c r="G10" s="139"/>
      <c r="H10" s="452"/>
      <c r="I10" s="452"/>
    </row>
    <row r="11" spans="1:31" s="137" customFormat="1" ht="11.25" customHeight="1" x14ac:dyDescent="0.35">
      <c r="A11" s="138"/>
      <c r="B11" s="403"/>
      <c r="C11" s="139"/>
      <c r="D11" s="139"/>
      <c r="E11" s="139"/>
      <c r="F11" s="139"/>
      <c r="G11" s="139"/>
      <c r="H11" s="452"/>
      <c r="I11" s="452"/>
    </row>
    <row r="12" spans="1:31" s="137" customFormat="1" ht="11.25" customHeight="1" x14ac:dyDescent="0.35">
      <c r="A12" s="138"/>
      <c r="B12" s="363" t="s">
        <v>557</v>
      </c>
      <c r="C12" s="381">
        <v>43109597</v>
      </c>
      <c r="D12" s="381">
        <v>48103989</v>
      </c>
      <c r="E12" s="381">
        <v>21125337</v>
      </c>
      <c r="F12" s="381">
        <v>53647117</v>
      </c>
      <c r="G12" s="381">
        <v>60037136</v>
      </c>
      <c r="H12" s="381">
        <v>56628827</v>
      </c>
      <c r="I12" s="381">
        <v>49320133</v>
      </c>
    </row>
    <row r="13" spans="1:31" s="137" customFormat="1" ht="11.25" customHeight="1" x14ac:dyDescent="0.35">
      <c r="A13" s="138"/>
      <c r="B13" s="364" t="s">
        <v>558</v>
      </c>
      <c r="C13" s="382">
        <v>17092597</v>
      </c>
      <c r="D13" s="382">
        <v>17117253</v>
      </c>
      <c r="E13" s="382">
        <v>16136552</v>
      </c>
      <c r="F13" s="382">
        <v>16187072</v>
      </c>
      <c r="G13" s="382">
        <v>17848302</v>
      </c>
      <c r="H13" s="382">
        <v>17971383</v>
      </c>
      <c r="I13" s="382">
        <v>17181064</v>
      </c>
    </row>
    <row r="14" spans="1:31" s="137" customFormat="1" ht="11.25" customHeight="1" x14ac:dyDescent="0.35">
      <c r="A14" s="138"/>
      <c r="B14" s="364" t="s">
        <v>559</v>
      </c>
      <c r="C14" s="382">
        <v>26017000</v>
      </c>
      <c r="D14" s="382">
        <v>30986736</v>
      </c>
      <c r="E14" s="382">
        <v>4988785</v>
      </c>
      <c r="F14" s="382">
        <v>37460045</v>
      </c>
      <c r="G14" s="382">
        <v>42188834</v>
      </c>
      <c r="H14" s="382">
        <v>38657444</v>
      </c>
      <c r="I14" s="382">
        <v>32139069</v>
      </c>
    </row>
    <row r="15" spans="1:31" s="137" customFormat="1" ht="11.25" customHeight="1" x14ac:dyDescent="0.35">
      <c r="A15" s="138"/>
      <c r="B15" s="364"/>
      <c r="C15" s="382"/>
      <c r="D15" s="382"/>
      <c r="E15" s="382"/>
      <c r="F15" s="382"/>
      <c r="G15" s="382"/>
      <c r="H15" s="382"/>
      <c r="I15" s="382"/>
    </row>
    <row r="16" spans="1:31" s="137" customFormat="1" ht="11.25" customHeight="1" x14ac:dyDescent="0.35">
      <c r="A16" s="138"/>
      <c r="B16" s="147" t="s">
        <v>560</v>
      </c>
      <c r="C16" s="383">
        <v>1.07</v>
      </c>
      <c r="D16" s="383">
        <v>1.31</v>
      </c>
      <c r="E16" s="383">
        <v>0.95000000000000007</v>
      </c>
      <c r="F16" s="383">
        <v>0.86</v>
      </c>
      <c r="G16" s="383">
        <v>0.85</v>
      </c>
      <c r="H16" s="383">
        <v>1.08</v>
      </c>
      <c r="I16" s="383">
        <v>0.9</v>
      </c>
    </row>
    <row r="17" spans="1:18" s="137" customFormat="1" ht="11.25" customHeight="1" x14ac:dyDescent="0.35">
      <c r="A17" s="138"/>
      <c r="B17" s="364" t="s">
        <v>561</v>
      </c>
      <c r="C17" s="384">
        <v>0.54</v>
      </c>
      <c r="D17" s="384">
        <v>0.92</v>
      </c>
      <c r="E17" s="384">
        <v>0.78</v>
      </c>
      <c r="F17" s="384">
        <v>0.5</v>
      </c>
      <c r="G17" s="384">
        <v>0.55000000000000004</v>
      </c>
      <c r="H17" s="384">
        <v>0.71</v>
      </c>
      <c r="I17" s="384">
        <v>0.63</v>
      </c>
    </row>
    <row r="18" spans="1:18" s="137" customFormat="1" ht="11.25" customHeight="1" x14ac:dyDescent="0.35">
      <c r="A18" s="138"/>
      <c r="B18" s="364" t="s">
        <v>562</v>
      </c>
      <c r="C18" s="384">
        <v>0.53</v>
      </c>
      <c r="D18" s="384">
        <v>0.39</v>
      </c>
      <c r="E18" s="384">
        <v>0.17</v>
      </c>
      <c r="F18" s="384">
        <v>0.35</v>
      </c>
      <c r="G18" s="384">
        <v>0.3</v>
      </c>
      <c r="H18" s="384">
        <v>0.37</v>
      </c>
      <c r="I18" s="384">
        <v>0.28000000000000003</v>
      </c>
    </row>
    <row r="19" spans="1:18" s="137" customFormat="1" ht="11.25" customHeight="1" x14ac:dyDescent="0.35">
      <c r="A19" s="138"/>
      <c r="B19" s="362"/>
      <c r="C19" s="382"/>
      <c r="D19" s="382"/>
      <c r="E19" s="382"/>
      <c r="F19" s="382"/>
      <c r="G19" s="382"/>
      <c r="H19" s="382"/>
      <c r="I19" s="382"/>
    </row>
    <row r="20" spans="1:18" s="137" customFormat="1" ht="11.25" customHeight="1" x14ac:dyDescent="0.35">
      <c r="A20" s="138"/>
      <c r="B20" s="363" t="s">
        <v>563</v>
      </c>
      <c r="C20" s="381">
        <v>23</v>
      </c>
      <c r="D20" s="381">
        <v>19</v>
      </c>
      <c r="E20" s="381">
        <v>6</v>
      </c>
      <c r="F20" s="381">
        <v>19</v>
      </c>
      <c r="G20" s="381">
        <v>18</v>
      </c>
      <c r="H20" s="381">
        <v>59</v>
      </c>
      <c r="I20" s="381">
        <v>45</v>
      </c>
    </row>
    <row r="21" spans="1:18" ht="11.25" customHeight="1" x14ac:dyDescent="0.35">
      <c r="B21" s="364" t="s">
        <v>558</v>
      </c>
      <c r="C21" s="382">
        <v>11</v>
      </c>
      <c r="D21" s="382">
        <v>5</v>
      </c>
      <c r="E21" s="382">
        <v>4</v>
      </c>
      <c r="F21" s="382">
        <v>3</v>
      </c>
      <c r="G21" s="382">
        <v>7</v>
      </c>
      <c r="H21" s="382">
        <v>19</v>
      </c>
      <c r="I21" s="382">
        <v>17</v>
      </c>
      <c r="J21" s="404"/>
      <c r="K21" s="404"/>
      <c r="L21" s="404"/>
      <c r="M21" s="404"/>
      <c r="N21" s="404"/>
      <c r="O21" s="404"/>
      <c r="P21" s="404"/>
      <c r="Q21" s="404"/>
      <c r="R21" s="404"/>
    </row>
    <row r="22" spans="1:18" ht="11.25" customHeight="1" x14ac:dyDescent="0.35">
      <c r="B22" s="364" t="s">
        <v>559</v>
      </c>
      <c r="C22" s="382">
        <v>12</v>
      </c>
      <c r="D22" s="382">
        <v>14</v>
      </c>
      <c r="E22" s="382">
        <v>2</v>
      </c>
      <c r="F22" s="382">
        <v>16</v>
      </c>
      <c r="G22" s="382">
        <v>11</v>
      </c>
      <c r="H22" s="382">
        <v>40</v>
      </c>
      <c r="I22" s="382">
        <v>28</v>
      </c>
      <c r="J22" s="404"/>
      <c r="K22" s="404"/>
      <c r="L22" s="404"/>
      <c r="M22" s="404"/>
      <c r="N22" s="404"/>
      <c r="O22" s="404"/>
      <c r="P22" s="404"/>
      <c r="Q22" s="404"/>
      <c r="R22" s="404"/>
    </row>
    <row r="23" spans="1:18" ht="11.25" customHeight="1" x14ac:dyDescent="0.35">
      <c r="B23" s="364" t="s">
        <v>564</v>
      </c>
      <c r="C23" s="382"/>
      <c r="D23" s="382"/>
      <c r="E23" s="382"/>
      <c r="F23" s="382"/>
      <c r="G23" s="382"/>
      <c r="H23" s="382"/>
      <c r="I23" s="382"/>
      <c r="J23" s="404"/>
      <c r="K23" s="404"/>
      <c r="L23" s="404"/>
      <c r="M23" s="404"/>
      <c r="N23" s="404"/>
      <c r="O23" s="404"/>
      <c r="P23" s="404"/>
      <c r="Q23" s="404"/>
      <c r="R23" s="404"/>
    </row>
    <row r="24" spans="1:18" ht="11.25" customHeight="1" x14ac:dyDescent="0.35">
      <c r="B24" s="364"/>
      <c r="C24" s="382"/>
      <c r="D24" s="382"/>
      <c r="E24" s="382"/>
      <c r="F24" s="382"/>
      <c r="G24" s="382"/>
      <c r="H24" s="382"/>
      <c r="I24" s="382"/>
      <c r="J24" s="404"/>
      <c r="K24" s="404"/>
      <c r="L24" s="404"/>
      <c r="M24" s="404"/>
      <c r="N24" s="404"/>
      <c r="O24" s="404"/>
      <c r="P24" s="404"/>
      <c r="Q24" s="404"/>
      <c r="R24" s="404"/>
    </row>
    <row r="25" spans="1:18" ht="11.25" customHeight="1" x14ac:dyDescent="0.35">
      <c r="B25" s="363" t="s">
        <v>569</v>
      </c>
      <c r="C25" s="383">
        <v>1.1000000000000001</v>
      </c>
      <c r="D25" s="383">
        <v>0.74</v>
      </c>
      <c r="E25" s="383">
        <v>0.33</v>
      </c>
      <c r="F25" s="383">
        <v>0.62</v>
      </c>
      <c r="G25" s="383">
        <v>0.65</v>
      </c>
      <c r="H25" s="383">
        <v>2.09</v>
      </c>
      <c r="I25" s="383">
        <v>1.8599999999999999</v>
      </c>
      <c r="J25" s="404"/>
      <c r="K25" s="404"/>
      <c r="L25" s="404"/>
      <c r="M25" s="404"/>
      <c r="N25" s="404"/>
      <c r="O25" s="404"/>
      <c r="P25" s="404"/>
      <c r="Q25" s="404"/>
      <c r="R25" s="404"/>
    </row>
    <row r="26" spans="1:18" s="137" customFormat="1" ht="11.25" customHeight="1" x14ac:dyDescent="0.35">
      <c r="A26" s="138"/>
      <c r="B26" s="364" t="s">
        <v>558</v>
      </c>
      <c r="C26" s="384">
        <v>0.64</v>
      </c>
      <c r="D26" s="384">
        <v>0.28999999999999998</v>
      </c>
      <c r="E26" s="384">
        <v>0.25</v>
      </c>
      <c r="F26" s="384">
        <v>0.19</v>
      </c>
      <c r="G26" s="384">
        <v>0.39</v>
      </c>
      <c r="H26" s="384">
        <v>1.06</v>
      </c>
      <c r="I26" s="384">
        <v>0.99</v>
      </c>
    </row>
    <row r="27" spans="1:18" s="137" customFormat="1" ht="11.25" customHeight="1" x14ac:dyDescent="0.35">
      <c r="A27" s="138"/>
      <c r="B27" s="364" t="s">
        <v>559</v>
      </c>
      <c r="C27" s="384">
        <v>0.46</v>
      </c>
      <c r="D27" s="384">
        <v>0.45</v>
      </c>
      <c r="E27" s="384">
        <v>0.08</v>
      </c>
      <c r="F27" s="384">
        <v>0.43</v>
      </c>
      <c r="G27" s="384">
        <v>0.26</v>
      </c>
      <c r="H27" s="384">
        <v>1.03</v>
      </c>
      <c r="I27" s="384">
        <v>0.87</v>
      </c>
    </row>
    <row r="28" spans="1:18" ht="11.25" customHeight="1" x14ac:dyDescent="0.35">
      <c r="B28" s="364" t="s">
        <v>564</v>
      </c>
      <c r="C28" s="384"/>
      <c r="D28" s="384"/>
      <c r="E28" s="384"/>
      <c r="F28" s="384"/>
      <c r="G28" s="384"/>
      <c r="H28" s="384"/>
      <c r="I28" s="384"/>
    </row>
    <row r="29" spans="1:18" s="137" customFormat="1" ht="11.25" customHeight="1" x14ac:dyDescent="0.35">
      <c r="A29" s="138"/>
      <c r="B29" s="364"/>
      <c r="C29" s="382"/>
      <c r="D29" s="382"/>
      <c r="E29" s="382"/>
      <c r="F29" s="382"/>
      <c r="G29" s="382"/>
      <c r="H29" s="382"/>
      <c r="I29" s="382"/>
    </row>
    <row r="30" spans="1:18" ht="11.25" customHeight="1" x14ac:dyDescent="0.35">
      <c r="B30" s="363" t="s">
        <v>567</v>
      </c>
      <c r="C30" s="381">
        <v>46</v>
      </c>
      <c r="D30" s="381">
        <v>63</v>
      </c>
      <c r="E30" s="381">
        <v>39</v>
      </c>
      <c r="F30" s="381">
        <v>46</v>
      </c>
      <c r="G30" s="381">
        <v>51</v>
      </c>
      <c r="H30" s="381">
        <v>61</v>
      </c>
      <c r="I30" s="381">
        <v>45</v>
      </c>
    </row>
    <row r="31" spans="1:18" ht="11.25" customHeight="1" x14ac:dyDescent="0.35">
      <c r="B31" s="364" t="s">
        <v>558</v>
      </c>
      <c r="C31" s="382">
        <v>18</v>
      </c>
      <c r="D31" s="382">
        <v>12</v>
      </c>
      <c r="E31" s="382">
        <v>13</v>
      </c>
      <c r="F31" s="382">
        <v>9</v>
      </c>
      <c r="G31" s="382">
        <v>15</v>
      </c>
      <c r="H31" s="382">
        <v>19</v>
      </c>
      <c r="I31" s="382">
        <v>17</v>
      </c>
    </row>
    <row r="32" spans="1:18" ht="11.25" customHeight="1" x14ac:dyDescent="0.35">
      <c r="B32" s="364" t="s">
        <v>559</v>
      </c>
      <c r="C32" s="382">
        <v>28</v>
      </c>
      <c r="D32" s="382">
        <v>51</v>
      </c>
      <c r="E32" s="382">
        <v>26</v>
      </c>
      <c r="F32" s="382">
        <v>37</v>
      </c>
      <c r="G32" s="382">
        <v>36</v>
      </c>
      <c r="H32" s="382">
        <v>42</v>
      </c>
      <c r="I32" s="382">
        <v>28</v>
      </c>
    </row>
    <row r="33" spans="2:9" ht="11.25" customHeight="1" x14ac:dyDescent="0.35">
      <c r="B33" s="364" t="s">
        <v>565</v>
      </c>
      <c r="C33" s="382"/>
      <c r="D33" s="382"/>
      <c r="E33" s="382"/>
      <c r="F33" s="382"/>
      <c r="G33" s="382"/>
      <c r="H33" s="382"/>
      <c r="I33" s="382"/>
    </row>
    <row r="34" spans="2:9" ht="11.25" customHeight="1" x14ac:dyDescent="0.35">
      <c r="B34" s="364"/>
      <c r="C34" s="382"/>
      <c r="D34" s="382"/>
      <c r="E34" s="382"/>
      <c r="F34" s="382"/>
      <c r="G34" s="382"/>
      <c r="H34" s="382"/>
      <c r="I34" s="382"/>
    </row>
    <row r="35" spans="2:9" ht="11.25" customHeight="1" x14ac:dyDescent="0.35">
      <c r="B35" s="363" t="s">
        <v>568</v>
      </c>
      <c r="C35" s="383">
        <v>2.13</v>
      </c>
      <c r="D35" s="383">
        <v>2.3499999999999996</v>
      </c>
      <c r="E35" s="383">
        <v>1.85</v>
      </c>
      <c r="F35" s="383">
        <v>1.55</v>
      </c>
      <c r="G35" s="383">
        <v>1.69</v>
      </c>
      <c r="H35" s="383">
        <v>2.1500000000000004</v>
      </c>
      <c r="I35" s="383">
        <v>1.8599999999999999</v>
      </c>
    </row>
    <row r="36" spans="2:9" ht="11.25" customHeight="1" x14ac:dyDescent="0.35">
      <c r="B36" s="364" t="s">
        <v>558</v>
      </c>
      <c r="C36" s="384">
        <v>1.05</v>
      </c>
      <c r="D36" s="384">
        <v>0.7</v>
      </c>
      <c r="E36" s="384">
        <v>0.81</v>
      </c>
      <c r="F36" s="384">
        <v>0.56000000000000005</v>
      </c>
      <c r="G36" s="384">
        <v>0.84</v>
      </c>
      <c r="H36" s="384">
        <v>1.06</v>
      </c>
      <c r="I36" s="384">
        <v>0.99</v>
      </c>
    </row>
    <row r="37" spans="2:9" ht="11.25" customHeight="1" x14ac:dyDescent="0.35">
      <c r="B37" s="364" t="s">
        <v>559</v>
      </c>
      <c r="C37" s="384">
        <v>1.08</v>
      </c>
      <c r="D37" s="384">
        <v>1.65</v>
      </c>
      <c r="E37" s="384">
        <v>1.04</v>
      </c>
      <c r="F37" s="384">
        <v>0.99</v>
      </c>
      <c r="G37" s="384">
        <v>0.85</v>
      </c>
      <c r="H37" s="384">
        <v>1.0900000000000001</v>
      </c>
      <c r="I37" s="384">
        <v>0.87</v>
      </c>
    </row>
    <row r="38" spans="2:9" ht="11.25" customHeight="1" x14ac:dyDescent="0.35">
      <c r="B38" s="364" t="s">
        <v>566</v>
      </c>
      <c r="C38" s="384"/>
      <c r="D38" s="384"/>
      <c r="E38" s="384"/>
      <c r="F38" s="384"/>
      <c r="G38" s="384"/>
      <c r="H38" s="384"/>
      <c r="I38" s="384"/>
    </row>
    <row r="39" spans="2:9" ht="11.25" customHeight="1" x14ac:dyDescent="0.35">
      <c r="B39" s="364"/>
      <c r="C39" s="382"/>
      <c r="D39" s="382"/>
      <c r="E39" s="382"/>
      <c r="F39" s="382"/>
      <c r="G39" s="382"/>
      <c r="H39" s="382"/>
      <c r="I39" s="382"/>
    </row>
    <row r="40" spans="2:9" ht="11.25" customHeight="1" x14ac:dyDescent="0.35">
      <c r="B40" s="363" t="s">
        <v>570</v>
      </c>
      <c r="C40" s="381">
        <v>0</v>
      </c>
      <c r="D40" s="381">
        <v>0</v>
      </c>
      <c r="E40" s="381">
        <v>1</v>
      </c>
      <c r="F40" s="381">
        <v>0</v>
      </c>
      <c r="G40" s="381">
        <v>0</v>
      </c>
      <c r="H40" s="381">
        <v>2</v>
      </c>
      <c r="I40" s="381">
        <v>0</v>
      </c>
    </row>
    <row r="41" spans="2:9" ht="11.25" customHeight="1" x14ac:dyDescent="0.35">
      <c r="B41" s="364" t="s">
        <v>558</v>
      </c>
      <c r="C41" s="382">
        <v>0</v>
      </c>
      <c r="D41" s="382">
        <v>0</v>
      </c>
      <c r="E41" s="382">
        <v>0</v>
      </c>
      <c r="F41" s="382">
        <v>0</v>
      </c>
      <c r="G41" s="382">
        <v>0</v>
      </c>
      <c r="H41" s="382">
        <v>0</v>
      </c>
      <c r="I41" s="382">
        <v>0</v>
      </c>
    </row>
    <row r="42" spans="2:9" ht="11.25" customHeight="1" x14ac:dyDescent="0.35">
      <c r="B42" s="364" t="s">
        <v>559</v>
      </c>
      <c r="C42" s="382">
        <v>0</v>
      </c>
      <c r="D42" s="382">
        <v>0</v>
      </c>
      <c r="E42" s="382">
        <v>1</v>
      </c>
      <c r="F42" s="382">
        <v>0</v>
      </c>
      <c r="G42" s="382">
        <v>0</v>
      </c>
      <c r="H42" s="382">
        <v>2</v>
      </c>
      <c r="I42" s="382">
        <v>0</v>
      </c>
    </row>
    <row r="43" spans="2:9" ht="11.25" customHeight="1" x14ac:dyDescent="0.35">
      <c r="B43" s="364"/>
      <c r="C43" s="382"/>
      <c r="D43" s="382"/>
      <c r="E43" s="382"/>
      <c r="F43" s="382"/>
      <c r="G43" s="382"/>
      <c r="H43" s="382"/>
      <c r="I43" s="382"/>
    </row>
    <row r="44" spans="2:9" ht="11.25" customHeight="1" x14ac:dyDescent="0.35">
      <c r="B44" s="363" t="s">
        <v>571</v>
      </c>
      <c r="C44" s="383">
        <v>0</v>
      </c>
      <c r="D44" s="383">
        <v>0</v>
      </c>
      <c r="E44" s="383">
        <v>0.04</v>
      </c>
      <c r="F44" s="383">
        <v>0</v>
      </c>
      <c r="G44" s="383">
        <v>0</v>
      </c>
      <c r="H44" s="383">
        <v>0.5</v>
      </c>
      <c r="I44" s="383">
        <v>0</v>
      </c>
    </row>
    <row r="45" spans="2:9" ht="11.25" customHeight="1" x14ac:dyDescent="0.35">
      <c r="B45" s="364" t="s">
        <v>558</v>
      </c>
      <c r="C45" s="384">
        <v>0</v>
      </c>
      <c r="D45" s="384">
        <v>0</v>
      </c>
      <c r="E45" s="384">
        <v>0</v>
      </c>
      <c r="F45" s="384">
        <v>0</v>
      </c>
      <c r="G45" s="384">
        <v>0</v>
      </c>
      <c r="H45" s="384">
        <v>0</v>
      </c>
      <c r="I45" s="384">
        <v>0</v>
      </c>
    </row>
    <row r="46" spans="2:9" ht="11.25" customHeight="1" x14ac:dyDescent="0.35">
      <c r="B46" s="364" t="s">
        <v>559</v>
      </c>
      <c r="C46" s="384">
        <v>0</v>
      </c>
      <c r="D46" s="384">
        <v>0</v>
      </c>
      <c r="E46" s="384">
        <v>0.04</v>
      </c>
      <c r="F46" s="384">
        <v>0</v>
      </c>
      <c r="G46" s="384">
        <v>0</v>
      </c>
      <c r="H46" s="384">
        <v>0.5</v>
      </c>
      <c r="I46" s="384">
        <v>0</v>
      </c>
    </row>
    <row r="47" spans="2:9" ht="11.25" customHeight="1" x14ac:dyDescent="0.35">
      <c r="B47" s="364"/>
      <c r="C47" s="382"/>
      <c r="D47" s="382"/>
      <c r="E47" s="382"/>
      <c r="F47" s="382"/>
      <c r="G47" s="382"/>
      <c r="H47" s="382"/>
      <c r="I47" s="382"/>
    </row>
    <row r="48" spans="2:9" ht="11.25" customHeight="1" x14ac:dyDescent="0.35">
      <c r="B48" s="403" t="s">
        <v>572</v>
      </c>
      <c r="C48" s="382"/>
      <c r="D48" s="382"/>
      <c r="E48" s="382"/>
      <c r="F48" s="382"/>
      <c r="G48" s="382"/>
      <c r="H48" s="382"/>
      <c r="I48" s="382"/>
    </row>
    <row r="49" spans="2:9" ht="11.25" customHeight="1" x14ac:dyDescent="0.35">
      <c r="B49" s="364"/>
      <c r="C49" s="382"/>
      <c r="D49" s="382"/>
      <c r="E49" s="382"/>
      <c r="F49" s="382"/>
      <c r="G49" s="382"/>
      <c r="H49" s="382"/>
      <c r="I49" s="382"/>
    </row>
    <row r="50" spans="2:9" ht="11.25" customHeight="1" x14ac:dyDescent="0.35">
      <c r="B50" s="363" t="s">
        <v>573</v>
      </c>
      <c r="C50" s="381">
        <v>0</v>
      </c>
      <c r="D50" s="381">
        <v>0</v>
      </c>
      <c r="E50" s="381">
        <v>0</v>
      </c>
      <c r="F50" s="381">
        <v>0</v>
      </c>
      <c r="G50" s="381">
        <v>0</v>
      </c>
      <c r="H50" s="381">
        <v>0</v>
      </c>
      <c r="I50" s="381">
        <v>0</v>
      </c>
    </row>
    <row r="51" spans="2:9" ht="11.25" customHeight="1" x14ac:dyDescent="0.35">
      <c r="B51" s="364" t="s">
        <v>558</v>
      </c>
      <c r="C51" s="382">
        <v>0</v>
      </c>
      <c r="D51" s="382">
        <v>0</v>
      </c>
      <c r="E51" s="382">
        <v>0</v>
      </c>
      <c r="F51" s="382">
        <v>0</v>
      </c>
      <c r="G51" s="382">
        <v>0</v>
      </c>
      <c r="H51" s="382">
        <v>0</v>
      </c>
      <c r="I51" s="382">
        <v>0</v>
      </c>
    </row>
    <row r="52" spans="2:9" ht="11.25" customHeight="1" x14ac:dyDescent="0.35">
      <c r="B52" s="364"/>
      <c r="C52" s="382"/>
      <c r="D52" s="382"/>
      <c r="E52" s="382"/>
      <c r="F52" s="382"/>
      <c r="G52" s="382"/>
      <c r="H52" s="382"/>
      <c r="I52" s="382"/>
    </row>
    <row r="53" spans="2:9" ht="11.25" customHeight="1" x14ac:dyDescent="0.35">
      <c r="B53" s="365" t="s">
        <v>574</v>
      </c>
      <c r="C53" s="381">
        <v>4</v>
      </c>
      <c r="D53" s="381">
        <v>6</v>
      </c>
      <c r="E53" s="381">
        <v>1</v>
      </c>
      <c r="F53" s="381">
        <v>36</v>
      </c>
      <c r="G53" s="381">
        <v>5</v>
      </c>
      <c r="H53" s="381">
        <v>2</v>
      </c>
      <c r="I53" s="381">
        <v>0</v>
      </c>
    </row>
    <row r="54" spans="2:9" ht="11.25" customHeight="1" x14ac:dyDescent="0.35">
      <c r="B54" s="364" t="s">
        <v>558</v>
      </c>
      <c r="C54" s="382">
        <v>4</v>
      </c>
      <c r="D54" s="382">
        <v>6</v>
      </c>
      <c r="E54" s="382">
        <v>1</v>
      </c>
      <c r="F54" s="382">
        <v>36</v>
      </c>
      <c r="G54" s="382">
        <v>5</v>
      </c>
      <c r="H54" s="382">
        <v>2</v>
      </c>
      <c r="I54" s="382">
        <v>0</v>
      </c>
    </row>
    <row r="55" spans="2:9" ht="11.25" customHeight="1" x14ac:dyDescent="0.35">
      <c r="B55" s="364" t="s">
        <v>565</v>
      </c>
      <c r="C55" s="382"/>
      <c r="D55" s="382"/>
      <c r="E55" s="382"/>
      <c r="F55" s="382"/>
      <c r="G55" s="382"/>
      <c r="H55" s="382"/>
      <c r="I55" s="382"/>
    </row>
    <row r="56" spans="2:9" ht="11.25" customHeight="1" x14ac:dyDescent="0.35">
      <c r="B56" s="364"/>
      <c r="C56" s="382"/>
      <c r="D56" s="382"/>
      <c r="E56" s="382"/>
      <c r="F56" s="382"/>
      <c r="G56" s="382"/>
      <c r="H56" s="382"/>
      <c r="I56" s="382"/>
    </row>
    <row r="57" spans="2:9" ht="11.25" customHeight="1" x14ac:dyDescent="0.35">
      <c r="B57" s="403" t="s">
        <v>575</v>
      </c>
      <c r="C57" s="382"/>
      <c r="D57" s="382"/>
      <c r="E57" s="382"/>
      <c r="F57" s="382"/>
      <c r="G57" s="382"/>
      <c r="H57" s="382"/>
      <c r="I57" s="382"/>
    </row>
    <row r="58" spans="2:9" ht="11.25" customHeight="1" x14ac:dyDescent="0.35">
      <c r="B58" s="364"/>
      <c r="C58" s="382"/>
      <c r="D58" s="382"/>
      <c r="E58" s="382"/>
      <c r="F58" s="382"/>
      <c r="G58" s="382"/>
      <c r="H58" s="382"/>
      <c r="I58" s="382"/>
    </row>
    <row r="59" spans="2:9" ht="11.25" customHeight="1" x14ac:dyDescent="0.35">
      <c r="B59" s="363" t="s">
        <v>576</v>
      </c>
      <c r="C59" s="381" t="s">
        <v>686</v>
      </c>
      <c r="D59" s="381" t="s">
        <v>686</v>
      </c>
      <c r="E59" s="381">
        <v>4210</v>
      </c>
      <c r="F59" s="381">
        <v>4645</v>
      </c>
      <c r="G59" s="381">
        <v>4561</v>
      </c>
      <c r="H59" s="381">
        <v>3972</v>
      </c>
      <c r="I59" s="381">
        <v>5060</v>
      </c>
    </row>
    <row r="60" spans="2:9" ht="11.25" customHeight="1" x14ac:dyDescent="0.35">
      <c r="B60" s="364" t="s">
        <v>579</v>
      </c>
      <c r="C60" s="382" t="s">
        <v>686</v>
      </c>
      <c r="D60" s="382" t="s">
        <v>686</v>
      </c>
      <c r="E60" s="382">
        <v>3</v>
      </c>
      <c r="F60" s="382">
        <v>6</v>
      </c>
      <c r="G60" s="382">
        <v>5</v>
      </c>
      <c r="H60" s="382">
        <v>6</v>
      </c>
      <c r="I60" s="382">
        <v>6</v>
      </c>
    </row>
    <row r="61" spans="2:9" ht="11.25" customHeight="1" x14ac:dyDescent="0.35">
      <c r="B61" s="364" t="s">
        <v>581</v>
      </c>
      <c r="C61" s="382" t="s">
        <v>686</v>
      </c>
      <c r="D61" s="382" t="s">
        <v>686</v>
      </c>
      <c r="E61" s="382">
        <v>16</v>
      </c>
      <c r="F61" s="382">
        <v>11</v>
      </c>
      <c r="G61" s="382">
        <v>21</v>
      </c>
      <c r="H61" s="382">
        <v>13</v>
      </c>
      <c r="I61" s="382">
        <v>14</v>
      </c>
    </row>
    <row r="62" spans="2:9" ht="11.25" customHeight="1" x14ac:dyDescent="0.35">
      <c r="B62" s="364" t="s">
        <v>580</v>
      </c>
      <c r="C62" s="382" t="s">
        <v>686</v>
      </c>
      <c r="D62" s="382" t="s">
        <v>686</v>
      </c>
      <c r="E62" s="382">
        <v>4191</v>
      </c>
      <c r="F62" s="382">
        <v>4628</v>
      </c>
      <c r="G62" s="382">
        <v>4535</v>
      </c>
      <c r="H62" s="382">
        <v>3953</v>
      </c>
      <c r="I62" s="382">
        <v>5040</v>
      </c>
    </row>
    <row r="63" spans="2:9" ht="11.25" customHeight="1" x14ac:dyDescent="0.35">
      <c r="B63" s="364"/>
      <c r="C63" s="382"/>
      <c r="D63" s="382"/>
      <c r="E63" s="382"/>
      <c r="F63" s="382"/>
      <c r="G63" s="382"/>
      <c r="H63" s="382"/>
      <c r="I63" s="382"/>
    </row>
    <row r="64" spans="2:9" ht="11.25" customHeight="1" x14ac:dyDescent="0.35">
      <c r="B64" s="363" t="s">
        <v>577</v>
      </c>
      <c r="C64" s="383">
        <v>0.72</v>
      </c>
      <c r="D64" s="383">
        <v>0.73</v>
      </c>
      <c r="E64" s="383">
        <v>0.5</v>
      </c>
      <c r="F64" s="383">
        <v>0.32</v>
      </c>
      <c r="G64" s="383">
        <v>0.43</v>
      </c>
      <c r="H64" s="383">
        <v>0.34</v>
      </c>
      <c r="I64" s="383">
        <v>0.41</v>
      </c>
    </row>
    <row r="65" spans="2:9" ht="11.25" customHeight="1" x14ac:dyDescent="0.35">
      <c r="B65" s="364" t="s">
        <v>583</v>
      </c>
      <c r="C65" s="384">
        <v>0.12</v>
      </c>
      <c r="D65" s="384">
        <v>0.15</v>
      </c>
      <c r="E65" s="384">
        <v>7.0000000000000007E-2</v>
      </c>
      <c r="F65" s="384">
        <v>0.11</v>
      </c>
      <c r="G65" s="384">
        <v>0.08</v>
      </c>
      <c r="H65" s="384">
        <v>0.11</v>
      </c>
      <c r="I65" s="384">
        <v>0.12</v>
      </c>
    </row>
    <row r="66" spans="2:9" ht="11.25" customHeight="1" x14ac:dyDescent="0.35">
      <c r="B66" s="364" t="s">
        <v>582</v>
      </c>
      <c r="C66" s="384">
        <v>0.6</v>
      </c>
      <c r="D66" s="384">
        <v>0.57999999999999996</v>
      </c>
      <c r="E66" s="384">
        <v>0.43</v>
      </c>
      <c r="F66" s="384">
        <v>0.21</v>
      </c>
      <c r="G66" s="384">
        <v>0.35</v>
      </c>
      <c r="H66" s="384">
        <v>0.23</v>
      </c>
      <c r="I66" s="384">
        <v>0.28000000000000003</v>
      </c>
    </row>
    <row r="67" spans="2:9" ht="11.25" customHeight="1" x14ac:dyDescent="0.35">
      <c r="B67" s="364"/>
      <c r="C67" s="382"/>
      <c r="D67" s="382"/>
      <c r="E67" s="382"/>
      <c r="F67" s="382"/>
      <c r="G67" s="382"/>
      <c r="H67" s="382"/>
      <c r="I67" s="382"/>
    </row>
    <row r="68" spans="2:9" ht="11.25" customHeight="1" x14ac:dyDescent="0.35">
      <c r="B68" s="363" t="s">
        <v>578</v>
      </c>
      <c r="C68" s="381"/>
      <c r="D68" s="381"/>
      <c r="E68" s="381"/>
      <c r="F68" s="381"/>
      <c r="G68" s="381"/>
      <c r="H68" s="381"/>
      <c r="I68" s="381"/>
    </row>
    <row r="69" spans="2:9" ht="11.25" customHeight="1" x14ac:dyDescent="0.35">
      <c r="B69" s="364" t="s">
        <v>584</v>
      </c>
      <c r="C69" s="382" t="s">
        <v>686</v>
      </c>
      <c r="D69" s="382" t="s">
        <v>686</v>
      </c>
      <c r="E69" s="382">
        <v>0.27</v>
      </c>
      <c r="F69" s="382">
        <v>0.34</v>
      </c>
      <c r="G69" s="382">
        <v>0.28000000000000003</v>
      </c>
      <c r="H69" s="382">
        <v>0.11</v>
      </c>
      <c r="I69" s="382">
        <v>0.75</v>
      </c>
    </row>
    <row r="70" spans="2:9" ht="11.25" customHeight="1" x14ac:dyDescent="0.35">
      <c r="C70" s="385"/>
      <c r="D70" s="385"/>
      <c r="E70" s="385"/>
      <c r="F70" s="385"/>
      <c r="G70" s="385"/>
    </row>
    <row r="71" spans="2:9" ht="11.25" customHeight="1" thickBot="1" x14ac:dyDescent="0.4">
      <c r="B71" s="51" t="s">
        <v>585</v>
      </c>
      <c r="C71" s="407"/>
      <c r="D71" s="407"/>
      <c r="E71" s="407"/>
      <c r="F71" s="407"/>
      <c r="G71" s="407"/>
      <c r="H71" s="473"/>
      <c r="I71" s="473"/>
    </row>
    <row r="72" spans="2:9" ht="11.25" customHeight="1" x14ac:dyDescent="0.35">
      <c r="B72" s="364"/>
      <c r="C72" s="382"/>
      <c r="D72" s="382"/>
      <c r="E72" s="382"/>
      <c r="F72" s="382"/>
      <c r="G72" s="382"/>
      <c r="H72" s="472"/>
      <c r="I72" s="472"/>
    </row>
    <row r="73" spans="2:9" ht="11.25" customHeight="1" x14ac:dyDescent="0.35">
      <c r="B73" s="403" t="s">
        <v>586</v>
      </c>
      <c r="C73" s="18"/>
      <c r="D73" s="18"/>
      <c r="E73" s="18"/>
      <c r="F73" s="18"/>
      <c r="G73" s="18"/>
      <c r="H73" s="474"/>
      <c r="I73" s="474"/>
    </row>
    <row r="74" spans="2:9" ht="11.25" customHeight="1" x14ac:dyDescent="0.35">
      <c r="B74" s="366" t="s">
        <v>548</v>
      </c>
      <c r="C74" s="386">
        <v>0.15</v>
      </c>
      <c r="D74" s="386">
        <v>-0.35</v>
      </c>
      <c r="E74" s="386">
        <v>0.05</v>
      </c>
      <c r="F74" s="386">
        <v>0.19</v>
      </c>
      <c r="G74" s="386">
        <v>0.12</v>
      </c>
      <c r="H74" s="386">
        <v>0.06</v>
      </c>
      <c r="I74" s="386">
        <v>0.05</v>
      </c>
    </row>
    <row r="75" spans="2:9" ht="11.25" customHeight="1" x14ac:dyDescent="0.35">
      <c r="B75" s="364"/>
      <c r="C75" s="382"/>
      <c r="D75" s="382"/>
      <c r="E75" s="382"/>
      <c r="F75" s="382"/>
      <c r="G75" s="382"/>
      <c r="H75" s="382"/>
      <c r="I75" s="382"/>
    </row>
    <row r="76" spans="2:9" ht="11.25" customHeight="1" x14ac:dyDescent="0.35">
      <c r="B76" s="403" t="s">
        <v>587</v>
      </c>
      <c r="C76" s="18"/>
      <c r="D76" s="18"/>
      <c r="E76" s="18"/>
      <c r="F76" s="18"/>
      <c r="G76" s="18"/>
      <c r="H76" s="18"/>
      <c r="I76" s="18"/>
    </row>
    <row r="77" spans="2:9" ht="11.25" customHeight="1" x14ac:dyDescent="0.35">
      <c r="B77" s="366" t="s">
        <v>549</v>
      </c>
      <c r="C77" s="387">
        <v>76</v>
      </c>
      <c r="D77" s="387">
        <v>72</v>
      </c>
      <c r="E77" s="387">
        <v>70</v>
      </c>
      <c r="F77" s="387">
        <v>66</v>
      </c>
      <c r="G77" s="387">
        <v>65</v>
      </c>
      <c r="H77" s="387">
        <v>59</v>
      </c>
      <c r="I77" s="387">
        <v>53</v>
      </c>
    </row>
    <row r="78" spans="2:9" ht="11.25" customHeight="1" x14ac:dyDescent="0.35">
      <c r="B78" s="364" t="s">
        <v>550</v>
      </c>
      <c r="C78" s="385" t="s">
        <v>687</v>
      </c>
      <c r="D78" s="385" t="s">
        <v>687</v>
      </c>
      <c r="E78" s="385" t="s">
        <v>684</v>
      </c>
      <c r="F78" s="385" t="s">
        <v>684</v>
      </c>
      <c r="G78" s="385" t="s">
        <v>98</v>
      </c>
      <c r="H78" s="385" t="s">
        <v>839</v>
      </c>
      <c r="I78" s="385" t="s">
        <v>839</v>
      </c>
    </row>
    <row r="79" spans="2:9" ht="11.25" customHeight="1" x14ac:dyDescent="0.35">
      <c r="B79" s="366" t="s">
        <v>551</v>
      </c>
      <c r="C79" s="387" t="s">
        <v>686</v>
      </c>
      <c r="D79" s="387" t="s">
        <v>686</v>
      </c>
      <c r="E79" s="387" t="s">
        <v>685</v>
      </c>
      <c r="F79" s="387" t="s">
        <v>685</v>
      </c>
      <c r="G79" s="387" t="s">
        <v>685</v>
      </c>
      <c r="H79" s="387" t="s">
        <v>685</v>
      </c>
      <c r="I79" s="387" t="s">
        <v>685</v>
      </c>
    </row>
    <row r="80" spans="2:9" ht="11.25" customHeight="1" x14ac:dyDescent="0.35">
      <c r="B80" s="495" t="s">
        <v>552</v>
      </c>
      <c r="C80" s="496" t="s">
        <v>686</v>
      </c>
      <c r="D80" s="496" t="s">
        <v>686</v>
      </c>
      <c r="E80" s="496">
        <v>26.2</v>
      </c>
      <c r="F80" s="496">
        <v>26</v>
      </c>
      <c r="G80" s="496">
        <v>26</v>
      </c>
      <c r="H80" s="496">
        <v>24</v>
      </c>
      <c r="I80" s="496">
        <v>26</v>
      </c>
    </row>
    <row r="81" spans="2:9" ht="11.25" customHeight="1" x14ac:dyDescent="0.35">
      <c r="B81" s="364"/>
      <c r="C81" s="388"/>
      <c r="D81" s="388"/>
      <c r="E81" s="388"/>
      <c r="F81" s="388"/>
      <c r="G81" s="388"/>
      <c r="H81" s="388"/>
      <c r="I81" s="388"/>
    </row>
    <row r="82" spans="2:9" ht="11.25" customHeight="1" x14ac:dyDescent="0.35">
      <c r="B82" s="403" t="s">
        <v>588</v>
      </c>
      <c r="C82" s="18"/>
      <c r="D82" s="18"/>
      <c r="E82" s="18"/>
      <c r="F82" s="18"/>
      <c r="G82" s="18"/>
      <c r="H82" s="18"/>
      <c r="I82" s="18"/>
    </row>
    <row r="83" spans="2:9" ht="11.25" customHeight="1" x14ac:dyDescent="0.35">
      <c r="B83" s="366" t="s">
        <v>553</v>
      </c>
      <c r="C83" s="387">
        <v>4</v>
      </c>
      <c r="D83" s="387">
        <v>10</v>
      </c>
      <c r="E83" s="387">
        <v>8</v>
      </c>
      <c r="F83" s="387">
        <v>4</v>
      </c>
      <c r="G83" s="387">
        <v>3</v>
      </c>
      <c r="H83" s="387">
        <v>3</v>
      </c>
      <c r="I83" s="387">
        <v>4</v>
      </c>
    </row>
    <row r="84" spans="2:9" ht="11.25" customHeight="1" x14ac:dyDescent="0.35">
      <c r="B84" s="364" t="s">
        <v>589</v>
      </c>
      <c r="C84" s="388">
        <v>6</v>
      </c>
      <c r="D84" s="388">
        <v>6</v>
      </c>
      <c r="E84" s="388">
        <v>4</v>
      </c>
      <c r="F84" s="388">
        <v>5</v>
      </c>
      <c r="G84" s="388">
        <v>6</v>
      </c>
      <c r="H84" s="388">
        <v>6</v>
      </c>
      <c r="I84" s="388">
        <v>3</v>
      </c>
    </row>
    <row r="85" spans="2:9" ht="11.25" customHeight="1" x14ac:dyDescent="0.35">
      <c r="B85" s="364"/>
      <c r="C85" s="382"/>
      <c r="D85" s="382"/>
      <c r="E85" s="382"/>
      <c r="F85" s="382"/>
      <c r="G85" s="382"/>
      <c r="H85" s="472"/>
      <c r="I85" s="472"/>
    </row>
    <row r="86" spans="2:9" ht="11.25" customHeight="1" thickBot="1" x14ac:dyDescent="0.4">
      <c r="B86" s="51" t="s">
        <v>590</v>
      </c>
      <c r="C86" s="407"/>
      <c r="D86" s="407"/>
      <c r="E86" s="407"/>
      <c r="F86" s="407"/>
      <c r="G86" s="407"/>
      <c r="H86" s="473"/>
      <c r="I86" s="473"/>
    </row>
    <row r="87" spans="2:9" ht="11.25" customHeight="1" x14ac:dyDescent="0.35">
      <c r="B87" s="364"/>
      <c r="C87" s="388"/>
      <c r="D87" s="388"/>
      <c r="E87" s="388"/>
      <c r="F87" s="388"/>
      <c r="G87" s="388"/>
    </row>
    <row r="88" spans="2:9" ht="11.25" customHeight="1" x14ac:dyDescent="0.35">
      <c r="B88" s="403" t="s">
        <v>591</v>
      </c>
      <c r="C88" s="389"/>
      <c r="D88" s="389"/>
      <c r="E88" s="389"/>
      <c r="F88" s="389"/>
      <c r="G88" s="389"/>
      <c r="H88" s="475"/>
      <c r="I88" s="475"/>
    </row>
    <row r="89" spans="2:9" ht="11.25" customHeight="1" x14ac:dyDescent="0.35">
      <c r="B89" s="366" t="s">
        <v>540</v>
      </c>
      <c r="C89" s="381">
        <v>107</v>
      </c>
      <c r="D89" s="381">
        <v>1113</v>
      </c>
      <c r="E89" s="381">
        <v>2646</v>
      </c>
      <c r="F89" s="381">
        <v>7608</v>
      </c>
      <c r="G89" s="381">
        <v>14270</v>
      </c>
      <c r="H89" s="381">
        <v>23128</v>
      </c>
      <c r="I89" s="381">
        <v>28584</v>
      </c>
    </row>
    <row r="90" spans="2:9" ht="11.25" customHeight="1" x14ac:dyDescent="0.35">
      <c r="B90" s="364" t="s">
        <v>152</v>
      </c>
      <c r="C90" s="382">
        <v>0</v>
      </c>
      <c r="D90" s="382">
        <v>666</v>
      </c>
      <c r="E90" s="382">
        <v>1598</v>
      </c>
      <c r="F90" s="382">
        <v>2947</v>
      </c>
      <c r="G90" s="382">
        <v>8632</v>
      </c>
      <c r="H90" s="382">
        <v>7789</v>
      </c>
      <c r="I90" s="382">
        <v>11418</v>
      </c>
    </row>
    <row r="91" spans="2:9" ht="11.25" customHeight="1" x14ac:dyDescent="0.35">
      <c r="B91" s="366" t="s">
        <v>456</v>
      </c>
      <c r="C91" s="381">
        <v>0</v>
      </c>
      <c r="D91" s="381">
        <v>0</v>
      </c>
      <c r="E91" s="381">
        <v>212</v>
      </c>
      <c r="F91" s="381">
        <v>282</v>
      </c>
      <c r="G91" s="381">
        <v>2651</v>
      </c>
      <c r="H91" s="381">
        <v>6016</v>
      </c>
      <c r="I91" s="381">
        <v>7610</v>
      </c>
    </row>
    <row r="92" spans="2:9" ht="11.25" customHeight="1" x14ac:dyDescent="0.35">
      <c r="B92" s="364" t="s">
        <v>129</v>
      </c>
      <c r="C92" s="382">
        <v>0</v>
      </c>
      <c r="D92" s="382">
        <v>0</v>
      </c>
      <c r="E92" s="382">
        <v>838</v>
      </c>
      <c r="F92" s="382">
        <v>2304</v>
      </c>
      <c r="G92" s="382">
        <v>2785</v>
      </c>
      <c r="H92" s="382">
        <v>4150</v>
      </c>
      <c r="I92" s="382">
        <v>5750</v>
      </c>
    </row>
    <row r="93" spans="2:9" ht="11.25" customHeight="1" x14ac:dyDescent="0.35">
      <c r="B93" s="400"/>
      <c r="C93" s="18"/>
      <c r="D93" s="18"/>
      <c r="E93" s="18"/>
      <c r="F93" s="18"/>
      <c r="G93" s="18"/>
      <c r="H93" s="18"/>
      <c r="I93" s="18"/>
    </row>
    <row r="94" spans="2:9" ht="11.25" customHeight="1" x14ac:dyDescent="0.35">
      <c r="B94" s="403" t="s">
        <v>593</v>
      </c>
      <c r="C94" s="389"/>
      <c r="D94" s="389"/>
      <c r="E94" s="389"/>
      <c r="F94" s="389"/>
      <c r="G94" s="389"/>
      <c r="H94" s="389"/>
      <c r="I94" s="389"/>
    </row>
    <row r="95" spans="2:9" ht="11.25" customHeight="1" x14ac:dyDescent="0.35">
      <c r="B95" s="363" t="s">
        <v>540</v>
      </c>
      <c r="C95" s="381">
        <v>0</v>
      </c>
      <c r="D95" s="381">
        <v>1695.2060000000001</v>
      </c>
      <c r="E95" s="381">
        <v>4490.4979999999996</v>
      </c>
      <c r="F95" s="381">
        <v>12113.240999999998</v>
      </c>
      <c r="G95" s="381">
        <v>31484.883999999998</v>
      </c>
      <c r="H95" s="381">
        <v>39829.920989999999</v>
      </c>
      <c r="I95" s="381">
        <v>45135.21845</v>
      </c>
    </row>
    <row r="96" spans="2:9" ht="11.25" customHeight="1" x14ac:dyDescent="0.35">
      <c r="B96" s="367" t="s">
        <v>539</v>
      </c>
      <c r="C96" s="390">
        <v>0</v>
      </c>
      <c r="D96" s="390">
        <v>996.06600000000003</v>
      </c>
      <c r="E96" s="390">
        <v>2765.0360000000001</v>
      </c>
      <c r="F96" s="390">
        <v>10138.477999999999</v>
      </c>
      <c r="G96" s="390">
        <v>19712.555</v>
      </c>
      <c r="H96" s="390">
        <v>29079.08222</v>
      </c>
      <c r="I96" s="390">
        <v>35447.018449999996</v>
      </c>
    </row>
    <row r="97" spans="2:9" ht="11.25" customHeight="1" x14ac:dyDescent="0.35">
      <c r="B97" s="367" t="s">
        <v>188</v>
      </c>
      <c r="C97" s="390">
        <v>0</v>
      </c>
      <c r="D97" s="390">
        <v>699.14</v>
      </c>
      <c r="E97" s="390">
        <v>1725.462</v>
      </c>
      <c r="F97" s="390">
        <v>1974.7629999999997</v>
      </c>
      <c r="G97" s="390">
        <v>11772.328999999998</v>
      </c>
      <c r="H97" s="390">
        <v>10750.838769999998</v>
      </c>
      <c r="I97" s="390">
        <v>9688.2000000000007</v>
      </c>
    </row>
    <row r="98" spans="2:9" ht="11.25" customHeight="1" x14ac:dyDescent="0.35">
      <c r="B98" s="363" t="s">
        <v>592</v>
      </c>
      <c r="C98" s="381">
        <v>0</v>
      </c>
      <c r="D98" s="381">
        <v>666.26800000000003</v>
      </c>
      <c r="E98" s="381">
        <v>1810.211</v>
      </c>
      <c r="F98" s="381">
        <v>3404.9639999999999</v>
      </c>
      <c r="G98" s="381">
        <v>16976.61</v>
      </c>
      <c r="H98" s="381">
        <v>17026.437000000002</v>
      </c>
      <c r="I98" s="381">
        <v>30481.082999999999</v>
      </c>
    </row>
    <row r="99" spans="2:9" ht="11.25" customHeight="1" x14ac:dyDescent="0.35">
      <c r="B99" s="368" t="s">
        <v>538</v>
      </c>
      <c r="C99" s="391">
        <v>0</v>
      </c>
      <c r="D99" s="391">
        <v>0</v>
      </c>
      <c r="E99" s="391">
        <v>2765.9650000000001</v>
      </c>
      <c r="F99" s="391">
        <v>6663.3060000000005</v>
      </c>
      <c r="G99" s="391">
        <v>5687.0640000000003</v>
      </c>
      <c r="H99" s="391">
        <v>8777.3160000000007</v>
      </c>
      <c r="I99" s="391">
        <v>10121.224</v>
      </c>
    </row>
    <row r="100" spans="2:9" ht="11.25" customHeight="1" x14ac:dyDescent="0.35">
      <c r="B100" s="370" t="s">
        <v>594</v>
      </c>
      <c r="C100" s="18"/>
      <c r="D100" s="18"/>
      <c r="E100" s="18"/>
      <c r="F100" s="18"/>
      <c r="G100" s="18"/>
      <c r="H100" s="474"/>
      <c r="I100" s="474"/>
    </row>
    <row r="101" spans="2:9" ht="11.25" customHeight="1" x14ac:dyDescent="0.35">
      <c r="B101" s="400"/>
      <c r="C101" s="18"/>
      <c r="D101" s="18"/>
      <c r="E101" s="18"/>
      <c r="F101" s="18"/>
      <c r="G101" s="18"/>
      <c r="H101" s="474"/>
      <c r="I101" s="474"/>
    </row>
    <row r="102" spans="2:9" ht="11.25" customHeight="1" thickBot="1" x14ac:dyDescent="0.4">
      <c r="B102" s="51" t="s">
        <v>595</v>
      </c>
      <c r="C102" s="407"/>
      <c r="D102" s="407"/>
      <c r="E102" s="407"/>
      <c r="F102" s="407"/>
      <c r="G102" s="407"/>
      <c r="H102" s="473"/>
      <c r="I102" s="473"/>
    </row>
    <row r="103" spans="2:9" ht="11.25" customHeight="1" x14ac:dyDescent="0.35">
      <c r="B103" s="400"/>
      <c r="C103" s="18"/>
      <c r="D103" s="18"/>
      <c r="E103" s="18"/>
      <c r="F103" s="18"/>
      <c r="G103" s="18"/>
    </row>
    <row r="104" spans="2:9" ht="11.25" customHeight="1" x14ac:dyDescent="0.35">
      <c r="B104" s="406" t="s">
        <v>596</v>
      </c>
      <c r="C104" s="18"/>
      <c r="D104" s="18"/>
      <c r="E104" s="18"/>
      <c r="F104" s="18"/>
      <c r="G104" s="18"/>
    </row>
    <row r="105" spans="2:9" ht="11.25" customHeight="1" x14ac:dyDescent="0.35">
      <c r="B105" s="369" t="s">
        <v>597</v>
      </c>
      <c r="C105" s="392">
        <v>10.214251331700943</v>
      </c>
      <c r="D105" s="392">
        <v>10.032221</v>
      </c>
      <c r="E105" s="392">
        <v>10.035761000000001</v>
      </c>
      <c r="F105" s="392">
        <v>9.9870000000000001</v>
      </c>
      <c r="G105" s="392">
        <v>10.103999999999999</v>
      </c>
      <c r="H105" s="392">
        <v>9.3239999999999998</v>
      </c>
      <c r="I105" s="392">
        <v>9.2083460000000006</v>
      </c>
    </row>
    <row r="106" spans="2:9" ht="11.25" customHeight="1" x14ac:dyDescent="0.35">
      <c r="B106" s="369" t="s">
        <v>598</v>
      </c>
      <c r="C106" s="392">
        <v>0.80258981280148856</v>
      </c>
      <c r="D106" s="392">
        <v>0.80634699999999992</v>
      </c>
      <c r="E106" s="392">
        <v>0.73547899999999999</v>
      </c>
      <c r="F106" s="392">
        <v>0.88100000000000001</v>
      </c>
      <c r="G106" s="392">
        <v>0.60799999999999998</v>
      </c>
      <c r="H106" s="392">
        <v>0.55300000000000005</v>
      </c>
      <c r="I106" s="392">
        <v>0.52353000000000005</v>
      </c>
    </row>
    <row r="107" spans="2:9" ht="11.25" customHeight="1" x14ac:dyDescent="0.35">
      <c r="B107" s="369" t="s">
        <v>599</v>
      </c>
      <c r="C107" s="392">
        <v>24.009110043683638</v>
      </c>
      <c r="D107" s="392">
        <v>26.426301971889472</v>
      </c>
      <c r="E107" s="392">
        <v>21.487102999999998</v>
      </c>
      <c r="F107" s="392">
        <v>30.12</v>
      </c>
      <c r="G107" s="392">
        <v>27.280999999999999</v>
      </c>
      <c r="H107" s="392">
        <v>27.812999999999999</v>
      </c>
      <c r="I107" s="392">
        <v>25.859359000000001</v>
      </c>
    </row>
    <row r="108" spans="2:9" ht="11.25" customHeight="1" x14ac:dyDescent="0.35">
      <c r="B108" s="369" t="s">
        <v>600</v>
      </c>
      <c r="C108" s="392">
        <v>0.60899999999999999</v>
      </c>
      <c r="D108" s="392">
        <v>0.64</v>
      </c>
      <c r="E108" s="392">
        <v>0.66900000000000004</v>
      </c>
      <c r="F108" s="392">
        <v>0.63700000000000001</v>
      </c>
      <c r="G108" s="392">
        <v>0.64647187255258376</v>
      </c>
      <c r="H108" s="392">
        <v>0.62463386984955227</v>
      </c>
      <c r="I108" s="392">
        <v>0.61199999999999999</v>
      </c>
    </row>
    <row r="109" spans="2:9" ht="11.25" customHeight="1" x14ac:dyDescent="0.35">
      <c r="B109" s="400"/>
      <c r="C109" s="18"/>
      <c r="D109" s="18"/>
      <c r="E109" s="18"/>
      <c r="F109" s="18"/>
      <c r="G109" s="18"/>
      <c r="H109" s="18"/>
      <c r="I109" s="18"/>
    </row>
    <row r="110" spans="2:9" ht="26" x14ac:dyDescent="0.35">
      <c r="B110" s="406" t="s">
        <v>601</v>
      </c>
      <c r="C110" s="393"/>
      <c r="D110" s="393"/>
      <c r="E110" s="393"/>
      <c r="F110" s="393"/>
      <c r="G110" s="393"/>
      <c r="H110" s="393"/>
      <c r="I110" s="393"/>
    </row>
    <row r="111" spans="2:9" ht="11.25" customHeight="1" x14ac:dyDescent="0.35">
      <c r="B111" s="369" t="s">
        <v>602</v>
      </c>
      <c r="C111" s="376">
        <v>0.61799999999999999</v>
      </c>
      <c r="D111" s="376">
        <v>0.61799999999999999</v>
      </c>
      <c r="E111" s="376">
        <v>0.622</v>
      </c>
      <c r="F111" s="376">
        <v>0.65300000000000002</v>
      </c>
      <c r="G111" s="376">
        <v>0.66200000000000003</v>
      </c>
      <c r="H111" s="376">
        <v>0.65904312651823993</v>
      </c>
      <c r="I111" s="376">
        <v>0.57999999999999996</v>
      </c>
    </row>
    <row r="112" spans="2:9" ht="11.25" customHeight="1" x14ac:dyDescent="0.35">
      <c r="B112" s="369" t="s">
        <v>389</v>
      </c>
      <c r="C112" s="376">
        <v>0.252</v>
      </c>
      <c r="D112" s="376">
        <v>0.252</v>
      </c>
      <c r="E112" s="376">
        <v>0.25700000000000001</v>
      </c>
      <c r="F112" s="376">
        <v>0.22600000000000001</v>
      </c>
      <c r="G112" s="376">
        <v>0.215</v>
      </c>
      <c r="H112" s="376">
        <v>0.1870398244647469</v>
      </c>
      <c r="I112" s="376">
        <v>0.24</v>
      </c>
    </row>
    <row r="113" spans="2:9" ht="11.25" customHeight="1" x14ac:dyDescent="0.35">
      <c r="B113" s="369" t="s">
        <v>603</v>
      </c>
      <c r="C113" s="376">
        <v>8.3000000000000004E-2</v>
      </c>
      <c r="D113" s="376">
        <v>8.3000000000000004E-2</v>
      </c>
      <c r="E113" s="376">
        <v>7.3999999999999996E-2</v>
      </c>
      <c r="F113" s="376">
        <v>7.6999999999999999E-2</v>
      </c>
      <c r="G113" s="376">
        <v>8.1000000000000003E-2</v>
      </c>
      <c r="H113" s="376">
        <v>9.1430542917216889E-2</v>
      </c>
      <c r="I113" s="376">
        <v>0.1</v>
      </c>
    </row>
    <row r="114" spans="2:9" ht="11.25" customHeight="1" x14ac:dyDescent="0.35">
      <c r="B114" s="369" t="s">
        <v>604</v>
      </c>
      <c r="C114" s="376">
        <v>4.5999999999999999E-2</v>
      </c>
      <c r="D114" s="376">
        <v>4.5999999999999999E-2</v>
      </c>
      <c r="E114" s="376">
        <v>4.2000000000000003E-2</v>
      </c>
      <c r="F114" s="376">
        <v>4.3999999999999997E-2</v>
      </c>
      <c r="G114" s="376">
        <v>0.04</v>
      </c>
      <c r="H114" s="376">
        <v>2.9047509505610504E-2</v>
      </c>
      <c r="I114" s="376">
        <v>0.04</v>
      </c>
    </row>
    <row r="115" spans="2:9" ht="11.25" customHeight="1" x14ac:dyDescent="0.35">
      <c r="B115" s="369" t="s">
        <v>840</v>
      </c>
      <c r="C115" s="376" t="s">
        <v>98</v>
      </c>
      <c r="D115" s="376" t="s">
        <v>98</v>
      </c>
      <c r="E115" s="376" t="s">
        <v>98</v>
      </c>
      <c r="F115" s="376" t="s">
        <v>98</v>
      </c>
      <c r="G115" s="376" t="s">
        <v>98</v>
      </c>
      <c r="H115" s="376">
        <v>3.0811751128909225E-2</v>
      </c>
      <c r="I115" s="376" t="s">
        <v>98</v>
      </c>
    </row>
    <row r="116" spans="2:9" ht="13" x14ac:dyDescent="0.35">
      <c r="B116" s="369" t="s">
        <v>605</v>
      </c>
      <c r="C116" s="376">
        <v>1E-3</v>
      </c>
      <c r="D116" s="376">
        <v>1E-3</v>
      </c>
      <c r="E116" s="376">
        <v>5.0000000000000001E-3</v>
      </c>
      <c r="F116" s="376">
        <v>1E-3</v>
      </c>
      <c r="G116" s="376">
        <v>2.1999999999999999E-2</v>
      </c>
      <c r="H116" s="376">
        <v>2.6272454652771253E-3</v>
      </c>
      <c r="I116" s="376">
        <v>0.04</v>
      </c>
    </row>
    <row r="117" spans="2:9" ht="11.25" customHeight="1" x14ac:dyDescent="0.35">
      <c r="B117" s="477" t="s">
        <v>841</v>
      </c>
      <c r="C117" s="377"/>
      <c r="D117" s="377"/>
      <c r="E117" s="377"/>
      <c r="F117" s="377"/>
      <c r="G117" s="377"/>
      <c r="H117" s="377"/>
      <c r="I117" s="377"/>
    </row>
    <row r="118" spans="2:9" ht="11.25" customHeight="1" x14ac:dyDescent="0.35">
      <c r="B118" s="406" t="s">
        <v>606</v>
      </c>
      <c r="C118" s="377"/>
      <c r="D118" s="377"/>
      <c r="E118" s="377"/>
      <c r="F118" s="377"/>
      <c r="G118" s="377"/>
      <c r="H118" s="377"/>
      <c r="I118" s="377"/>
    </row>
    <row r="119" spans="2:9" ht="11.25" customHeight="1" x14ac:dyDescent="0.35">
      <c r="B119" s="369" t="s">
        <v>607</v>
      </c>
      <c r="C119" s="361">
        <v>7.0999999999999994E-2</v>
      </c>
      <c r="D119" s="361">
        <v>6.4000000000000001E-2</v>
      </c>
      <c r="E119" s="361">
        <v>4.8000000000000001E-2</v>
      </c>
      <c r="F119" s="361">
        <v>5.3999999999999999E-2</v>
      </c>
      <c r="G119" s="361">
        <v>6.9000000000000006E-2</v>
      </c>
      <c r="H119" s="361">
        <v>7.0999999999999994E-2</v>
      </c>
      <c r="I119" s="361">
        <v>0.09</v>
      </c>
    </row>
    <row r="120" spans="2:9" ht="11.25" customHeight="1" x14ac:dyDescent="0.35">
      <c r="B120" s="369" t="s">
        <v>608</v>
      </c>
      <c r="C120" s="361">
        <v>0.151</v>
      </c>
      <c r="D120" s="361">
        <v>0.127</v>
      </c>
      <c r="E120" s="361">
        <v>0.11700000000000001</v>
      </c>
      <c r="F120" s="361">
        <v>0.13100000000000001</v>
      </c>
      <c r="G120" s="361">
        <v>0.17399999999999999</v>
      </c>
      <c r="H120" s="361">
        <v>0.16900000000000001</v>
      </c>
      <c r="I120" s="361">
        <v>0.24</v>
      </c>
    </row>
    <row r="121" spans="2:9" ht="11.25" customHeight="1" x14ac:dyDescent="0.35">
      <c r="B121" s="369" t="s">
        <v>609</v>
      </c>
      <c r="C121" s="361">
        <v>0.74</v>
      </c>
      <c r="D121" s="361">
        <v>0.72</v>
      </c>
      <c r="E121" s="361">
        <v>0.74</v>
      </c>
      <c r="F121" s="361">
        <v>0.71</v>
      </c>
      <c r="G121" s="361">
        <v>0.8</v>
      </c>
      <c r="H121" s="361">
        <v>0.8</v>
      </c>
      <c r="I121" s="361">
        <v>0.83608000000000005</v>
      </c>
    </row>
    <row r="122" spans="2:9" ht="11.25" customHeight="1" x14ac:dyDescent="0.35">
      <c r="B122" s="400"/>
      <c r="C122" s="18"/>
      <c r="D122" s="18"/>
      <c r="E122" s="18"/>
      <c r="F122" s="18"/>
      <c r="G122" s="18"/>
      <c r="H122" s="18"/>
      <c r="I122" s="18"/>
    </row>
    <row r="123" spans="2:9" ht="11.25" customHeight="1" x14ac:dyDescent="0.35">
      <c r="B123" s="406" t="s">
        <v>610</v>
      </c>
      <c r="C123" s="394"/>
      <c r="D123" s="394"/>
      <c r="E123" s="394"/>
      <c r="F123" s="394"/>
      <c r="G123" s="394"/>
      <c r="H123" s="394"/>
      <c r="I123" s="394"/>
    </row>
    <row r="124" spans="2:9" ht="11.25" customHeight="1" x14ac:dyDescent="0.35">
      <c r="B124" s="370" t="s">
        <v>611</v>
      </c>
      <c r="C124" s="395">
        <v>132978.67300000001</v>
      </c>
      <c r="D124" s="395">
        <v>161424.299</v>
      </c>
      <c r="E124" s="395">
        <v>168765.111</v>
      </c>
      <c r="F124" s="395">
        <v>164980.26300000001</v>
      </c>
      <c r="G124" s="395">
        <v>178538.23699999999</v>
      </c>
      <c r="H124" s="395">
        <v>154973.995</v>
      </c>
      <c r="I124" s="395">
        <v>190686.16722999999</v>
      </c>
    </row>
    <row r="125" spans="2:9" ht="11.25" customHeight="1" x14ac:dyDescent="0.35">
      <c r="B125" s="370" t="s">
        <v>612</v>
      </c>
      <c r="C125" s="361">
        <v>0.70645106499999999</v>
      </c>
      <c r="D125" s="361">
        <v>0.78260326999999985</v>
      </c>
      <c r="E125" s="361">
        <v>0.87322608000000002</v>
      </c>
      <c r="F125" s="361">
        <v>1.0102903249999999</v>
      </c>
      <c r="G125" s="361">
        <v>0.95</v>
      </c>
      <c r="H125" s="361">
        <v>0.69</v>
      </c>
      <c r="I125" s="361">
        <v>0.76228318076923085</v>
      </c>
    </row>
    <row r="126" spans="2:9" ht="11.25" customHeight="1" x14ac:dyDescent="0.35">
      <c r="B126" s="400"/>
      <c r="C126" s="18"/>
      <c r="D126" s="18"/>
      <c r="E126" s="18"/>
      <c r="F126" s="18"/>
      <c r="G126" s="18"/>
    </row>
    <row r="127" spans="2:9" ht="11.25" customHeight="1" thickBot="1" x14ac:dyDescent="0.4">
      <c r="B127" s="51" t="s">
        <v>613</v>
      </c>
      <c r="C127" s="407"/>
      <c r="D127" s="407"/>
      <c r="E127" s="407"/>
      <c r="F127" s="407"/>
      <c r="G127" s="407"/>
      <c r="H127" s="407"/>
      <c r="I127" s="407"/>
    </row>
    <row r="128" spans="2:9" ht="11.25" customHeight="1" x14ac:dyDescent="0.35">
      <c r="B128" s="400"/>
      <c r="C128" s="18"/>
      <c r="D128" s="18"/>
      <c r="E128" s="18"/>
      <c r="F128" s="18"/>
      <c r="G128" s="18"/>
      <c r="H128" s="18"/>
      <c r="I128" s="18"/>
    </row>
    <row r="129" spans="2:9" ht="11.25" customHeight="1" x14ac:dyDescent="0.35">
      <c r="B129" s="406" t="s">
        <v>614</v>
      </c>
      <c r="C129" s="394"/>
      <c r="D129" s="394"/>
      <c r="E129" s="394"/>
      <c r="F129" s="394"/>
      <c r="G129" s="394"/>
    </row>
    <row r="130" spans="2:9" ht="11.25" customHeight="1" x14ac:dyDescent="0.35">
      <c r="B130" s="406"/>
      <c r="C130" s="394"/>
      <c r="D130" s="394"/>
      <c r="E130" s="394"/>
      <c r="F130" s="394"/>
      <c r="G130" s="394"/>
    </row>
    <row r="131" spans="2:9" ht="11.25" customHeight="1" x14ac:dyDescent="0.35">
      <c r="B131" s="371" t="s">
        <v>615</v>
      </c>
      <c r="C131" s="396" t="s">
        <v>686</v>
      </c>
      <c r="D131" s="396">
        <v>83700</v>
      </c>
      <c r="E131" s="396">
        <v>71477.509999999995</v>
      </c>
      <c r="F131" s="396">
        <v>81150.59599999999</v>
      </c>
      <c r="G131" s="396">
        <v>73438.460908466353</v>
      </c>
      <c r="H131" s="396">
        <v>69016.597961693202</v>
      </c>
      <c r="I131" s="396">
        <v>67876.250839958506</v>
      </c>
    </row>
    <row r="132" spans="2:9" ht="11.25" customHeight="1" x14ac:dyDescent="0.35">
      <c r="B132" s="370" t="s">
        <v>616</v>
      </c>
      <c r="C132" s="395" t="s">
        <v>686</v>
      </c>
      <c r="D132" s="395">
        <v>20100</v>
      </c>
      <c r="E132" s="395">
        <v>14515.580000000002</v>
      </c>
      <c r="F132" s="395">
        <v>19355.473999999998</v>
      </c>
      <c r="G132" s="395">
        <v>19949.128833995801</v>
      </c>
      <c r="H132" s="395">
        <v>19039.793861693201</v>
      </c>
      <c r="I132" s="395">
        <v>19781.889607618617</v>
      </c>
    </row>
    <row r="133" spans="2:9" ht="11.25" customHeight="1" x14ac:dyDescent="0.35">
      <c r="B133" s="370" t="s">
        <v>617</v>
      </c>
      <c r="C133" s="395" t="s">
        <v>686</v>
      </c>
      <c r="D133" s="395">
        <v>42</v>
      </c>
      <c r="E133" s="395">
        <v>2200</v>
      </c>
      <c r="F133" s="395">
        <v>1143.22</v>
      </c>
      <c r="G133" s="395">
        <v>3054.4806400000002</v>
      </c>
      <c r="H133" s="395">
        <v>3552.3371000000002</v>
      </c>
      <c r="I133" s="395">
        <v>3330.628123647778</v>
      </c>
    </row>
    <row r="134" spans="2:9" ht="11.25" customHeight="1" x14ac:dyDescent="0.35">
      <c r="B134" s="370" t="s">
        <v>618</v>
      </c>
      <c r="C134" s="395" t="s">
        <v>686</v>
      </c>
      <c r="D134" s="395" t="s">
        <v>98</v>
      </c>
      <c r="E134" s="395">
        <v>55818.71</v>
      </c>
      <c r="F134" s="395">
        <v>59107.610999999997</v>
      </c>
      <c r="G134" s="395">
        <v>50434.851434470547</v>
      </c>
      <c r="H134" s="395">
        <v>46424.466999999997</v>
      </c>
      <c r="I134" s="395">
        <v>44763.733108692111</v>
      </c>
    </row>
    <row r="135" spans="2:9" ht="11.25" customHeight="1" x14ac:dyDescent="0.35">
      <c r="B135" s="88"/>
      <c r="C135" s="18"/>
      <c r="D135" s="18"/>
      <c r="E135" s="18"/>
      <c r="F135" s="18"/>
      <c r="G135" s="18"/>
      <c r="H135" s="18"/>
      <c r="I135" s="18"/>
    </row>
    <row r="136" spans="2:9" ht="11.25" customHeight="1" x14ac:dyDescent="0.35">
      <c r="B136" s="371" t="s">
        <v>619</v>
      </c>
      <c r="C136" s="396">
        <v>75715.960000000006</v>
      </c>
      <c r="D136" s="396">
        <v>72400</v>
      </c>
      <c r="E136" s="396">
        <v>69341.23</v>
      </c>
      <c r="F136" s="396">
        <v>70667</v>
      </c>
      <c r="G136" s="396">
        <v>71296.334463268402</v>
      </c>
      <c r="H136" s="396">
        <v>69526.440186790918</v>
      </c>
      <c r="I136" s="396">
        <v>68502.422562413092</v>
      </c>
    </row>
    <row r="137" spans="2:9" ht="11.25" customHeight="1" x14ac:dyDescent="0.35">
      <c r="B137" s="370" t="s">
        <v>620</v>
      </c>
      <c r="C137" s="397">
        <v>4.28</v>
      </c>
      <c r="D137" s="397">
        <v>4.3099999999999996</v>
      </c>
      <c r="E137" s="397">
        <v>4.3099999999999996</v>
      </c>
      <c r="F137" s="397">
        <v>4.1900000000000004</v>
      </c>
      <c r="G137" s="397">
        <v>4.3</v>
      </c>
      <c r="H137" s="397">
        <v>4.4000000000000004</v>
      </c>
      <c r="I137" s="397">
        <v>4.37</v>
      </c>
    </row>
    <row r="138" spans="2:9" ht="11.25" customHeight="1" x14ac:dyDescent="0.35">
      <c r="B138" s="370" t="s">
        <v>621</v>
      </c>
      <c r="C138" s="308">
        <v>0.26900000000000002</v>
      </c>
      <c r="D138" s="308">
        <v>0.254</v>
      </c>
      <c r="E138" s="308">
        <v>0.25800000000000001</v>
      </c>
      <c r="F138" s="308">
        <v>0.17</v>
      </c>
      <c r="G138" s="308">
        <v>0.13800000000000001</v>
      </c>
      <c r="H138" s="308">
        <v>0.11</v>
      </c>
      <c r="I138" s="308">
        <v>0.11</v>
      </c>
    </row>
    <row r="139" spans="2:9" ht="11.25" customHeight="1" x14ac:dyDescent="0.35">
      <c r="B139" s="370" t="s">
        <v>622</v>
      </c>
      <c r="C139" s="308">
        <v>0.75</v>
      </c>
      <c r="D139" s="308">
        <v>0.75</v>
      </c>
      <c r="E139" s="308">
        <v>0.83</v>
      </c>
      <c r="F139" s="308">
        <v>0.64500000000000002</v>
      </c>
      <c r="G139" s="308">
        <v>0.65300000000000002</v>
      </c>
      <c r="H139" s="308">
        <v>0.65900000000000003</v>
      </c>
      <c r="I139" s="308">
        <v>0.68899999999999995</v>
      </c>
    </row>
    <row r="140" spans="2:9" ht="11.25" customHeight="1" x14ac:dyDescent="0.35">
      <c r="B140" s="406"/>
      <c r="C140" s="394"/>
      <c r="D140" s="394"/>
      <c r="E140" s="394"/>
      <c r="F140" s="394"/>
      <c r="G140" s="394"/>
    </row>
    <row r="141" spans="2:9" ht="11.25" customHeight="1" x14ac:dyDescent="0.35">
      <c r="B141" s="406" t="s">
        <v>623</v>
      </c>
      <c r="C141" s="18"/>
      <c r="D141" s="18"/>
      <c r="E141" s="18"/>
      <c r="F141" s="18"/>
      <c r="G141" s="18"/>
    </row>
    <row r="142" spans="2:9" ht="11.25" customHeight="1" x14ac:dyDescent="0.35">
      <c r="B142" s="406"/>
      <c r="C142" s="18"/>
      <c r="D142" s="18"/>
      <c r="E142" s="18"/>
      <c r="F142" s="18"/>
      <c r="G142" s="18"/>
    </row>
    <row r="143" spans="2:9" ht="11.25" customHeight="1" x14ac:dyDescent="0.35">
      <c r="B143" s="371" t="s">
        <v>626</v>
      </c>
      <c r="C143" s="396">
        <v>186884884</v>
      </c>
      <c r="D143" s="396">
        <v>187802.33287000001</v>
      </c>
      <c r="E143" s="396">
        <v>186882.89221229154</v>
      </c>
      <c r="F143" s="396">
        <v>188512.34304362148</v>
      </c>
      <c r="G143" s="396">
        <v>187376.55976577295</v>
      </c>
      <c r="H143" s="396">
        <v>175095.18590915095</v>
      </c>
      <c r="I143" s="396">
        <v>172885.36199999999</v>
      </c>
    </row>
    <row r="144" spans="2:9" ht="11.25" customHeight="1" x14ac:dyDescent="0.35">
      <c r="B144" s="369"/>
      <c r="C144" s="397"/>
      <c r="D144" s="397"/>
      <c r="E144" s="397"/>
      <c r="F144" s="397"/>
      <c r="G144" s="397"/>
      <c r="H144" s="397"/>
      <c r="I144" s="397"/>
    </row>
    <row r="145" spans="2:9" ht="11.25" customHeight="1" x14ac:dyDescent="0.35">
      <c r="B145" s="371" t="s">
        <v>628</v>
      </c>
      <c r="C145" s="396">
        <v>7358.0274000000009</v>
      </c>
      <c r="D145" s="396">
        <v>6135.2900100000006</v>
      </c>
      <c r="E145" s="396">
        <v>5848.32719</v>
      </c>
      <c r="F145" s="396">
        <v>6464.7301100000004</v>
      </c>
      <c r="G145" s="396">
        <v>1636.1416772815012</v>
      </c>
      <c r="H145" s="396">
        <v>1152.74372866352</v>
      </c>
      <c r="I145" s="396">
        <v>1233.9059999999999</v>
      </c>
    </row>
    <row r="146" spans="2:9" ht="11.25" customHeight="1" x14ac:dyDescent="0.35">
      <c r="B146" s="373" t="s">
        <v>120</v>
      </c>
      <c r="C146" s="395">
        <v>2271.1324</v>
      </c>
      <c r="D146" s="395">
        <v>2371.1615999999999</v>
      </c>
      <c r="E146" s="395">
        <v>2166.0696000000003</v>
      </c>
      <c r="F146" s="395">
        <v>2406.6282900000001</v>
      </c>
      <c r="G146" s="395">
        <v>623.90374999999983</v>
      </c>
      <c r="H146" s="395">
        <v>592.17965967637394</v>
      </c>
      <c r="I146" s="395">
        <v>629.26900000000001</v>
      </c>
    </row>
    <row r="147" spans="2:9" ht="11.25" customHeight="1" x14ac:dyDescent="0.35">
      <c r="B147" s="373" t="s">
        <v>627</v>
      </c>
      <c r="C147" s="395">
        <v>5086.8950000000004</v>
      </c>
      <c r="D147" s="395">
        <v>3764.1284100000003</v>
      </c>
      <c r="E147" s="395">
        <v>3682.2575899999997</v>
      </c>
      <c r="F147" s="395">
        <v>4058.1018199999999</v>
      </c>
      <c r="G147" s="395">
        <v>1012.2379272815014</v>
      </c>
      <c r="H147" s="395">
        <v>560.56406898714499</v>
      </c>
      <c r="I147" s="395">
        <v>604.63699999999994</v>
      </c>
    </row>
    <row r="148" spans="2:9" ht="11.25" customHeight="1" x14ac:dyDescent="0.35">
      <c r="B148" s="369"/>
      <c r="C148" s="397"/>
      <c r="D148" s="397"/>
      <c r="E148" s="397"/>
      <c r="F148" s="397"/>
      <c r="G148" s="397"/>
      <c r="H148" s="397"/>
      <c r="I148" s="397"/>
    </row>
    <row r="149" spans="2:9" ht="11.25" customHeight="1" x14ac:dyDescent="0.35">
      <c r="B149" s="371" t="s">
        <v>629</v>
      </c>
      <c r="C149" s="396" t="s">
        <v>686</v>
      </c>
      <c r="D149" s="396" t="s">
        <v>686</v>
      </c>
      <c r="E149" s="396">
        <v>6711.4044000000004</v>
      </c>
      <c r="F149" s="396">
        <v>6270.9615700000004</v>
      </c>
      <c r="G149" s="396">
        <v>120013.255258734</v>
      </c>
      <c r="H149" s="396">
        <v>113495.31351401001</v>
      </c>
      <c r="I149" s="396">
        <v>105113.145</v>
      </c>
    </row>
    <row r="150" spans="2:9" ht="11.25" customHeight="1" x14ac:dyDescent="0.35">
      <c r="B150" s="369"/>
      <c r="C150" s="397"/>
      <c r="D150" s="397"/>
      <c r="E150" s="397"/>
      <c r="F150" s="397"/>
      <c r="G150" s="397"/>
      <c r="H150" s="397"/>
      <c r="I150" s="397"/>
    </row>
    <row r="151" spans="2:9" ht="11.25" customHeight="1" x14ac:dyDescent="0.35">
      <c r="B151" s="371" t="s">
        <v>630</v>
      </c>
      <c r="C151" s="399">
        <v>10.94</v>
      </c>
      <c r="D151" s="399">
        <v>11.23</v>
      </c>
      <c r="E151" s="399">
        <v>11.09</v>
      </c>
      <c r="F151" s="399">
        <v>10.8</v>
      </c>
      <c r="G151" s="399">
        <v>11.31</v>
      </c>
      <c r="H151" s="399">
        <v>11.07</v>
      </c>
      <c r="I151" s="399">
        <v>10.87</v>
      </c>
    </row>
    <row r="152" spans="2:9" ht="11.25" customHeight="1" x14ac:dyDescent="0.35">
      <c r="B152" s="406"/>
      <c r="C152" s="394"/>
      <c r="D152" s="394"/>
      <c r="E152" s="394"/>
      <c r="F152" s="394"/>
      <c r="G152" s="394"/>
      <c r="H152" s="394"/>
      <c r="I152" s="394"/>
    </row>
    <row r="153" spans="2:9" ht="11.25" customHeight="1" x14ac:dyDescent="0.35">
      <c r="B153" s="406" t="s">
        <v>631</v>
      </c>
      <c r="C153" s="18"/>
      <c r="D153" s="18"/>
      <c r="E153" s="18"/>
      <c r="F153" s="18"/>
      <c r="G153" s="18"/>
      <c r="H153" s="18"/>
      <c r="I153" s="18"/>
    </row>
    <row r="154" spans="2:9" ht="11.25" customHeight="1" x14ac:dyDescent="0.35">
      <c r="B154" s="406"/>
      <c r="C154" s="394"/>
      <c r="D154" s="394"/>
      <c r="E154" s="394"/>
      <c r="F154" s="394"/>
      <c r="G154" s="394"/>
      <c r="H154" s="394"/>
      <c r="I154" s="394"/>
    </row>
    <row r="155" spans="2:9" ht="11.25" customHeight="1" x14ac:dyDescent="0.35">
      <c r="B155" s="374" t="s">
        <v>632</v>
      </c>
      <c r="C155" s="396">
        <v>37669.7045</v>
      </c>
      <c r="D155" s="396">
        <v>37002.578799777788</v>
      </c>
      <c r="E155" s="396">
        <v>35892.665735198796</v>
      </c>
      <c r="F155" s="396">
        <v>41027.838000000003</v>
      </c>
      <c r="G155" s="396">
        <v>50390.731</v>
      </c>
      <c r="H155" s="396">
        <v>50815.6</v>
      </c>
      <c r="I155" s="396">
        <v>43838.679473002601</v>
      </c>
    </row>
    <row r="156" spans="2:9" ht="11.25" customHeight="1" x14ac:dyDescent="0.35">
      <c r="B156" s="373" t="s">
        <v>633</v>
      </c>
      <c r="C156" s="395">
        <v>17908.484</v>
      </c>
      <c r="D156" s="395">
        <v>19495.886134842283</v>
      </c>
      <c r="E156" s="395">
        <v>18543.184412273593</v>
      </c>
      <c r="F156" s="395">
        <v>23694.691999999999</v>
      </c>
      <c r="G156" s="395">
        <v>26906.445925731801</v>
      </c>
      <c r="H156" s="395">
        <v>29013.195910013201</v>
      </c>
      <c r="I156" s="395">
        <v>22235.092249667203</v>
      </c>
    </row>
    <row r="157" spans="2:9" ht="11.25" customHeight="1" x14ac:dyDescent="0.35">
      <c r="B157" s="373" t="s">
        <v>634</v>
      </c>
      <c r="C157" s="395">
        <v>19761.220499999999</v>
      </c>
      <c r="D157" s="395">
        <v>17506.692664935505</v>
      </c>
      <c r="E157" s="395">
        <v>17349.481322925203</v>
      </c>
      <c r="F157" s="395">
        <v>17333.146000000001</v>
      </c>
      <c r="G157" s="395">
        <v>23484.085896573099</v>
      </c>
      <c r="H157" s="395">
        <v>21802.404177001998</v>
      </c>
      <c r="I157" s="395">
        <v>21603.587223335398</v>
      </c>
    </row>
    <row r="158" spans="2:9" ht="11.25" customHeight="1" x14ac:dyDescent="0.35">
      <c r="B158" s="373"/>
      <c r="C158" s="395"/>
      <c r="D158" s="395"/>
      <c r="E158" s="395"/>
      <c r="F158" s="395"/>
      <c r="G158" s="395"/>
      <c r="H158" s="395"/>
      <c r="I158" s="395"/>
    </row>
    <row r="159" spans="2:9" ht="11.25" customHeight="1" x14ac:dyDescent="0.35">
      <c r="B159" s="374" t="s">
        <v>635</v>
      </c>
      <c r="C159" s="399">
        <v>2.1295426795675567</v>
      </c>
      <c r="D159" s="399">
        <v>2.2028680919956516</v>
      </c>
      <c r="E159" s="399">
        <v>2.2304429245615318</v>
      </c>
      <c r="F159" s="399">
        <v>2.4300000000000002</v>
      </c>
      <c r="G159" s="399">
        <v>3.04</v>
      </c>
      <c r="H159" s="399">
        <v>3.55</v>
      </c>
      <c r="I159" s="399">
        <v>2.88</v>
      </c>
    </row>
    <row r="160" spans="2:9" ht="11.25" customHeight="1" x14ac:dyDescent="0.35">
      <c r="B160" s="369"/>
      <c r="C160" s="395"/>
      <c r="D160" s="395"/>
      <c r="E160" s="395"/>
      <c r="F160" s="395"/>
      <c r="G160" s="395"/>
      <c r="H160" s="395"/>
      <c r="I160" s="395"/>
    </row>
    <row r="161" spans="2:9" ht="11.25" customHeight="1" x14ac:dyDescent="0.35">
      <c r="B161" s="374" t="s">
        <v>636</v>
      </c>
      <c r="C161" s="396" t="s">
        <v>98</v>
      </c>
      <c r="D161" s="396" t="s">
        <v>98</v>
      </c>
      <c r="E161" s="396">
        <v>14399.09</v>
      </c>
      <c r="F161" s="396">
        <v>15186</v>
      </c>
      <c r="G161" s="396">
        <v>17331.933325999998</v>
      </c>
      <c r="H161" s="396">
        <v>19824.685171951882</v>
      </c>
      <c r="I161" s="396">
        <v>17383.080100436804</v>
      </c>
    </row>
    <row r="162" spans="2:9" ht="11.25" customHeight="1" x14ac:dyDescent="0.35">
      <c r="B162" s="373" t="s">
        <v>633</v>
      </c>
      <c r="C162" s="395" t="s">
        <v>98</v>
      </c>
      <c r="D162" s="395" t="s">
        <v>98</v>
      </c>
      <c r="E162" s="395">
        <v>10778.46</v>
      </c>
      <c r="F162" s="395">
        <v>11593</v>
      </c>
      <c r="G162" s="395">
        <v>8358.3735699999979</v>
      </c>
      <c r="H162" s="395">
        <v>12147.878396599273</v>
      </c>
      <c r="I162" s="395">
        <v>9728.7177001889013</v>
      </c>
    </row>
    <row r="163" spans="2:9" ht="11.25" customHeight="1" x14ac:dyDescent="0.35">
      <c r="B163" s="373" t="s">
        <v>634</v>
      </c>
      <c r="C163" s="395" t="s">
        <v>98</v>
      </c>
      <c r="D163" s="395" t="s">
        <v>98</v>
      </c>
      <c r="E163" s="395">
        <v>14399.09</v>
      </c>
      <c r="F163" s="395">
        <v>15186</v>
      </c>
      <c r="G163" s="395">
        <v>8973.5597560000006</v>
      </c>
      <c r="H163" s="395">
        <v>7676.8067753526084</v>
      </c>
      <c r="I163" s="395">
        <v>7654.362400247901</v>
      </c>
    </row>
    <row r="164" spans="2:9" ht="11.25" customHeight="1" x14ac:dyDescent="0.35">
      <c r="B164" s="369"/>
      <c r="C164" s="395"/>
      <c r="D164" s="395"/>
      <c r="E164" s="395"/>
      <c r="F164" s="395"/>
      <c r="G164" s="395"/>
      <c r="H164" s="395"/>
      <c r="I164" s="395"/>
    </row>
    <row r="165" spans="2:9" ht="11.25" customHeight="1" x14ac:dyDescent="0.35">
      <c r="B165" s="374" t="s">
        <v>637</v>
      </c>
      <c r="C165" s="396" t="s">
        <v>98</v>
      </c>
      <c r="D165" s="396" t="s">
        <v>98</v>
      </c>
      <c r="E165" s="396">
        <v>23852.749999999996</v>
      </c>
      <c r="F165" s="396">
        <v>27460</v>
      </c>
      <c r="G165" s="396">
        <v>32441.097368000999</v>
      </c>
      <c r="H165" s="396">
        <v>34563.942860099502</v>
      </c>
      <c r="I165" s="396">
        <v>25614.419434405801</v>
      </c>
    </row>
    <row r="166" spans="2:9" ht="11.25" customHeight="1" x14ac:dyDescent="0.35">
      <c r="B166" s="375" t="s">
        <v>633</v>
      </c>
      <c r="C166" s="394" t="s">
        <v>98</v>
      </c>
      <c r="D166" s="394" t="s">
        <v>98</v>
      </c>
      <c r="E166" s="394">
        <v>19112.129999999997</v>
      </c>
      <c r="F166" s="394">
        <v>23621</v>
      </c>
      <c r="G166" s="394">
        <v>17261.528148001002</v>
      </c>
      <c r="H166" s="394">
        <v>16250.447767822196</v>
      </c>
      <c r="I166" s="394">
        <v>12338.7785151342</v>
      </c>
    </row>
    <row r="167" spans="2:9" ht="11.25" customHeight="1" x14ac:dyDescent="0.35">
      <c r="B167" s="368" t="s">
        <v>638</v>
      </c>
      <c r="C167" s="412" t="s">
        <v>98</v>
      </c>
      <c r="D167" s="412" t="s">
        <v>98</v>
      </c>
      <c r="E167" s="412">
        <v>202.78</v>
      </c>
      <c r="F167" s="412">
        <v>335</v>
      </c>
      <c r="G167" s="412">
        <v>702.22022000000004</v>
      </c>
      <c r="H167" s="412">
        <v>643.54040000049997</v>
      </c>
      <c r="I167" s="412">
        <v>971</v>
      </c>
    </row>
    <row r="168" spans="2:9" ht="11.25" customHeight="1" x14ac:dyDescent="0.35">
      <c r="B168" s="372" t="s">
        <v>711</v>
      </c>
      <c r="C168" s="398" t="s">
        <v>98</v>
      </c>
      <c r="D168" s="398" t="s">
        <v>98</v>
      </c>
      <c r="E168" s="398" t="s">
        <v>98</v>
      </c>
      <c r="F168" s="398" t="s">
        <v>98</v>
      </c>
      <c r="G168" s="398">
        <v>24.763999999999999</v>
      </c>
      <c r="H168" s="398">
        <v>613.95440000049996</v>
      </c>
      <c r="I168" s="398">
        <v>936</v>
      </c>
    </row>
    <row r="169" spans="2:9" ht="11.25" customHeight="1" x14ac:dyDescent="0.35">
      <c r="B169" s="372" t="s">
        <v>541</v>
      </c>
      <c r="C169" s="398" t="s">
        <v>98</v>
      </c>
      <c r="D169" s="398" t="s">
        <v>98</v>
      </c>
      <c r="E169" s="398" t="s">
        <v>98</v>
      </c>
      <c r="F169" s="398" t="s">
        <v>98</v>
      </c>
      <c r="G169" s="398">
        <v>0</v>
      </c>
      <c r="H169" s="398">
        <v>0</v>
      </c>
      <c r="I169" s="398">
        <v>0</v>
      </c>
    </row>
    <row r="170" spans="2:9" ht="11.25" customHeight="1" x14ac:dyDescent="0.35">
      <c r="B170" s="372" t="s">
        <v>712</v>
      </c>
      <c r="C170" s="398" t="s">
        <v>98</v>
      </c>
      <c r="D170" s="398" t="s">
        <v>98</v>
      </c>
      <c r="E170" s="398" t="s">
        <v>98</v>
      </c>
      <c r="F170" s="398" t="s">
        <v>98</v>
      </c>
      <c r="G170" s="398">
        <v>677.45622000000003</v>
      </c>
      <c r="H170" s="398">
        <v>29.585999999999999</v>
      </c>
      <c r="I170" s="398">
        <v>35</v>
      </c>
    </row>
    <row r="171" spans="2:9" ht="11.25" customHeight="1" x14ac:dyDescent="0.35">
      <c r="B171" s="368" t="s">
        <v>639</v>
      </c>
      <c r="C171" s="394" t="s">
        <v>98</v>
      </c>
      <c r="D171" s="394" t="s">
        <v>98</v>
      </c>
      <c r="E171" s="394">
        <v>18909.349999999999</v>
      </c>
      <c r="F171" s="394">
        <v>23286</v>
      </c>
      <c r="G171" s="394">
        <v>14477.349</v>
      </c>
      <c r="H171" s="394">
        <v>15606.907367821697</v>
      </c>
      <c r="I171" s="394">
        <v>11368</v>
      </c>
    </row>
    <row r="172" spans="2:9" ht="11.25" customHeight="1" x14ac:dyDescent="0.35">
      <c r="B172" s="372" t="s">
        <v>711</v>
      </c>
      <c r="C172" s="398" t="s">
        <v>98</v>
      </c>
      <c r="D172" s="398" t="s">
        <v>98</v>
      </c>
      <c r="E172" s="398" t="s">
        <v>98</v>
      </c>
      <c r="F172" s="398" t="s">
        <v>98</v>
      </c>
      <c r="G172" s="398">
        <v>182.255</v>
      </c>
      <c r="H172" s="398">
        <v>1.9999999999999998E-10</v>
      </c>
      <c r="I172" s="398">
        <v>0</v>
      </c>
    </row>
    <row r="173" spans="2:9" ht="11.25" customHeight="1" x14ac:dyDescent="0.35">
      <c r="B173" s="372" t="s">
        <v>541</v>
      </c>
      <c r="C173" s="398" t="s">
        <v>98</v>
      </c>
      <c r="D173" s="398" t="s">
        <v>98</v>
      </c>
      <c r="E173" s="398" t="s">
        <v>98</v>
      </c>
      <c r="F173" s="398" t="s">
        <v>98</v>
      </c>
      <c r="G173" s="398">
        <v>2224.4839999999999</v>
      </c>
      <c r="H173" s="398">
        <v>8628.1658675725976</v>
      </c>
      <c r="I173" s="398">
        <v>6147</v>
      </c>
    </row>
    <row r="174" spans="2:9" ht="11.25" customHeight="1" x14ac:dyDescent="0.35">
      <c r="B174" s="372" t="s">
        <v>712</v>
      </c>
      <c r="C174" s="398" t="s">
        <v>98</v>
      </c>
      <c r="D174" s="398" t="s">
        <v>98</v>
      </c>
      <c r="E174" s="398" t="s">
        <v>98</v>
      </c>
      <c r="F174" s="398" t="s">
        <v>98</v>
      </c>
      <c r="G174" s="398">
        <v>12070.61</v>
      </c>
      <c r="H174" s="398">
        <v>6978.7415002488997</v>
      </c>
      <c r="I174" s="398">
        <v>5221</v>
      </c>
    </row>
    <row r="175" spans="2:9" ht="11.25" customHeight="1" x14ac:dyDescent="0.35">
      <c r="B175" s="375" t="s">
        <v>634</v>
      </c>
      <c r="C175" s="394" t="s">
        <v>98</v>
      </c>
      <c r="D175" s="394" t="s">
        <v>98</v>
      </c>
      <c r="E175" s="394">
        <v>4740.62</v>
      </c>
      <c r="F175" s="394">
        <v>3839</v>
      </c>
      <c r="G175" s="394">
        <v>15179.569220000001</v>
      </c>
      <c r="H175" s="394">
        <v>18313.495092277306</v>
      </c>
      <c r="I175" s="394">
        <v>13275.640919271602</v>
      </c>
    </row>
    <row r="176" spans="2:9" ht="11.25" customHeight="1" x14ac:dyDescent="0.35">
      <c r="B176" s="368" t="s">
        <v>638</v>
      </c>
      <c r="C176" s="412" t="s">
        <v>98</v>
      </c>
      <c r="D176" s="412" t="s">
        <v>98</v>
      </c>
      <c r="E176" s="412">
        <v>1431.81</v>
      </c>
      <c r="F176" s="412">
        <v>725</v>
      </c>
      <c r="G176" s="412">
        <v>547.51699800000006</v>
      </c>
      <c r="H176" s="412">
        <v>714.38570480049998</v>
      </c>
      <c r="I176" s="412">
        <v>829</v>
      </c>
    </row>
    <row r="177" spans="2:9" ht="11.25" customHeight="1" x14ac:dyDescent="0.35">
      <c r="B177" s="372" t="s">
        <v>711</v>
      </c>
      <c r="C177" s="398" t="s">
        <v>98</v>
      </c>
      <c r="D177" s="398" t="s">
        <v>98</v>
      </c>
      <c r="E177" s="398" t="s">
        <v>98</v>
      </c>
      <c r="F177" s="398" t="s">
        <v>98</v>
      </c>
      <c r="G177" s="398">
        <v>0</v>
      </c>
      <c r="H177" s="398">
        <v>157.2890600005</v>
      </c>
      <c r="I177" s="398">
        <v>499</v>
      </c>
    </row>
    <row r="178" spans="2:9" ht="11.25" customHeight="1" x14ac:dyDescent="0.35">
      <c r="B178" s="372" t="s">
        <v>541</v>
      </c>
      <c r="C178" s="398" t="s">
        <v>98</v>
      </c>
      <c r="D178" s="398" t="s">
        <v>98</v>
      </c>
      <c r="E178" s="398" t="s">
        <v>98</v>
      </c>
      <c r="F178" s="398" t="s">
        <v>98</v>
      </c>
      <c r="G178" s="398">
        <v>0</v>
      </c>
      <c r="H178" s="398">
        <v>0</v>
      </c>
      <c r="I178" s="398">
        <v>0</v>
      </c>
    </row>
    <row r="179" spans="2:9" ht="11.25" customHeight="1" x14ac:dyDescent="0.35">
      <c r="B179" s="372" t="s">
        <v>712</v>
      </c>
      <c r="C179" s="398" t="s">
        <v>98</v>
      </c>
      <c r="D179" s="398" t="s">
        <v>98</v>
      </c>
      <c r="E179" s="398" t="s">
        <v>98</v>
      </c>
      <c r="F179" s="398" t="s">
        <v>98</v>
      </c>
      <c r="G179" s="398">
        <v>547.51699800000006</v>
      </c>
      <c r="H179" s="398">
        <v>557.09664480000004</v>
      </c>
      <c r="I179" s="398">
        <v>330</v>
      </c>
    </row>
    <row r="180" spans="2:9" ht="11.25" customHeight="1" x14ac:dyDescent="0.35">
      <c r="B180" s="368" t="s">
        <v>639</v>
      </c>
      <c r="C180" s="394" t="s">
        <v>98</v>
      </c>
      <c r="D180" s="394" t="s">
        <v>98</v>
      </c>
      <c r="E180" s="394">
        <v>3308.81</v>
      </c>
      <c r="F180" s="394">
        <v>3114</v>
      </c>
      <c r="G180" s="394">
        <v>16714.011150000999</v>
      </c>
      <c r="H180" s="394">
        <v>17599.109387476801</v>
      </c>
      <c r="I180" s="394">
        <v>12447</v>
      </c>
    </row>
    <row r="181" spans="2:9" ht="11.25" customHeight="1" x14ac:dyDescent="0.35">
      <c r="B181" s="372" t="s">
        <v>711</v>
      </c>
      <c r="C181" s="398" t="s">
        <v>98</v>
      </c>
      <c r="D181" s="398" t="s">
        <v>98</v>
      </c>
      <c r="E181" s="398" t="s">
        <v>98</v>
      </c>
      <c r="F181" s="398" t="s">
        <v>98</v>
      </c>
      <c r="G181" s="398">
        <v>399.8</v>
      </c>
      <c r="H181" s="398">
        <v>1.9999999999999998E-10</v>
      </c>
      <c r="I181" s="398">
        <v>0</v>
      </c>
    </row>
    <row r="182" spans="2:9" ht="11.25" customHeight="1" x14ac:dyDescent="0.35">
      <c r="B182" s="372" t="s">
        <v>541</v>
      </c>
      <c r="C182" s="398" t="s">
        <v>98</v>
      </c>
      <c r="D182" s="398" t="s">
        <v>98</v>
      </c>
      <c r="E182" s="398" t="s">
        <v>98</v>
      </c>
      <c r="F182" s="398" t="s">
        <v>98</v>
      </c>
      <c r="G182" s="398">
        <v>11254.08065</v>
      </c>
      <c r="H182" s="398">
        <v>835.30631024700426</v>
      </c>
      <c r="I182" s="398">
        <v>560</v>
      </c>
    </row>
    <row r="183" spans="2:9" ht="11.25" customHeight="1" x14ac:dyDescent="0.35">
      <c r="B183" s="372" t="s">
        <v>712</v>
      </c>
      <c r="C183" s="398" t="s">
        <v>98</v>
      </c>
      <c r="D183" s="398" t="s">
        <v>98</v>
      </c>
      <c r="E183" s="398" t="s">
        <v>98</v>
      </c>
      <c r="F183" s="398" t="s">
        <v>98</v>
      </c>
      <c r="G183" s="398">
        <v>5060.1305000010007</v>
      </c>
      <c r="H183" s="398">
        <v>16763.803077229597</v>
      </c>
      <c r="I183" s="398">
        <v>11887</v>
      </c>
    </row>
    <row r="184" spans="2:9" ht="11.25" customHeight="1" x14ac:dyDescent="0.35">
      <c r="B184" s="400"/>
      <c r="C184" s="18"/>
      <c r="D184" s="18"/>
      <c r="E184" s="18"/>
      <c r="F184" s="18"/>
      <c r="G184" s="18"/>
      <c r="H184" s="18"/>
      <c r="I184" s="18"/>
    </row>
    <row r="185" spans="2:9" ht="11.25" customHeight="1" x14ac:dyDescent="0.35">
      <c r="B185" s="406" t="s">
        <v>640</v>
      </c>
      <c r="C185" s="18"/>
      <c r="D185" s="18"/>
      <c r="E185" s="18"/>
      <c r="F185" s="18"/>
      <c r="G185" s="18"/>
      <c r="H185" s="18"/>
      <c r="I185" s="18"/>
    </row>
    <row r="186" spans="2:9" ht="11.25" customHeight="1" x14ac:dyDescent="0.35">
      <c r="B186" s="406"/>
      <c r="C186" s="18"/>
      <c r="D186" s="18"/>
      <c r="E186" s="18"/>
      <c r="F186" s="18"/>
      <c r="G186" s="18"/>
      <c r="H186" s="18"/>
      <c r="I186" s="18"/>
    </row>
    <row r="187" spans="2:9" ht="11.25" customHeight="1" x14ac:dyDescent="0.35">
      <c r="B187" s="374" t="s">
        <v>641</v>
      </c>
      <c r="C187" s="396" t="s">
        <v>98</v>
      </c>
      <c r="D187" s="396">
        <v>20810</v>
      </c>
      <c r="E187" s="396">
        <v>20188.440000000002</v>
      </c>
      <c r="F187" s="396">
        <v>19375.95</v>
      </c>
      <c r="G187" s="396">
        <v>19966.683000500099</v>
      </c>
      <c r="H187" s="396">
        <v>20400.862815343</v>
      </c>
      <c r="I187" s="396">
        <v>19208.869735853852</v>
      </c>
    </row>
    <row r="188" spans="2:9" ht="11.25" customHeight="1" x14ac:dyDescent="0.35">
      <c r="B188" s="369" t="s">
        <v>616</v>
      </c>
      <c r="C188" s="395" t="s">
        <v>98</v>
      </c>
      <c r="D188" s="395">
        <v>8000</v>
      </c>
      <c r="E188" s="395">
        <v>7541.13</v>
      </c>
      <c r="F188" s="395">
        <v>7067</v>
      </c>
      <c r="G188" s="395">
        <v>7249.0195598389</v>
      </c>
      <c r="H188" s="395">
        <v>6350.5190780071998</v>
      </c>
      <c r="I188" s="395">
        <v>6181.9740305226087</v>
      </c>
    </row>
    <row r="189" spans="2:9" ht="11.25" customHeight="1" x14ac:dyDescent="0.35">
      <c r="B189" s="369" t="s">
        <v>713</v>
      </c>
      <c r="C189" s="395" t="s">
        <v>98</v>
      </c>
      <c r="D189" s="395">
        <v>8700</v>
      </c>
      <c r="E189" s="395">
        <v>7837.31</v>
      </c>
      <c r="F189" s="395">
        <v>8003</v>
      </c>
      <c r="G189" s="395">
        <v>0</v>
      </c>
      <c r="H189" s="395">
        <v>0</v>
      </c>
      <c r="I189" s="395">
        <v>0</v>
      </c>
    </row>
    <row r="190" spans="2:9" ht="11.25" customHeight="1" x14ac:dyDescent="0.35">
      <c r="B190" s="369" t="s">
        <v>642</v>
      </c>
      <c r="C190" s="395" t="s">
        <v>98</v>
      </c>
      <c r="D190" s="395">
        <v>0</v>
      </c>
      <c r="E190" s="395">
        <v>0</v>
      </c>
      <c r="F190" s="395">
        <v>0</v>
      </c>
      <c r="G190" s="395">
        <v>7983.1747764345</v>
      </c>
      <c r="H190" s="395">
        <v>3156.7513290304</v>
      </c>
      <c r="I190" s="395">
        <v>3261.5419694642005</v>
      </c>
    </row>
    <row r="191" spans="2:9" ht="11.25" customHeight="1" x14ac:dyDescent="0.35">
      <c r="B191" s="369" t="s">
        <v>714</v>
      </c>
      <c r="C191" s="395" t="s">
        <v>98</v>
      </c>
      <c r="D191" s="395">
        <v>10</v>
      </c>
      <c r="E191" s="395">
        <v>10</v>
      </c>
      <c r="F191" s="395">
        <v>55.75</v>
      </c>
      <c r="G191" s="395">
        <v>46.271225344400001</v>
      </c>
      <c r="H191" s="395">
        <v>10893.5924083054</v>
      </c>
      <c r="I191" s="395">
        <v>9765.3537358670437</v>
      </c>
    </row>
    <row r="192" spans="2:9" ht="11.25" customHeight="1" x14ac:dyDescent="0.35">
      <c r="B192" s="369" t="s">
        <v>643</v>
      </c>
      <c r="C192" s="395" t="s">
        <v>98</v>
      </c>
      <c r="D192" s="395">
        <v>4100</v>
      </c>
      <c r="E192" s="395">
        <v>4800</v>
      </c>
      <c r="F192" s="395">
        <v>4250.2</v>
      </c>
      <c r="G192" s="395">
        <v>4688.2174388822996</v>
      </c>
      <c r="H192" s="395">
        <v>0</v>
      </c>
      <c r="I192" s="395">
        <v>0</v>
      </c>
    </row>
    <row r="193" spans="2:9" ht="11.25" customHeight="1" x14ac:dyDescent="0.35">
      <c r="B193" s="369"/>
      <c r="C193" s="395"/>
      <c r="D193" s="395"/>
      <c r="E193" s="395"/>
      <c r="F193" s="395"/>
      <c r="G193" s="395"/>
      <c r="H193" s="395"/>
      <c r="I193" s="395"/>
    </row>
    <row r="194" spans="2:9" ht="11.25" customHeight="1" x14ac:dyDescent="0.35">
      <c r="B194" s="374" t="s">
        <v>644</v>
      </c>
      <c r="C194" s="396">
        <v>20981.19</v>
      </c>
      <c r="D194" s="396">
        <v>21922.812327160998</v>
      </c>
      <c r="E194" s="396">
        <v>19672.409450834424</v>
      </c>
      <c r="F194" s="396">
        <v>20480</v>
      </c>
      <c r="G194" s="396">
        <v>19966.683000000001</v>
      </c>
      <c r="H194" s="396">
        <v>20400.86</v>
      </c>
      <c r="I194" s="396">
        <v>19205</v>
      </c>
    </row>
    <row r="195" spans="2:9" ht="11.25" customHeight="1" x14ac:dyDescent="0.35">
      <c r="B195" s="369"/>
      <c r="C195" s="395"/>
      <c r="D195" s="395"/>
      <c r="E195" s="395"/>
      <c r="F195" s="395"/>
      <c r="G195" s="395"/>
      <c r="H195" s="395"/>
      <c r="I195" s="395"/>
    </row>
    <row r="196" spans="2:9" ht="11.25" customHeight="1" x14ac:dyDescent="0.35">
      <c r="B196" s="374" t="s">
        <v>645</v>
      </c>
      <c r="C196" s="399">
        <v>1.186108045342273</v>
      </c>
      <c r="D196" s="399">
        <v>1.305126975706945</v>
      </c>
      <c r="E196" s="399">
        <v>1.2224833561376054</v>
      </c>
      <c r="F196" s="399">
        <v>1.21</v>
      </c>
      <c r="G196" s="399">
        <v>1.2</v>
      </c>
      <c r="H196" s="399">
        <v>1.29</v>
      </c>
      <c r="I196" s="399">
        <v>1.22</v>
      </c>
    </row>
    <row r="197" spans="2:9" ht="11.25" customHeight="1" x14ac:dyDescent="0.35">
      <c r="B197" s="400"/>
      <c r="C197" s="18"/>
      <c r="D197" s="18"/>
      <c r="E197" s="18"/>
      <c r="F197" s="18"/>
      <c r="G197" s="18"/>
      <c r="H197" s="18"/>
      <c r="I197" s="18"/>
    </row>
    <row r="198" spans="2:9" ht="11.25" customHeight="1" x14ac:dyDescent="0.35">
      <c r="B198" s="406" t="s">
        <v>646</v>
      </c>
      <c r="C198" s="395"/>
      <c r="D198" s="395"/>
      <c r="E198" s="395"/>
      <c r="F198" s="395"/>
      <c r="G198" s="395"/>
      <c r="H198" s="395"/>
      <c r="I198" s="395"/>
    </row>
    <row r="199" spans="2:9" ht="11.25" customHeight="1" x14ac:dyDescent="0.35">
      <c r="B199" s="369"/>
      <c r="C199" s="395"/>
      <c r="D199" s="395"/>
      <c r="E199" s="395"/>
      <c r="F199" s="395"/>
      <c r="G199" s="395"/>
      <c r="H199" s="395"/>
      <c r="I199" s="395"/>
    </row>
    <row r="200" spans="2:9" ht="11.25" customHeight="1" x14ac:dyDescent="0.35">
      <c r="B200" s="373" t="s">
        <v>624</v>
      </c>
      <c r="C200" s="395">
        <v>10566.36613417998</v>
      </c>
      <c r="D200" s="395">
        <v>11528.857774793036</v>
      </c>
      <c r="E200" s="395">
        <v>11907.687748081671</v>
      </c>
      <c r="F200" s="395">
        <v>11072.898999999999</v>
      </c>
      <c r="G200" s="395">
        <v>9542.7102460923797</v>
      </c>
      <c r="H200" s="395">
        <v>8030.8630000000003</v>
      </c>
      <c r="I200" s="395">
        <v>9006.8690000000006</v>
      </c>
    </row>
    <row r="201" spans="2:9" ht="11.25" customHeight="1" x14ac:dyDescent="0.35">
      <c r="B201" s="373" t="s">
        <v>625</v>
      </c>
      <c r="C201" s="395">
        <v>4870.5492218877207</v>
      </c>
      <c r="D201" s="395">
        <v>3982.4881024717297</v>
      </c>
      <c r="E201" s="395">
        <v>5989.3854887626539</v>
      </c>
      <c r="F201" s="395">
        <v>6375.24</v>
      </c>
      <c r="G201" s="395">
        <v>5264.6429079687296</v>
      </c>
      <c r="H201" s="395">
        <v>4097.3890000000001</v>
      </c>
      <c r="I201" s="395">
        <v>2914.6950000000002</v>
      </c>
    </row>
    <row r="202" spans="2:9" ht="11.25" customHeight="1" x14ac:dyDescent="0.35">
      <c r="B202" s="373" t="s">
        <v>647</v>
      </c>
      <c r="C202" s="395">
        <v>9091</v>
      </c>
      <c r="D202" s="395">
        <v>8753</v>
      </c>
      <c r="E202" s="395">
        <v>7523</v>
      </c>
      <c r="F202" s="395">
        <v>6964.5649999999996</v>
      </c>
      <c r="G202" s="395">
        <v>7008.2199880656199</v>
      </c>
      <c r="H202" s="395">
        <v>6215.1540000000005</v>
      </c>
      <c r="I202" s="395">
        <v>7198.2830000000004</v>
      </c>
    </row>
    <row r="203" spans="2:9" ht="11.25" customHeight="1" x14ac:dyDescent="0.35">
      <c r="B203" s="373" t="s">
        <v>650</v>
      </c>
      <c r="C203" s="395">
        <v>595</v>
      </c>
      <c r="D203" s="395">
        <v>551</v>
      </c>
      <c r="E203" s="395">
        <v>526</v>
      </c>
      <c r="F203" s="395">
        <v>459</v>
      </c>
      <c r="G203" s="395">
        <v>424.97899999999998</v>
      </c>
      <c r="H203" s="395">
        <v>467.94400000000002</v>
      </c>
      <c r="I203" s="395">
        <v>571.39300000000003</v>
      </c>
    </row>
    <row r="204" spans="2:9" ht="11.25" customHeight="1" x14ac:dyDescent="0.35">
      <c r="B204" s="373" t="s">
        <v>648</v>
      </c>
      <c r="C204" s="395">
        <v>1381</v>
      </c>
      <c r="D204" s="395">
        <v>932</v>
      </c>
      <c r="E204" s="395">
        <v>976</v>
      </c>
      <c r="F204" s="395">
        <v>953</v>
      </c>
      <c r="G204" s="395">
        <v>865.96215768527395</v>
      </c>
      <c r="H204" s="395">
        <v>719.40499999999997</v>
      </c>
      <c r="I204" s="395">
        <v>832.36099999999999</v>
      </c>
    </row>
    <row r="205" spans="2:9" ht="11.25" customHeight="1" x14ac:dyDescent="0.35">
      <c r="B205" s="373" t="s">
        <v>649</v>
      </c>
      <c r="C205" s="395">
        <v>7989</v>
      </c>
      <c r="D205" s="395">
        <v>6622</v>
      </c>
      <c r="E205" s="395">
        <v>4810</v>
      </c>
      <c r="F205" s="395">
        <v>6149.7889999999998</v>
      </c>
      <c r="G205" s="395">
        <v>6350.8944716770602</v>
      </c>
      <c r="H205" s="395">
        <v>6138.1189999999997</v>
      </c>
      <c r="I205" s="395">
        <v>2485.5079999999998</v>
      </c>
    </row>
    <row r="206" spans="2:9" ht="11.25" customHeight="1" x14ac:dyDescent="0.35">
      <c r="B206" s="369" t="s">
        <v>651</v>
      </c>
      <c r="C206" s="395"/>
      <c r="D206" s="395"/>
      <c r="E206" s="398"/>
      <c r="F206" s="398"/>
      <c r="G206" s="398"/>
    </row>
    <row r="207" spans="2:9" ht="11.25" customHeight="1" x14ac:dyDescent="0.35">
      <c r="B207" s="369" t="s">
        <v>652</v>
      </c>
      <c r="C207" s="395"/>
      <c r="D207" s="395"/>
      <c r="E207" s="398"/>
      <c r="F207" s="398"/>
      <c r="G207" s="398"/>
    </row>
    <row r="208" spans="2:9" ht="11.25" customHeight="1" x14ac:dyDescent="0.35">
      <c r="B208" s="369"/>
      <c r="C208" s="395"/>
      <c r="D208" s="395"/>
      <c r="E208" s="398"/>
      <c r="F208" s="398"/>
      <c r="G208" s="398"/>
    </row>
    <row r="209" spans="2:9" ht="11.25" customHeight="1" thickBot="1" x14ac:dyDescent="0.4">
      <c r="B209" s="51" t="s">
        <v>653</v>
      </c>
      <c r="C209" s="407"/>
      <c r="D209" s="407"/>
      <c r="E209" s="407"/>
      <c r="F209" s="407"/>
      <c r="G209" s="407"/>
      <c r="H209" s="473"/>
      <c r="I209" s="473"/>
    </row>
    <row r="210" spans="2:9" ht="11.25" customHeight="1" x14ac:dyDescent="0.35">
      <c r="B210" s="400"/>
      <c r="C210" s="18"/>
      <c r="D210" s="18"/>
      <c r="E210" s="18"/>
      <c r="F210" s="18"/>
      <c r="G210" s="18"/>
      <c r="H210" s="474"/>
      <c r="I210" s="474"/>
    </row>
    <row r="211" spans="2:9" ht="11.25" customHeight="1" x14ac:dyDescent="0.35">
      <c r="B211" s="406" t="s">
        <v>878</v>
      </c>
      <c r="C211" s="408"/>
      <c r="D211" s="408"/>
      <c r="E211" s="408"/>
      <c r="F211" s="408"/>
      <c r="G211" s="408"/>
      <c r="H211" s="479"/>
      <c r="I211" s="479"/>
    </row>
    <row r="212" spans="2:9" ht="11.25" customHeight="1" x14ac:dyDescent="0.35">
      <c r="B212" s="400"/>
      <c r="C212" s="18"/>
      <c r="D212" s="18"/>
      <c r="E212" s="18"/>
      <c r="F212" s="18"/>
      <c r="G212" s="18"/>
      <c r="H212" s="474"/>
      <c r="I212" s="474"/>
    </row>
    <row r="213" spans="2:9" ht="11.25" customHeight="1" x14ac:dyDescent="0.35">
      <c r="B213" s="374" t="s">
        <v>654</v>
      </c>
      <c r="C213" s="396">
        <v>8008</v>
      </c>
      <c r="D213" s="396">
        <v>7940</v>
      </c>
      <c r="E213" s="396">
        <v>7993</v>
      </c>
      <c r="F213" s="396">
        <v>8312</v>
      </c>
      <c r="G213" s="396">
        <v>8668</v>
      </c>
      <c r="H213" s="396">
        <v>8569</v>
      </c>
      <c r="I213" s="396">
        <v>8382</v>
      </c>
    </row>
    <row r="214" spans="2:9" ht="11.25" customHeight="1" x14ac:dyDescent="0.35">
      <c r="B214" s="373" t="s">
        <v>540</v>
      </c>
      <c r="C214" s="395">
        <v>6173</v>
      </c>
      <c r="D214" s="395">
        <v>6050</v>
      </c>
      <c r="E214" s="395">
        <v>6088</v>
      </c>
      <c r="F214" s="395">
        <v>6278</v>
      </c>
      <c r="G214" s="395">
        <v>6493</v>
      </c>
      <c r="H214" s="395">
        <v>6419</v>
      </c>
      <c r="I214" s="395">
        <v>6291</v>
      </c>
    </row>
    <row r="215" spans="2:9" ht="11.25" customHeight="1" x14ac:dyDescent="0.35">
      <c r="B215" s="373" t="s">
        <v>129</v>
      </c>
      <c r="C215" s="395">
        <v>812</v>
      </c>
      <c r="D215" s="395">
        <v>830</v>
      </c>
      <c r="E215" s="395">
        <v>831</v>
      </c>
      <c r="F215" s="395">
        <v>939</v>
      </c>
      <c r="G215" s="395">
        <v>959</v>
      </c>
      <c r="H215" s="395">
        <v>922</v>
      </c>
      <c r="I215" s="395">
        <v>871</v>
      </c>
    </row>
    <row r="216" spans="2:9" ht="11.25" customHeight="1" x14ac:dyDescent="0.35">
      <c r="B216" s="373" t="s">
        <v>152</v>
      </c>
      <c r="C216" s="395">
        <v>754</v>
      </c>
      <c r="D216" s="395">
        <v>759</v>
      </c>
      <c r="E216" s="395">
        <v>764</v>
      </c>
      <c r="F216" s="395">
        <v>758</v>
      </c>
      <c r="G216" s="395">
        <v>831</v>
      </c>
      <c r="H216" s="395">
        <v>817</v>
      </c>
      <c r="I216" s="395">
        <v>816</v>
      </c>
    </row>
    <row r="217" spans="2:9" ht="11.25" customHeight="1" x14ac:dyDescent="0.35">
      <c r="B217" s="373" t="s">
        <v>153</v>
      </c>
      <c r="C217" s="395">
        <v>188</v>
      </c>
      <c r="D217" s="395">
        <v>202</v>
      </c>
      <c r="E217" s="395">
        <v>151</v>
      </c>
      <c r="F217" s="395">
        <v>155</v>
      </c>
      <c r="G217" s="395">
        <v>172</v>
      </c>
      <c r="H217" s="395">
        <v>178</v>
      </c>
      <c r="I217" s="395">
        <v>180</v>
      </c>
    </row>
    <row r="218" spans="2:9" ht="11.25" customHeight="1" x14ac:dyDescent="0.35">
      <c r="B218" s="373" t="s">
        <v>655</v>
      </c>
      <c r="C218" s="395">
        <v>81</v>
      </c>
      <c r="D218" s="395">
        <v>65</v>
      </c>
      <c r="E218" s="395">
        <v>123</v>
      </c>
      <c r="F218" s="395">
        <v>146</v>
      </c>
      <c r="G218" s="395">
        <v>177</v>
      </c>
      <c r="H218" s="395">
        <v>191</v>
      </c>
      <c r="I218" s="395">
        <v>185</v>
      </c>
    </row>
    <row r="219" spans="2:9" ht="11.25" customHeight="1" x14ac:dyDescent="0.35">
      <c r="B219" s="373" t="s">
        <v>656</v>
      </c>
      <c r="C219" s="395">
        <v>0</v>
      </c>
      <c r="D219" s="395">
        <v>34</v>
      </c>
      <c r="E219" s="395">
        <v>36</v>
      </c>
      <c r="F219" s="395">
        <v>36</v>
      </c>
      <c r="G219" s="395">
        <v>36</v>
      </c>
      <c r="H219" s="395">
        <v>42</v>
      </c>
      <c r="I219" s="395">
        <v>39</v>
      </c>
    </row>
    <row r="220" spans="2:9" ht="11.25" customHeight="1" x14ac:dyDescent="0.35">
      <c r="B220" s="373"/>
      <c r="C220" s="308"/>
      <c r="D220" s="308"/>
      <c r="E220" s="308"/>
      <c r="F220" s="308"/>
      <c r="G220" s="308"/>
      <c r="H220" s="308"/>
      <c r="I220" s="308"/>
    </row>
    <row r="221" spans="2:9" ht="11.25" customHeight="1" x14ac:dyDescent="0.35">
      <c r="B221" s="476" t="s">
        <v>879</v>
      </c>
      <c r="C221" s="394"/>
      <c r="D221" s="394"/>
      <c r="E221" s="394"/>
      <c r="F221" s="394"/>
      <c r="G221" s="394"/>
      <c r="H221" s="394"/>
      <c r="I221" s="394"/>
    </row>
    <row r="222" spans="2:9" ht="11.25" customHeight="1" x14ac:dyDescent="0.35">
      <c r="B222" s="400"/>
      <c r="C222" s="18"/>
      <c r="D222" s="18"/>
      <c r="E222" s="18"/>
      <c r="F222" s="18"/>
      <c r="G222" s="18"/>
      <c r="H222" s="18"/>
      <c r="I222" s="18"/>
    </row>
    <row r="223" spans="2:9" ht="11.25" customHeight="1" x14ac:dyDescent="0.35">
      <c r="B223" s="406" t="s">
        <v>554</v>
      </c>
      <c r="C223" s="408"/>
      <c r="D223" s="408"/>
      <c r="E223" s="408"/>
      <c r="F223" s="408"/>
      <c r="G223" s="408"/>
      <c r="H223" s="408"/>
      <c r="I223" s="408"/>
    </row>
    <row r="224" spans="2:9" ht="11.25" customHeight="1" x14ac:dyDescent="0.35">
      <c r="B224" s="400"/>
      <c r="C224" s="18"/>
      <c r="D224" s="18"/>
      <c r="E224" s="18"/>
      <c r="F224" s="18"/>
      <c r="G224" s="18"/>
      <c r="H224" s="18"/>
      <c r="I224" s="18"/>
    </row>
    <row r="225" spans="2:9" ht="11.25" customHeight="1" x14ac:dyDescent="0.35">
      <c r="B225" s="374" t="s">
        <v>657</v>
      </c>
      <c r="C225" s="399"/>
      <c r="D225" s="399"/>
      <c r="E225" s="399"/>
      <c r="F225" s="399"/>
      <c r="G225" s="399"/>
      <c r="H225" s="399"/>
      <c r="I225" s="399"/>
    </row>
    <row r="226" spans="2:9" ht="11.25" customHeight="1" x14ac:dyDescent="0.35">
      <c r="B226" s="373" t="s">
        <v>658</v>
      </c>
      <c r="C226" s="308">
        <v>0.77</v>
      </c>
      <c r="D226" s="308">
        <v>0.77</v>
      </c>
      <c r="E226" s="308">
        <v>0.76</v>
      </c>
      <c r="F226" s="308">
        <v>0.75060000000000004</v>
      </c>
      <c r="G226" s="308">
        <v>0.74</v>
      </c>
      <c r="H226" s="308">
        <v>0.73602520714202357</v>
      </c>
      <c r="I226" s="308">
        <v>0.74</v>
      </c>
    </row>
    <row r="227" spans="2:9" ht="11.25" customHeight="1" x14ac:dyDescent="0.35">
      <c r="B227" s="373" t="s">
        <v>842</v>
      </c>
      <c r="C227" s="308">
        <v>0.23</v>
      </c>
      <c r="D227" s="308">
        <v>0.23</v>
      </c>
      <c r="E227" s="308">
        <v>0.24</v>
      </c>
      <c r="F227" s="308">
        <v>0.24940000000000001</v>
      </c>
      <c r="G227" s="308">
        <v>0.26</v>
      </c>
      <c r="H227" s="308">
        <v>0.26397479285797643</v>
      </c>
      <c r="I227" s="308">
        <v>0.26</v>
      </c>
    </row>
    <row r="228" spans="2:9" ht="11.25" customHeight="1" x14ac:dyDescent="0.35">
      <c r="B228" s="373" t="s">
        <v>843</v>
      </c>
      <c r="C228" s="308">
        <v>0.27</v>
      </c>
      <c r="D228" s="308">
        <v>0.3</v>
      </c>
      <c r="E228" s="308">
        <v>0.3</v>
      </c>
      <c r="F228" s="308">
        <v>0.31109999999999999</v>
      </c>
      <c r="G228" s="308">
        <v>0.4</v>
      </c>
      <c r="H228" s="308">
        <v>0.33200000000000002</v>
      </c>
      <c r="I228" s="308">
        <v>0.33</v>
      </c>
    </row>
    <row r="229" spans="2:9" ht="11.25" customHeight="1" x14ac:dyDescent="0.35">
      <c r="B229" s="373" t="s">
        <v>844</v>
      </c>
      <c r="C229" s="308">
        <v>0.28999999999999998</v>
      </c>
      <c r="D229" s="308">
        <v>0.3</v>
      </c>
      <c r="E229" s="308">
        <v>0.3</v>
      </c>
      <c r="F229" s="308">
        <v>0.30330000000000001</v>
      </c>
      <c r="G229" s="308">
        <v>0.37</v>
      </c>
      <c r="H229" s="308">
        <v>0.33700000000000002</v>
      </c>
      <c r="I229" s="308">
        <v>0.374</v>
      </c>
    </row>
    <row r="230" spans="2:9" ht="11.25" customHeight="1" x14ac:dyDescent="0.35">
      <c r="B230" s="373" t="s">
        <v>845</v>
      </c>
      <c r="C230" s="308">
        <v>0.13</v>
      </c>
      <c r="D230" s="308">
        <v>0.13</v>
      </c>
      <c r="E230" s="308">
        <v>0.13</v>
      </c>
      <c r="F230" s="308">
        <v>0.13469999999999999</v>
      </c>
      <c r="G230" s="308">
        <v>0.15</v>
      </c>
      <c r="H230" s="308">
        <v>0.14899999999999999</v>
      </c>
      <c r="I230" s="308">
        <v>0.17699999999999999</v>
      </c>
    </row>
    <row r="231" spans="2:9" ht="11.25" customHeight="1" x14ac:dyDescent="0.35">
      <c r="B231" s="373" t="s">
        <v>846</v>
      </c>
      <c r="C231" s="480" t="s">
        <v>98</v>
      </c>
      <c r="D231" s="480" t="s">
        <v>98</v>
      </c>
      <c r="E231" s="480" t="s">
        <v>98</v>
      </c>
      <c r="F231" s="480" t="s">
        <v>98</v>
      </c>
      <c r="G231" s="480">
        <v>0.22</v>
      </c>
      <c r="H231" s="480">
        <v>0.31</v>
      </c>
      <c r="I231" s="480">
        <v>0.36</v>
      </c>
    </row>
    <row r="232" spans="2:9" ht="11.25" customHeight="1" x14ac:dyDescent="0.35">
      <c r="B232" s="373"/>
      <c r="C232" s="308"/>
      <c r="D232" s="308"/>
      <c r="E232" s="308"/>
      <c r="F232" s="308"/>
      <c r="G232" s="308"/>
      <c r="H232" s="478"/>
      <c r="I232" s="478"/>
    </row>
    <row r="233" spans="2:9" ht="11.25" customHeight="1" x14ac:dyDescent="0.35">
      <c r="B233" s="476" t="s">
        <v>847</v>
      </c>
      <c r="C233" s="308"/>
      <c r="D233" s="308"/>
      <c r="E233" s="308"/>
      <c r="F233" s="308"/>
      <c r="G233" s="308"/>
      <c r="H233" s="478"/>
      <c r="I233" s="478"/>
    </row>
    <row r="234" spans="2:9" ht="11.25" customHeight="1" x14ac:dyDescent="0.35">
      <c r="B234" s="476" t="s">
        <v>848</v>
      </c>
      <c r="C234" s="18"/>
      <c r="D234" s="18"/>
      <c r="E234" s="18"/>
      <c r="F234" s="18"/>
      <c r="G234" s="18"/>
    </row>
    <row r="235" spans="2:9" ht="11.25" customHeight="1" x14ac:dyDescent="0.35">
      <c r="B235" s="476" t="s">
        <v>849</v>
      </c>
      <c r="C235" s="18"/>
      <c r="D235" s="18"/>
      <c r="E235" s="18"/>
      <c r="F235" s="18"/>
      <c r="G235" s="18"/>
    </row>
    <row r="236" spans="2:9" ht="11.25" customHeight="1" x14ac:dyDescent="0.35">
      <c r="B236" s="476"/>
      <c r="C236" s="18"/>
      <c r="D236" s="18"/>
      <c r="E236" s="18"/>
      <c r="F236" s="18"/>
      <c r="G236" s="18"/>
    </row>
    <row r="237" spans="2:9" ht="11.25" customHeight="1" x14ac:dyDescent="0.35">
      <c r="B237" s="406" t="s">
        <v>659</v>
      </c>
      <c r="C237" s="408"/>
      <c r="D237" s="408"/>
      <c r="E237" s="408"/>
      <c r="F237" s="408"/>
      <c r="G237" s="408"/>
    </row>
    <row r="238" spans="2:9" ht="11.25" customHeight="1" x14ac:dyDescent="0.35">
      <c r="B238" s="406"/>
      <c r="C238" s="413"/>
      <c r="D238" s="413"/>
      <c r="E238" s="413"/>
      <c r="F238" s="413"/>
      <c r="G238" s="408"/>
    </row>
    <row r="239" spans="2:9" ht="11.25" customHeight="1" x14ac:dyDescent="0.35">
      <c r="B239" s="374" t="s">
        <v>715</v>
      </c>
      <c r="C239" s="307"/>
      <c r="D239" s="307"/>
      <c r="E239" s="307"/>
      <c r="F239" s="307"/>
      <c r="G239" s="307"/>
      <c r="H239" s="481"/>
      <c r="I239" s="481"/>
    </row>
    <row r="240" spans="2:9" ht="11.25" customHeight="1" x14ac:dyDescent="0.35">
      <c r="B240" s="373" t="s">
        <v>660</v>
      </c>
      <c r="C240" s="395">
        <v>199281</v>
      </c>
      <c r="D240" s="395">
        <v>533447</v>
      </c>
      <c r="E240" s="395">
        <v>236944</v>
      </c>
      <c r="F240" s="395">
        <v>758828</v>
      </c>
      <c r="G240" s="395">
        <v>610189</v>
      </c>
      <c r="H240" s="395">
        <v>352550</v>
      </c>
      <c r="I240" s="395">
        <v>697953</v>
      </c>
    </row>
    <row r="241" spans="2:9" ht="11.25" customHeight="1" x14ac:dyDescent="0.35">
      <c r="B241" s="373" t="s">
        <v>716</v>
      </c>
      <c r="C241" s="395">
        <v>21</v>
      </c>
      <c r="D241" s="395">
        <v>23</v>
      </c>
      <c r="E241" s="395">
        <v>33</v>
      </c>
      <c r="F241" s="395">
        <v>38</v>
      </c>
      <c r="G241" s="395">
        <v>33</v>
      </c>
      <c r="H241" s="395">
        <v>28</v>
      </c>
      <c r="I241" s="395">
        <v>15.995315489999998</v>
      </c>
    </row>
    <row r="242" spans="2:9" ht="11.25" customHeight="1" x14ac:dyDescent="0.35">
      <c r="B242" s="369"/>
      <c r="C242" s="18"/>
      <c r="D242" s="18"/>
      <c r="E242" s="18"/>
      <c r="F242" s="18"/>
      <c r="G242" s="18"/>
      <c r="H242" s="18"/>
      <c r="I242" s="18"/>
    </row>
    <row r="243" spans="2:9" ht="11.25" customHeight="1" thickBot="1" x14ac:dyDescent="0.4">
      <c r="B243" s="51" t="s">
        <v>661</v>
      </c>
      <c r="C243" s="407"/>
      <c r="D243" s="407"/>
      <c r="E243" s="407"/>
      <c r="F243" s="407"/>
      <c r="G243" s="407"/>
      <c r="H243" s="407"/>
      <c r="I243" s="407"/>
    </row>
    <row r="244" spans="2:9" ht="11.25" customHeight="1" x14ac:dyDescent="0.35">
      <c r="B244" s="400"/>
      <c r="C244" s="409"/>
      <c r="D244" s="409"/>
      <c r="E244" s="409"/>
      <c r="F244" s="409"/>
      <c r="G244" s="409"/>
      <c r="H244" s="409"/>
      <c r="I244" s="409"/>
    </row>
    <row r="245" spans="2:9" ht="11.25" customHeight="1" x14ac:dyDescent="0.35">
      <c r="B245" s="374" t="s">
        <v>662</v>
      </c>
      <c r="C245" s="307" t="s">
        <v>688</v>
      </c>
      <c r="D245" s="307" t="s">
        <v>688</v>
      </c>
      <c r="E245" s="307">
        <v>0.8</v>
      </c>
      <c r="F245" s="307">
        <v>0.81</v>
      </c>
      <c r="G245" s="307">
        <v>0.85</v>
      </c>
      <c r="H245" s="307">
        <v>0.81</v>
      </c>
      <c r="I245" s="307">
        <v>0.67</v>
      </c>
    </row>
    <row r="246" spans="2:9" ht="11.25" customHeight="1" x14ac:dyDescent="0.35">
      <c r="B246" s="405"/>
    </row>
    <row r="247" spans="2:9" ht="11.25" customHeight="1" x14ac:dyDescent="0.35">
      <c r="B247" s="405"/>
    </row>
    <row r="248" spans="2:9" ht="11.25" customHeight="1" x14ac:dyDescent="0.35">
      <c r="B248" s="405"/>
    </row>
    <row r="249" spans="2:9" ht="11.25" customHeight="1" x14ac:dyDescent="0.35">
      <c r="B249" s="405"/>
    </row>
    <row r="250" spans="2:9" ht="11.25" customHeight="1" x14ac:dyDescent="0.35">
      <c r="B250" s="405"/>
    </row>
    <row r="251" spans="2:9" ht="11.25" customHeight="1" x14ac:dyDescent="0.35">
      <c r="B251" s="405"/>
    </row>
  </sheetData>
  <hyperlinks>
    <hyperlink ref="C4" location="INDEX!A1" tooltip="Return" display="Return to Home" xr:uid="{00000000-0004-0000-13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77"/>
  <sheetViews>
    <sheetView showRowColHeaders="0" zoomScale="85" zoomScaleNormal="85" workbookViewId="0">
      <pane ySplit="5" topLeftCell="A6" activePane="bottomLeft" state="frozen"/>
      <selection pane="bottomLeft"/>
    </sheetView>
  </sheetViews>
  <sheetFormatPr defaultColWidth="0" defaultRowHeight="18" customHeight="1" x14ac:dyDescent="0.3"/>
  <cols>
    <col min="1" max="1" width="3.26953125" style="87" customWidth="1"/>
    <col min="2" max="2" width="3.54296875" style="87" customWidth="1"/>
    <col min="3" max="3" width="18" style="271" bestFit="1" customWidth="1"/>
    <col min="4" max="4" width="13.81640625" style="283" bestFit="1" customWidth="1"/>
    <col min="5" max="5" width="17.7265625" style="271" bestFit="1" customWidth="1"/>
    <col min="6" max="6" width="76.81640625" style="271" customWidth="1"/>
    <col min="7" max="7" width="59.1796875" style="271" customWidth="1"/>
    <col min="8" max="11" width="9.1796875" style="271" customWidth="1"/>
    <col min="12" max="16384" width="9.1796875" style="271" hidden="1"/>
  </cols>
  <sheetData>
    <row r="1" spans="1:7" s="87" customFormat="1" ht="18" customHeight="1" x14ac:dyDescent="0.3">
      <c r="D1" s="264"/>
    </row>
    <row r="2" spans="1:7" s="87" customFormat="1" ht="18" customHeight="1" x14ac:dyDescent="0.3">
      <c r="D2" s="264"/>
    </row>
    <row r="3" spans="1:7" s="87" customFormat="1" ht="26.25" customHeight="1" x14ac:dyDescent="0.3">
      <c r="D3" s="264"/>
      <c r="F3" s="94" t="s">
        <v>793</v>
      </c>
    </row>
    <row r="4" spans="1:7" s="323" customFormat="1" ht="14.5" x14ac:dyDescent="0.35">
      <c r="F4" s="322" t="s">
        <v>492</v>
      </c>
    </row>
    <row r="5" spans="1:7" s="87" customFormat="1" ht="18" customHeight="1" x14ac:dyDescent="0.3">
      <c r="D5" s="264"/>
    </row>
    <row r="6" spans="1:7" s="87" customFormat="1" ht="18" customHeight="1" x14ac:dyDescent="0.3">
      <c r="B6" s="48" t="s">
        <v>459</v>
      </c>
      <c r="C6" s="48"/>
      <c r="D6" s="48"/>
      <c r="E6" s="48"/>
      <c r="F6" s="48"/>
      <c r="G6" s="48"/>
    </row>
    <row r="7" spans="1:7" s="87" customFormat="1" ht="10" customHeight="1" x14ac:dyDescent="0.3"/>
    <row r="8" spans="1:7" s="87" customFormat="1" ht="18" customHeight="1" x14ac:dyDescent="0.3">
      <c r="B8" s="265" t="s">
        <v>436</v>
      </c>
      <c r="C8" s="265"/>
      <c r="D8" s="265"/>
      <c r="E8" s="265"/>
      <c r="F8" s="265"/>
      <c r="G8" s="265"/>
    </row>
    <row r="9" spans="1:7" s="87" customFormat="1" ht="10" customHeight="1" x14ac:dyDescent="0.3">
      <c r="C9" s="266"/>
      <c r="D9" s="266"/>
      <c r="E9" s="266"/>
      <c r="F9" s="266"/>
      <c r="G9" s="266"/>
    </row>
    <row r="10" spans="1:7" s="87" customFormat="1" ht="18" customHeight="1" thickBot="1" x14ac:dyDescent="0.35">
      <c r="C10" s="267" t="s">
        <v>135</v>
      </c>
      <c r="D10" s="267" t="s">
        <v>437</v>
      </c>
      <c r="E10" s="267" t="s">
        <v>72</v>
      </c>
      <c r="F10" s="267" t="s">
        <v>858</v>
      </c>
      <c r="G10" s="267" t="s">
        <v>438</v>
      </c>
    </row>
    <row r="11" spans="1:7" s="87" customFormat="1" ht="10" customHeight="1" x14ac:dyDescent="0.3">
      <c r="C11" s="266"/>
      <c r="D11" s="266"/>
      <c r="E11" s="266"/>
      <c r="F11" s="266"/>
      <c r="G11" s="266"/>
    </row>
    <row r="12" spans="1:7" s="253" customFormat="1" ht="30" customHeight="1" x14ac:dyDescent="0.35">
      <c r="A12" s="137"/>
      <c r="B12" s="137"/>
      <c r="C12" s="109" t="s">
        <v>119</v>
      </c>
      <c r="D12" s="109" t="s">
        <v>439</v>
      </c>
      <c r="E12" s="109" t="s">
        <v>112</v>
      </c>
      <c r="F12" s="109" t="s">
        <v>77</v>
      </c>
      <c r="G12" s="109"/>
    </row>
    <row r="13" spans="1:7" s="253" customFormat="1" ht="30" customHeight="1" x14ac:dyDescent="0.35">
      <c r="A13" s="137"/>
      <c r="B13" s="137"/>
      <c r="C13" s="268" t="s">
        <v>127</v>
      </c>
      <c r="D13" s="268" t="s">
        <v>440</v>
      </c>
      <c r="E13" s="268" t="s">
        <v>36</v>
      </c>
      <c r="F13" s="268" t="s">
        <v>78</v>
      </c>
      <c r="G13" s="268"/>
    </row>
    <row r="14" spans="1:7" s="253" customFormat="1" ht="30" customHeight="1" x14ac:dyDescent="0.35">
      <c r="A14" s="137"/>
      <c r="B14" s="137"/>
      <c r="C14" s="109" t="s">
        <v>384</v>
      </c>
      <c r="D14" s="109" t="s">
        <v>916</v>
      </c>
      <c r="E14" s="109" t="s">
        <v>76</v>
      </c>
      <c r="F14" s="109" t="s">
        <v>79</v>
      </c>
      <c r="G14" s="109"/>
    </row>
    <row r="15" spans="1:7" s="253" customFormat="1" ht="30" customHeight="1" x14ac:dyDescent="0.35">
      <c r="A15" s="137"/>
      <c r="B15" s="137"/>
      <c r="C15" s="268" t="s">
        <v>441</v>
      </c>
      <c r="D15" s="268" t="s">
        <v>442</v>
      </c>
      <c r="E15" s="268" t="s">
        <v>47</v>
      </c>
      <c r="F15" s="269" t="s">
        <v>91</v>
      </c>
      <c r="G15" s="268"/>
    </row>
    <row r="16" spans="1:7" ht="10" customHeight="1" x14ac:dyDescent="0.3">
      <c r="D16" s="271"/>
    </row>
    <row r="17" spans="1:11" ht="18" customHeight="1" x14ac:dyDescent="0.3">
      <c r="B17" s="265" t="s">
        <v>443</v>
      </c>
      <c r="C17" s="272"/>
      <c r="D17" s="272"/>
      <c r="E17" s="272"/>
      <c r="F17" s="272"/>
      <c r="G17" s="272"/>
    </row>
    <row r="18" spans="1:11" ht="10" customHeight="1" x14ac:dyDescent="0.3">
      <c r="C18" s="273"/>
      <c r="D18" s="273"/>
      <c r="E18" s="273"/>
      <c r="F18" s="273"/>
      <c r="G18" s="273"/>
    </row>
    <row r="19" spans="1:11" ht="18" customHeight="1" thickBot="1" x14ac:dyDescent="0.35">
      <c r="C19" s="267" t="s">
        <v>135</v>
      </c>
      <c r="D19" s="267" t="s">
        <v>437</v>
      </c>
      <c r="E19" s="267" t="s">
        <v>72</v>
      </c>
      <c r="F19" s="267" t="s">
        <v>858</v>
      </c>
      <c r="G19" s="267" t="s">
        <v>438</v>
      </c>
      <c r="K19" s="274"/>
    </row>
    <row r="20" spans="1:11" ht="10" customHeight="1" x14ac:dyDescent="0.3">
      <c r="C20" s="273"/>
      <c r="D20" s="273"/>
      <c r="E20" s="273"/>
      <c r="F20" s="273"/>
      <c r="G20" s="273"/>
    </row>
    <row r="21" spans="1:11" s="253" customFormat="1" ht="18" customHeight="1" x14ac:dyDescent="0.35">
      <c r="A21" s="137"/>
      <c r="B21" s="137"/>
      <c r="C21" s="268" t="s">
        <v>27</v>
      </c>
      <c r="D21" s="275"/>
      <c r="E21" s="275"/>
      <c r="F21" s="275"/>
      <c r="K21" s="276"/>
    </row>
    <row r="22" spans="1:11" s="253" customFormat="1" ht="30" customHeight="1" x14ac:dyDescent="0.35">
      <c r="A22" s="137"/>
      <c r="B22" s="137"/>
      <c r="C22" s="109" t="s">
        <v>444</v>
      </c>
      <c r="D22" s="109" t="s">
        <v>445</v>
      </c>
      <c r="E22" s="109" t="s">
        <v>43</v>
      </c>
      <c r="F22" s="270" t="s">
        <v>87</v>
      </c>
      <c r="G22" s="572" t="s">
        <v>451</v>
      </c>
    </row>
    <row r="23" spans="1:11" s="253" customFormat="1" ht="30" customHeight="1" x14ac:dyDescent="0.35">
      <c r="A23" s="137"/>
      <c r="B23" s="137"/>
      <c r="C23" s="269" t="s">
        <v>446</v>
      </c>
      <c r="D23" s="269" t="s">
        <v>447</v>
      </c>
      <c r="E23" s="269" t="s">
        <v>44</v>
      </c>
      <c r="F23" s="269" t="s">
        <v>88</v>
      </c>
      <c r="G23" s="572"/>
    </row>
    <row r="24" spans="1:11" s="253" customFormat="1" ht="30" customHeight="1" x14ac:dyDescent="0.35">
      <c r="A24" s="137"/>
      <c r="B24" s="137"/>
      <c r="C24" s="109" t="s">
        <v>448</v>
      </c>
      <c r="D24" s="109" t="s">
        <v>449</v>
      </c>
      <c r="E24" s="109" t="s">
        <v>45</v>
      </c>
      <c r="F24" s="270" t="s">
        <v>89</v>
      </c>
      <c r="G24" s="572"/>
    </row>
    <row r="25" spans="1:11" s="253" customFormat="1" ht="30" customHeight="1" x14ac:dyDescent="0.35">
      <c r="A25" s="137"/>
      <c r="B25" s="137"/>
      <c r="C25" s="269" t="s">
        <v>3</v>
      </c>
      <c r="D25" s="269" t="s">
        <v>450</v>
      </c>
      <c r="E25" s="269" t="s">
        <v>46</v>
      </c>
      <c r="F25" s="269" t="s">
        <v>90</v>
      </c>
    </row>
    <row r="26" spans="1:11" ht="10" customHeight="1" x14ac:dyDescent="0.3">
      <c r="D26" s="271"/>
    </row>
    <row r="27" spans="1:11" ht="18" customHeight="1" x14ac:dyDescent="0.3">
      <c r="B27" s="265" t="s">
        <v>452</v>
      </c>
      <c r="C27" s="272"/>
      <c r="D27" s="272"/>
      <c r="E27" s="272"/>
      <c r="F27" s="272"/>
      <c r="G27" s="272"/>
    </row>
    <row r="28" spans="1:11" ht="10" customHeight="1" x14ac:dyDescent="0.3">
      <c r="C28" s="273"/>
      <c r="D28" s="273"/>
      <c r="E28" s="273"/>
      <c r="F28" s="273"/>
      <c r="G28" s="273"/>
    </row>
    <row r="29" spans="1:11" ht="18" customHeight="1" thickBot="1" x14ac:dyDescent="0.35">
      <c r="C29" s="267" t="s">
        <v>135</v>
      </c>
      <c r="D29" s="267" t="s">
        <v>437</v>
      </c>
      <c r="E29" s="267" t="s">
        <v>72</v>
      </c>
      <c r="F29" s="267" t="s">
        <v>858</v>
      </c>
      <c r="G29" s="267" t="s">
        <v>438</v>
      </c>
    </row>
    <row r="30" spans="1:11" ht="10" customHeight="1" x14ac:dyDescent="0.3">
      <c r="C30" s="273"/>
      <c r="D30" s="273"/>
      <c r="E30" s="273"/>
      <c r="F30" s="273"/>
      <c r="G30" s="273"/>
    </row>
    <row r="31" spans="1:11" s="253" customFormat="1" ht="42" customHeight="1" x14ac:dyDescent="0.35">
      <c r="A31" s="137"/>
      <c r="B31" s="137"/>
      <c r="C31" s="109" t="s">
        <v>1</v>
      </c>
      <c r="D31" s="109" t="s">
        <v>453</v>
      </c>
      <c r="E31" s="109" t="s">
        <v>48</v>
      </c>
      <c r="F31" s="270" t="s">
        <v>92</v>
      </c>
      <c r="G31" s="270" t="s">
        <v>515</v>
      </c>
    </row>
    <row r="32" spans="1:11" s="253" customFormat="1" ht="39.75" customHeight="1" x14ac:dyDescent="0.35">
      <c r="A32" s="137"/>
      <c r="B32" s="137"/>
      <c r="C32" s="269" t="s">
        <v>151</v>
      </c>
      <c r="D32" s="269" t="s">
        <v>454</v>
      </c>
      <c r="E32" s="269" t="s">
        <v>49</v>
      </c>
      <c r="F32" s="269" t="s">
        <v>93</v>
      </c>
      <c r="G32" s="269" t="s">
        <v>516</v>
      </c>
    </row>
    <row r="33" spans="1:7" ht="18" customHeight="1" x14ac:dyDescent="0.3">
      <c r="D33" s="271"/>
    </row>
    <row r="34" spans="1:7" ht="18" customHeight="1" x14ac:dyDescent="0.3">
      <c r="B34" s="265" t="s">
        <v>455</v>
      </c>
      <c r="C34" s="272"/>
      <c r="D34" s="272"/>
      <c r="E34" s="272"/>
      <c r="F34" s="272"/>
      <c r="G34" s="272"/>
    </row>
    <row r="35" spans="1:7" ht="10" customHeight="1" x14ac:dyDescent="0.3">
      <c r="C35" s="273"/>
      <c r="D35" s="273"/>
      <c r="E35" s="273"/>
      <c r="F35" s="273"/>
      <c r="G35" s="273"/>
    </row>
    <row r="36" spans="1:7" ht="18" customHeight="1" thickBot="1" x14ac:dyDescent="0.35">
      <c r="C36" s="267" t="s">
        <v>135</v>
      </c>
      <c r="D36" s="267" t="s">
        <v>437</v>
      </c>
      <c r="E36" s="267" t="s">
        <v>72</v>
      </c>
      <c r="F36" s="267" t="s">
        <v>858</v>
      </c>
      <c r="G36" s="267" t="s">
        <v>438</v>
      </c>
    </row>
    <row r="37" spans="1:7" ht="10" customHeight="1" x14ac:dyDescent="0.3">
      <c r="C37" s="273"/>
      <c r="D37" s="273"/>
      <c r="E37" s="273"/>
      <c r="F37" s="273"/>
      <c r="G37" s="273"/>
    </row>
    <row r="38" spans="1:7" s="253" customFormat="1" ht="30" customHeight="1" x14ac:dyDescent="0.35">
      <c r="A38" s="137"/>
      <c r="B38" s="137"/>
      <c r="C38" s="109" t="s">
        <v>147</v>
      </c>
      <c r="D38" s="109" t="s">
        <v>456</v>
      </c>
      <c r="E38" s="109" t="s">
        <v>37</v>
      </c>
      <c r="F38" s="270" t="s">
        <v>80</v>
      </c>
      <c r="G38" s="573" t="s">
        <v>458</v>
      </c>
    </row>
    <row r="39" spans="1:7" s="253" customFormat="1" ht="30" customHeight="1" x14ac:dyDescent="0.35">
      <c r="A39" s="137"/>
      <c r="B39" s="137"/>
      <c r="C39" s="269" t="s">
        <v>124</v>
      </c>
      <c r="D39" s="269" t="s">
        <v>440</v>
      </c>
      <c r="E39" s="269" t="s">
        <v>47</v>
      </c>
      <c r="F39" s="269" t="s">
        <v>91</v>
      </c>
      <c r="G39" s="573"/>
    </row>
    <row r="40" spans="1:7" s="253" customFormat="1" ht="30" customHeight="1" x14ac:dyDescent="0.35">
      <c r="A40" s="137"/>
      <c r="B40" s="137"/>
      <c r="C40" s="109" t="s">
        <v>137</v>
      </c>
      <c r="D40" s="109" t="s">
        <v>440</v>
      </c>
      <c r="E40" s="109" t="s">
        <v>38</v>
      </c>
      <c r="F40" s="270" t="s">
        <v>82</v>
      </c>
      <c r="G40" s="573"/>
    </row>
    <row r="41" spans="1:7" s="253" customFormat="1" ht="30" customHeight="1" x14ac:dyDescent="0.35">
      <c r="A41" s="137"/>
      <c r="B41" s="137"/>
      <c r="C41" s="269" t="s">
        <v>145</v>
      </c>
      <c r="D41" s="269" t="s">
        <v>440</v>
      </c>
      <c r="E41" s="269" t="s">
        <v>39</v>
      </c>
      <c r="F41" s="269" t="s">
        <v>83</v>
      </c>
      <c r="G41" s="573"/>
    </row>
    <row r="42" spans="1:7" s="253" customFormat="1" ht="30" customHeight="1" x14ac:dyDescent="0.35">
      <c r="A42" s="137"/>
      <c r="B42" s="137"/>
      <c r="C42" s="109" t="s">
        <v>138</v>
      </c>
      <c r="D42" s="109" t="s">
        <v>440</v>
      </c>
      <c r="E42" s="109" t="s">
        <v>40</v>
      </c>
      <c r="F42" s="270" t="s">
        <v>84</v>
      </c>
      <c r="G42" s="573"/>
    </row>
    <row r="43" spans="1:7" s="253" customFormat="1" ht="30" customHeight="1" x14ac:dyDescent="0.35">
      <c r="A43" s="137"/>
      <c r="B43" s="137"/>
      <c r="C43" s="269" t="s">
        <v>139</v>
      </c>
      <c r="D43" s="269" t="s">
        <v>440</v>
      </c>
      <c r="E43" s="269" t="s">
        <v>41</v>
      </c>
      <c r="F43" s="269" t="s">
        <v>85</v>
      </c>
      <c r="G43" s="573"/>
    </row>
    <row r="44" spans="1:7" s="253" customFormat="1" ht="30" customHeight="1" x14ac:dyDescent="0.35">
      <c r="A44" s="137"/>
      <c r="B44" s="137"/>
      <c r="C44" s="109" t="s">
        <v>140</v>
      </c>
      <c r="D44" s="109" t="s">
        <v>457</v>
      </c>
      <c r="E44" s="109" t="s">
        <v>42</v>
      </c>
      <c r="F44" s="270" t="s">
        <v>86</v>
      </c>
      <c r="G44" s="573"/>
    </row>
    <row r="45" spans="1:7" s="253" customFormat="1" ht="30" customHeight="1" x14ac:dyDescent="0.35">
      <c r="A45" s="137"/>
      <c r="B45" s="137"/>
      <c r="C45" s="269" t="s">
        <v>144</v>
      </c>
      <c r="D45" s="269" t="s">
        <v>440</v>
      </c>
      <c r="E45" s="269" t="s">
        <v>113</v>
      </c>
      <c r="F45" s="269" t="s">
        <v>111</v>
      </c>
      <c r="G45" s="573"/>
    </row>
    <row r="46" spans="1:7" ht="18" customHeight="1" x14ac:dyDescent="0.3">
      <c r="C46" s="277"/>
      <c r="D46" s="277"/>
      <c r="E46" s="277"/>
      <c r="F46" s="277"/>
      <c r="G46" s="278"/>
    </row>
    <row r="47" spans="1:7" ht="18" customHeight="1" thickBot="1" x14ac:dyDescent="0.35">
      <c r="B47" s="48" t="s">
        <v>434</v>
      </c>
      <c r="C47" s="279"/>
      <c r="D47" s="279"/>
      <c r="E47" s="279"/>
      <c r="F47" s="279"/>
      <c r="G47" s="279"/>
    </row>
    <row r="48" spans="1:7" ht="10" customHeight="1" thickTop="1" x14ac:dyDescent="0.3">
      <c r="C48" s="273"/>
      <c r="D48" s="273"/>
      <c r="E48" s="273"/>
      <c r="F48" s="273"/>
      <c r="G48" s="280"/>
    </row>
    <row r="49" spans="1:7" ht="18" customHeight="1" x14ac:dyDescent="0.3">
      <c r="B49" s="265" t="s">
        <v>460</v>
      </c>
      <c r="C49" s="272"/>
      <c r="D49" s="272"/>
      <c r="E49" s="272"/>
      <c r="F49" s="272"/>
      <c r="G49" s="272"/>
    </row>
    <row r="50" spans="1:7" ht="10" customHeight="1" x14ac:dyDescent="0.3">
      <c r="C50" s="273"/>
      <c r="D50" s="273"/>
      <c r="E50" s="273"/>
      <c r="F50" s="273"/>
      <c r="G50" s="273"/>
    </row>
    <row r="51" spans="1:7" ht="18" customHeight="1" thickBot="1" x14ac:dyDescent="0.35">
      <c r="C51" s="267" t="s">
        <v>135</v>
      </c>
      <c r="D51" s="267" t="s">
        <v>437</v>
      </c>
      <c r="E51" s="267" t="s">
        <v>72</v>
      </c>
      <c r="F51" s="267" t="s">
        <v>858</v>
      </c>
      <c r="G51" s="267" t="s">
        <v>438</v>
      </c>
    </row>
    <row r="52" spans="1:7" ht="10" customHeight="1" x14ac:dyDescent="0.3">
      <c r="C52" s="273"/>
      <c r="D52" s="273"/>
      <c r="E52" s="273"/>
      <c r="F52" s="273"/>
      <c r="G52" s="273"/>
    </row>
    <row r="53" spans="1:7" s="253" customFormat="1" ht="30" customHeight="1" x14ac:dyDescent="0.35">
      <c r="A53" s="137"/>
      <c r="B53" s="137"/>
      <c r="C53" s="109" t="s">
        <v>124</v>
      </c>
      <c r="D53" s="109" t="s">
        <v>442</v>
      </c>
      <c r="E53" s="109" t="s">
        <v>47</v>
      </c>
      <c r="F53" s="270" t="s">
        <v>91</v>
      </c>
      <c r="G53" s="270"/>
    </row>
    <row r="54" spans="1:7" s="253" customFormat="1" ht="30" customHeight="1" x14ac:dyDescent="0.35">
      <c r="A54" s="137"/>
      <c r="B54" s="137"/>
      <c r="C54" s="269"/>
      <c r="D54" s="269" t="s">
        <v>461</v>
      </c>
      <c r="E54" s="269" t="s">
        <v>69</v>
      </c>
      <c r="F54" s="269" t="s">
        <v>81</v>
      </c>
      <c r="G54" s="281"/>
    </row>
    <row r="55" spans="1:7" ht="18" customHeight="1" x14ac:dyDescent="0.3">
      <c r="C55" s="282"/>
      <c r="E55" s="284"/>
      <c r="F55" s="285"/>
      <c r="G55" s="286"/>
    </row>
    <row r="56" spans="1:7" ht="18" customHeight="1" x14ac:dyDescent="0.3">
      <c r="B56" s="265" t="s">
        <v>463</v>
      </c>
      <c r="C56" s="272"/>
      <c r="D56" s="272"/>
      <c r="E56" s="272"/>
      <c r="F56" s="272"/>
      <c r="G56" s="272"/>
    </row>
    <row r="57" spans="1:7" ht="10" customHeight="1" x14ac:dyDescent="0.3">
      <c r="C57" s="273"/>
      <c r="D57" s="273"/>
      <c r="E57" s="273"/>
      <c r="F57" s="273"/>
      <c r="G57" s="273"/>
    </row>
    <row r="58" spans="1:7" ht="18" customHeight="1" thickBot="1" x14ac:dyDescent="0.35">
      <c r="C58" s="267" t="s">
        <v>135</v>
      </c>
      <c r="D58" s="267" t="s">
        <v>437</v>
      </c>
      <c r="E58" s="267" t="s">
        <v>72</v>
      </c>
      <c r="F58" s="267" t="s">
        <v>858</v>
      </c>
      <c r="G58" s="267" t="s">
        <v>438</v>
      </c>
    </row>
    <row r="59" spans="1:7" ht="10" customHeight="1" x14ac:dyDescent="0.3">
      <c r="C59" s="273"/>
      <c r="D59" s="273"/>
      <c r="E59" s="273"/>
      <c r="F59" s="273"/>
      <c r="G59" s="273"/>
    </row>
    <row r="60" spans="1:7" s="253" customFormat="1" ht="30" customHeight="1" x14ac:dyDescent="0.35">
      <c r="A60" s="137"/>
      <c r="B60" s="137"/>
      <c r="C60" s="109" t="s">
        <v>3</v>
      </c>
      <c r="D60" s="109" t="s">
        <v>208</v>
      </c>
      <c r="E60" s="109" t="s">
        <v>67</v>
      </c>
      <c r="F60" s="270" t="s">
        <v>94</v>
      </c>
      <c r="G60" s="270"/>
    </row>
    <row r="61" spans="1:7" s="253" customFormat="1" ht="30" customHeight="1" x14ac:dyDescent="0.35">
      <c r="A61" s="137"/>
      <c r="B61" s="137"/>
      <c r="C61" s="269"/>
      <c r="D61" s="269" t="s">
        <v>462</v>
      </c>
      <c r="E61" s="269" t="s">
        <v>68</v>
      </c>
      <c r="F61" s="269" t="s">
        <v>95</v>
      </c>
    </row>
    <row r="62" spans="1:7" ht="18" customHeight="1" x14ac:dyDescent="0.3">
      <c r="C62" s="287"/>
      <c r="D62" s="287"/>
      <c r="E62" s="287"/>
      <c r="F62" s="287"/>
      <c r="G62" s="287"/>
    </row>
    <row r="63" spans="1:7" ht="18" customHeight="1" thickBot="1" x14ac:dyDescent="0.35">
      <c r="B63" s="48" t="s">
        <v>464</v>
      </c>
      <c r="C63" s="279"/>
      <c r="D63" s="279"/>
      <c r="E63" s="279"/>
      <c r="F63" s="279"/>
      <c r="G63" s="279"/>
    </row>
    <row r="64" spans="1:7" ht="10" customHeight="1" thickTop="1" x14ac:dyDescent="0.3">
      <c r="B64" s="266"/>
      <c r="C64" s="273"/>
      <c r="D64" s="273"/>
      <c r="E64" s="273"/>
      <c r="F64" s="273"/>
      <c r="G64" s="280"/>
    </row>
    <row r="65" spans="1:7" ht="18" customHeight="1" x14ac:dyDescent="0.3">
      <c r="B65" s="265" t="s">
        <v>465</v>
      </c>
      <c r="C65" s="272"/>
      <c r="D65" s="272"/>
      <c r="E65" s="272"/>
      <c r="F65" s="272"/>
      <c r="G65" s="272"/>
    </row>
    <row r="66" spans="1:7" ht="10" customHeight="1" x14ac:dyDescent="0.3">
      <c r="C66" s="273"/>
      <c r="D66" s="273"/>
      <c r="E66" s="273"/>
      <c r="F66" s="273"/>
      <c r="G66" s="273"/>
    </row>
    <row r="67" spans="1:7" ht="18" customHeight="1" thickBot="1" x14ac:dyDescent="0.35">
      <c r="C67" s="267" t="s">
        <v>135</v>
      </c>
      <c r="D67" s="267" t="s">
        <v>437</v>
      </c>
      <c r="E67" s="267" t="s">
        <v>72</v>
      </c>
      <c r="F67" s="267" t="s">
        <v>858</v>
      </c>
      <c r="G67" s="267" t="s">
        <v>438</v>
      </c>
    </row>
    <row r="68" spans="1:7" ht="10" customHeight="1" x14ac:dyDescent="0.3">
      <c r="C68" s="273"/>
      <c r="D68" s="273"/>
      <c r="E68" s="273"/>
      <c r="F68" s="273"/>
      <c r="G68" s="273"/>
    </row>
    <row r="69" spans="1:7" s="253" customFormat="1" ht="30" customHeight="1" x14ac:dyDescent="0.35">
      <c r="A69" s="137"/>
      <c r="B69" s="137"/>
      <c r="C69" s="109" t="s">
        <v>127</v>
      </c>
      <c r="D69" s="109" t="s">
        <v>440</v>
      </c>
      <c r="E69" s="109" t="s">
        <v>36</v>
      </c>
      <c r="F69" s="270" t="s">
        <v>78</v>
      </c>
      <c r="G69" s="270"/>
    </row>
    <row r="70" spans="1:7" ht="18" customHeight="1" x14ac:dyDescent="0.3">
      <c r="C70" s="288"/>
      <c r="D70" s="285"/>
      <c r="E70" s="260"/>
      <c r="F70" s="281"/>
      <c r="G70" s="275"/>
    </row>
    <row r="71" spans="1:7" ht="18" customHeight="1" x14ac:dyDescent="0.3">
      <c r="B71" s="265" t="s">
        <v>320</v>
      </c>
      <c r="C71" s="272"/>
      <c r="D71" s="272"/>
      <c r="E71" s="272"/>
      <c r="F71" s="272"/>
      <c r="G71" s="272"/>
    </row>
    <row r="72" spans="1:7" ht="10" customHeight="1" x14ac:dyDescent="0.3">
      <c r="C72" s="273"/>
      <c r="D72" s="273"/>
      <c r="E72" s="273"/>
      <c r="F72" s="273"/>
      <c r="G72" s="273"/>
    </row>
    <row r="73" spans="1:7" ht="18" customHeight="1" thickBot="1" x14ac:dyDescent="0.35">
      <c r="C73" s="267" t="s">
        <v>135</v>
      </c>
      <c r="D73" s="267" t="s">
        <v>437</v>
      </c>
      <c r="E73" s="267" t="s">
        <v>72</v>
      </c>
      <c r="F73" s="267" t="s">
        <v>858</v>
      </c>
      <c r="G73" s="267" t="s">
        <v>438</v>
      </c>
    </row>
    <row r="74" spans="1:7" ht="10" customHeight="1" x14ac:dyDescent="0.3">
      <c r="C74" s="273"/>
      <c r="D74" s="273"/>
      <c r="E74" s="273"/>
      <c r="F74" s="273"/>
      <c r="G74" s="273"/>
    </row>
    <row r="75" spans="1:7" s="253" customFormat="1" ht="30" customHeight="1" x14ac:dyDescent="0.35">
      <c r="A75" s="137"/>
      <c r="B75" s="137"/>
      <c r="C75" s="289" t="s">
        <v>27</v>
      </c>
      <c r="D75" s="275"/>
      <c r="E75" s="275"/>
      <c r="F75" s="275"/>
    </row>
    <row r="76" spans="1:7" s="253" customFormat="1" ht="30" customHeight="1" x14ac:dyDescent="0.35">
      <c r="A76" s="137"/>
      <c r="B76" s="137"/>
      <c r="C76" s="109" t="s">
        <v>444</v>
      </c>
      <c r="D76" s="109" t="s">
        <v>445</v>
      </c>
      <c r="E76" s="109" t="s">
        <v>43</v>
      </c>
      <c r="F76" s="270" t="s">
        <v>87</v>
      </c>
      <c r="G76" s="270" t="s">
        <v>466</v>
      </c>
    </row>
    <row r="77" spans="1:7" s="253" customFormat="1" ht="30" customHeight="1" x14ac:dyDescent="0.35">
      <c r="A77" s="137"/>
      <c r="B77" s="137"/>
      <c r="C77" s="269" t="s">
        <v>446</v>
      </c>
      <c r="D77" s="269" t="s">
        <v>447</v>
      </c>
      <c r="E77" s="269" t="s">
        <v>44</v>
      </c>
      <c r="F77" s="269" t="s">
        <v>114</v>
      </c>
    </row>
  </sheetData>
  <mergeCells count="2">
    <mergeCell ref="G22:G24"/>
    <mergeCell ref="G38:G45"/>
  </mergeCells>
  <hyperlinks>
    <hyperlink ref="F4" location="INDEX!A1" tooltip="Return" display="Return to Home" xr:uid="{00000000-0004-0000-1400-000000000000}"/>
  </hyperlinks>
  <pageMargins left="0.511811024" right="0.511811024" top="0.78740157499999996" bottom="0.78740157499999996" header="0.31496062000000002" footer="0.31496062000000002"/>
  <pageSetup paperSize="9" orientation="portrait" r:id="rId1"/>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BC86"/>
  <sheetViews>
    <sheetView showGridLines="0" zoomScale="85" zoomScaleNormal="85" workbookViewId="0">
      <pane xSplit="2" ySplit="6" topLeftCell="AA7" activePane="bottomRight" state="frozen"/>
      <selection pane="topRight" activeCell="C1" sqref="C1"/>
      <selection pane="bottomLeft" activeCell="A7" sqref="A7"/>
      <selection pane="bottomRight" activeCell="AJ35" sqref="AJ35:AJ60"/>
    </sheetView>
  </sheetViews>
  <sheetFormatPr defaultColWidth="10" defaultRowHeight="18" customHeight="1" outlineLevelCol="1" x14ac:dyDescent="0.3"/>
  <cols>
    <col min="1" max="1" width="3.54296875" style="87" customWidth="1"/>
    <col min="2" max="2" width="47.81640625" style="87" customWidth="1"/>
    <col min="3" max="3" width="1.26953125" style="86" customWidth="1"/>
    <col min="4" max="7" width="11" style="87" customWidth="1" outlineLevel="1"/>
    <col min="8" max="36" width="11" style="87" customWidth="1"/>
    <col min="37" max="37" width="5.08984375" style="87" customWidth="1"/>
    <col min="38" max="44" width="12.26953125" style="87" customWidth="1" outlineLevel="1"/>
    <col min="45" max="52" width="12.26953125" style="87" customWidth="1"/>
    <col min="53" max="53" width="2.1796875" style="87" customWidth="1"/>
    <col min="54" max="16384" width="10" style="87"/>
  </cols>
  <sheetData>
    <row r="2" spans="2:55" s="93" customFormat="1" ht="52" customHeight="1" x14ac:dyDescent="0.35">
      <c r="AS2" s="98"/>
      <c r="AT2" s="98"/>
      <c r="AU2" s="98"/>
      <c r="AV2" s="98"/>
      <c r="AW2" s="98"/>
      <c r="AX2" s="98"/>
      <c r="AY2" s="98"/>
      <c r="AZ2" s="98"/>
      <c r="BA2" s="98"/>
      <c r="BB2" s="98"/>
      <c r="BC2"/>
    </row>
    <row r="3" spans="2:55" s="86" customFormat="1" ht="26" x14ac:dyDescent="0.3">
      <c r="B3" s="94" t="s">
        <v>794</v>
      </c>
    </row>
    <row r="4" spans="2:55" ht="18" customHeight="1" x14ac:dyDescent="0.3">
      <c r="B4" s="322" t="s">
        <v>492</v>
      </c>
      <c r="C4" s="497"/>
    </row>
    <row r="6" spans="2:55" ht="18" customHeight="1" x14ac:dyDescent="0.3">
      <c r="B6" s="48" t="s">
        <v>467</v>
      </c>
      <c r="C6" s="499"/>
      <c r="D6" s="84" t="s">
        <v>176</v>
      </c>
      <c r="E6" s="84" t="s">
        <v>177</v>
      </c>
      <c r="F6" s="84" t="s">
        <v>178</v>
      </c>
      <c r="G6" s="84" t="s">
        <v>179</v>
      </c>
      <c r="H6" s="84" t="s">
        <v>180</v>
      </c>
      <c r="I6" s="84" t="s">
        <v>181</v>
      </c>
      <c r="J6" s="84" t="s">
        <v>182</v>
      </c>
      <c r="K6" s="84" t="s">
        <v>183</v>
      </c>
      <c r="L6" s="84" t="s">
        <v>184</v>
      </c>
      <c r="M6" s="84" t="s">
        <v>404</v>
      </c>
      <c r="N6" s="84" t="s">
        <v>405</v>
      </c>
      <c r="O6" s="84" t="s">
        <v>406</v>
      </c>
      <c r="P6" s="84" t="s">
        <v>519</v>
      </c>
      <c r="Q6" s="84" t="s">
        <v>520</v>
      </c>
      <c r="R6" s="84" t="s">
        <v>521</v>
      </c>
      <c r="S6" s="84" t="s">
        <v>522</v>
      </c>
      <c r="T6" s="84" t="s">
        <v>677</v>
      </c>
      <c r="U6" s="84" t="s">
        <v>678</v>
      </c>
      <c r="V6" s="84" t="s">
        <v>679</v>
      </c>
      <c r="W6" s="84" t="s">
        <v>676</v>
      </c>
      <c r="X6" s="84" t="s">
        <v>704</v>
      </c>
      <c r="Y6" s="84" t="s">
        <v>705</v>
      </c>
      <c r="Z6" s="84" t="s">
        <v>706</v>
      </c>
      <c r="AA6" s="84" t="s">
        <v>707</v>
      </c>
      <c r="AB6" s="84" t="s">
        <v>823</v>
      </c>
      <c r="AC6" s="84" t="s">
        <v>827</v>
      </c>
      <c r="AD6" s="84" t="s">
        <v>828</v>
      </c>
      <c r="AE6" s="84" t="s">
        <v>822</v>
      </c>
      <c r="AF6" s="84" t="s">
        <v>872</v>
      </c>
      <c r="AG6" s="84" t="s">
        <v>875</v>
      </c>
      <c r="AH6" s="84" t="s">
        <v>874</v>
      </c>
      <c r="AI6" s="84" t="s">
        <v>871</v>
      </c>
      <c r="AJ6" s="84" t="s">
        <v>941</v>
      </c>
      <c r="AL6" s="84">
        <v>2011</v>
      </c>
      <c r="AM6" s="84">
        <v>2012</v>
      </c>
      <c r="AN6" s="84">
        <v>2013</v>
      </c>
      <c r="AO6" s="84">
        <v>2014</v>
      </c>
      <c r="AP6" s="84">
        <v>2015</v>
      </c>
      <c r="AQ6" s="84">
        <v>2016</v>
      </c>
      <c r="AR6" s="84">
        <v>2017</v>
      </c>
      <c r="AS6" s="84">
        <v>2018</v>
      </c>
      <c r="AT6" s="84">
        <v>2019</v>
      </c>
      <c r="AU6" s="84">
        <v>2020</v>
      </c>
      <c r="AV6" s="84">
        <v>2021</v>
      </c>
      <c r="AW6" s="84">
        <v>2022</v>
      </c>
      <c r="AX6" s="84">
        <v>2023</v>
      </c>
      <c r="AY6" s="84">
        <v>2024</v>
      </c>
      <c r="AZ6" s="84">
        <v>2025</v>
      </c>
    </row>
    <row r="7" spans="2:55" s="86" customFormat="1" ht="10" customHeight="1" x14ac:dyDescent="0.3">
      <c r="D7" s="133"/>
    </row>
    <row r="8" spans="2:55" ht="18" customHeight="1" x14ac:dyDescent="0.3">
      <c r="B8" s="109" t="s">
        <v>468</v>
      </c>
      <c r="C8" s="112"/>
      <c r="D8" s="111">
        <v>94.944900583433125</v>
      </c>
      <c r="E8" s="111">
        <v>143.23353822562297</v>
      </c>
      <c r="F8" s="111">
        <v>107.58574212956749</v>
      </c>
      <c r="G8" s="111">
        <v>182.08503398868339</v>
      </c>
      <c r="H8" s="111">
        <v>71.939812207185867</v>
      </c>
      <c r="I8" s="111">
        <v>105.79118565964497</v>
      </c>
      <c r="J8" s="111">
        <v>111.19347732341845</v>
      </c>
      <c r="K8" s="111">
        <v>181.49697629214063</v>
      </c>
      <c r="L8" s="111">
        <v>97.376600000000181</v>
      </c>
      <c r="M8" s="111">
        <v>56.945475138655617</v>
      </c>
      <c r="N8" s="111">
        <v>57.776949688398332</v>
      </c>
      <c r="O8" s="111">
        <v>122.16871645674443</v>
      </c>
      <c r="P8" s="111">
        <v>78.828983722458091</v>
      </c>
      <c r="Q8" s="111">
        <v>148.01482335687444</v>
      </c>
      <c r="R8" s="111">
        <v>149.33008615869153</v>
      </c>
      <c r="S8" s="111">
        <v>223.76690175408166</v>
      </c>
      <c r="T8" s="111">
        <v>130.30767768997302</v>
      </c>
      <c r="U8" s="111">
        <v>208.13545762245138</v>
      </c>
      <c r="V8" s="111">
        <v>200.88388248421273</v>
      </c>
      <c r="W8" s="111">
        <v>285.81581764264706</v>
      </c>
      <c r="X8" s="111">
        <v>137.30968227952172</v>
      </c>
      <c r="Y8" s="111">
        <v>152.75460379888571</v>
      </c>
      <c r="Z8" s="111">
        <v>162.72463205773323</v>
      </c>
      <c r="AA8" s="111">
        <v>200.54418751348774</v>
      </c>
      <c r="AB8" s="111">
        <v>112.34939812308689</v>
      </c>
      <c r="AC8" s="111">
        <v>101.01663281948261</v>
      </c>
      <c r="AD8" s="111">
        <v>73.226864208085217</v>
      </c>
      <c r="AE8" s="111">
        <v>120.14379206937338</v>
      </c>
      <c r="AF8" s="111">
        <v>63.358923990841134</v>
      </c>
      <c r="AG8" s="111">
        <v>89.585342880491822</v>
      </c>
      <c r="AH8" s="111">
        <v>128.0439459538712</v>
      </c>
      <c r="AI8" s="111">
        <v>145.6735516718895</v>
      </c>
      <c r="AJ8" s="111">
        <v>76.123397516035141</v>
      </c>
      <c r="AK8" s="113"/>
      <c r="AL8" s="111">
        <v>711.14225263109108</v>
      </c>
      <c r="AM8" s="111">
        <v>533.10403279831837</v>
      </c>
      <c r="AN8" s="111">
        <v>717.45464043511083</v>
      </c>
      <c r="AO8" s="111">
        <v>772.44868853037201</v>
      </c>
      <c r="AP8" s="111">
        <v>352.3897405763816</v>
      </c>
      <c r="AQ8" s="111">
        <v>414.32474873185532</v>
      </c>
      <c r="AR8" s="111">
        <v>459.13420317872738</v>
      </c>
      <c r="AS8" s="111">
        <v>527.82131658883532</v>
      </c>
      <c r="AT8" s="111">
        <v>470.4214514823899</v>
      </c>
      <c r="AU8" s="111">
        <v>334.26774128379856</v>
      </c>
      <c r="AV8" s="111">
        <v>599.94079499210579</v>
      </c>
      <c r="AW8" s="111">
        <v>825.14283543928411</v>
      </c>
      <c r="AX8" s="111">
        <v>653.33310564962835</v>
      </c>
      <c r="AY8" s="111">
        <v>406.7366872200281</v>
      </c>
      <c r="AZ8" s="111">
        <v>426.66176449709366</v>
      </c>
      <c r="BA8" s="113"/>
    </row>
    <row r="9" spans="2:55" ht="18" customHeight="1" x14ac:dyDescent="0.3">
      <c r="B9" s="186" t="s">
        <v>504</v>
      </c>
      <c r="C9" s="186"/>
      <c r="D9" s="178">
        <v>91.174380626518513</v>
      </c>
      <c r="E9" s="178">
        <v>130.36201215921378</v>
      </c>
      <c r="F9" s="178">
        <v>95.583707651746423</v>
      </c>
      <c r="G9" s="178">
        <v>157.7382880534557</v>
      </c>
      <c r="H9" s="178">
        <v>68.274732859858062</v>
      </c>
      <c r="I9" s="178">
        <v>96.862860337924744</v>
      </c>
      <c r="J9" s="178">
        <v>102.69133134462406</v>
      </c>
      <c r="K9" s="178">
        <v>148.73524393324894</v>
      </c>
      <c r="L9" s="178">
        <v>92.117350000000187</v>
      </c>
      <c r="M9" s="178">
        <v>47.545239708655615</v>
      </c>
      <c r="N9" s="178">
        <v>48.974706428398328</v>
      </c>
      <c r="O9" s="178">
        <v>98.689827880996546</v>
      </c>
      <c r="P9" s="178">
        <v>74.899870490360186</v>
      </c>
      <c r="Q9" s="178">
        <v>142.48924373325733</v>
      </c>
      <c r="R9" s="178">
        <v>136.29732020989968</v>
      </c>
      <c r="S9" s="178">
        <v>193.66690525133589</v>
      </c>
      <c r="T9" s="178">
        <v>122.41488286275846</v>
      </c>
      <c r="U9" s="178">
        <v>197.19073133012537</v>
      </c>
      <c r="V9" s="178">
        <v>186.57275261037211</v>
      </c>
      <c r="W9" s="178">
        <v>249.75459791385995</v>
      </c>
      <c r="X9" s="178">
        <v>129.02395174710449</v>
      </c>
      <c r="Y9" s="178">
        <v>134.54953317211141</v>
      </c>
      <c r="Z9" s="178">
        <v>149.22334999234164</v>
      </c>
      <c r="AA9" s="178">
        <v>172.49944497240747</v>
      </c>
      <c r="AB9" s="178">
        <v>106.45430893878272</v>
      </c>
      <c r="AC9" s="178">
        <v>78.447985984369438</v>
      </c>
      <c r="AD9" s="178">
        <v>69.984129920340635</v>
      </c>
      <c r="AE9" s="178">
        <v>106.09728517648196</v>
      </c>
      <c r="AF9" s="178">
        <v>59.508065212707997</v>
      </c>
      <c r="AG9" s="178">
        <v>86.389363599703813</v>
      </c>
      <c r="AH9" s="178">
        <v>117.833963638391</v>
      </c>
      <c r="AI9" s="178">
        <v>131.307178322818</v>
      </c>
      <c r="AJ9" s="178">
        <v>73.198489382708814</v>
      </c>
      <c r="AK9" s="113"/>
      <c r="AL9" s="178"/>
      <c r="AM9" s="178"/>
      <c r="AN9" s="178"/>
      <c r="AO9" s="178"/>
      <c r="AP9" s="178">
        <v>288.1551541340088</v>
      </c>
      <c r="AQ9" s="178">
        <v>381.65701597026691</v>
      </c>
      <c r="AR9" s="178">
        <v>417.66503151451207</v>
      </c>
      <c r="AS9" s="178">
        <v>474.85838849093443</v>
      </c>
      <c r="AT9" s="178">
        <v>416.56416847565583</v>
      </c>
      <c r="AU9" s="178">
        <v>287.32712401805065</v>
      </c>
      <c r="AV9" s="178">
        <v>547.35333968485315</v>
      </c>
      <c r="AW9" s="178">
        <v>755.93296471711585</v>
      </c>
      <c r="AX9" s="178">
        <v>585.29627988396498</v>
      </c>
      <c r="AY9" s="178">
        <v>360.98371001997475</v>
      </c>
      <c r="AZ9" s="178">
        <v>395.03857077362079</v>
      </c>
      <c r="BA9" s="178"/>
    </row>
    <row r="10" spans="2:55" ht="18" customHeight="1" x14ac:dyDescent="0.3">
      <c r="B10" s="186" t="s">
        <v>505</v>
      </c>
      <c r="C10" s="186"/>
      <c r="D10" s="178">
        <v>3.7705199569143106</v>
      </c>
      <c r="E10" s="178">
        <v>12.841979849308238</v>
      </c>
      <c r="F10" s="178">
        <v>12.003682356450692</v>
      </c>
      <c r="G10" s="178">
        <v>24.346745935227673</v>
      </c>
      <c r="H10" s="178">
        <v>3.6650793473278096</v>
      </c>
      <c r="I10" s="178">
        <v>8.9283253217202212</v>
      </c>
      <c r="J10" s="178">
        <v>8.5021459787943883</v>
      </c>
      <c r="K10" s="178">
        <v>32.761732358891678</v>
      </c>
      <c r="L10" s="178">
        <v>5.2592499999999998</v>
      </c>
      <c r="M10" s="178">
        <v>9.4002354300000004</v>
      </c>
      <c r="N10" s="178">
        <v>8.8022432600000009</v>
      </c>
      <c r="O10" s="178">
        <v>23.478888575747888</v>
      </c>
      <c r="P10" s="178">
        <v>3.9291132320978992</v>
      </c>
      <c r="Q10" s="178">
        <v>5.52557962361713</v>
      </c>
      <c r="R10" s="178">
        <v>13.032765948791836</v>
      </c>
      <c r="S10" s="178">
        <v>30.099996502745775</v>
      </c>
      <c r="T10" s="178">
        <v>7.8927948272145594</v>
      </c>
      <c r="U10" s="178">
        <v>10.944726292326001</v>
      </c>
      <c r="V10" s="178">
        <v>14.311129873840626</v>
      </c>
      <c r="W10" s="178">
        <v>36.061219728787094</v>
      </c>
      <c r="X10" s="178">
        <v>8.2857305324172419</v>
      </c>
      <c r="Y10" s="178">
        <v>18.205070626774297</v>
      </c>
      <c r="Z10" s="178">
        <v>13.501282065391605</v>
      </c>
      <c r="AA10" s="178">
        <v>28.044742541080279</v>
      </c>
      <c r="AB10" s="178">
        <v>5.4777336837488297</v>
      </c>
      <c r="AC10" s="178">
        <v>21.340110804296419</v>
      </c>
      <c r="AD10" s="178">
        <v>1.2926909583029684</v>
      </c>
      <c r="AE10" s="178">
        <v>14.046506892891408</v>
      </c>
      <c r="AF10" s="178">
        <v>3.8508587781331349</v>
      </c>
      <c r="AG10" s="178">
        <v>3.1959792807880105</v>
      </c>
      <c r="AH10" s="178">
        <v>10.2099823154802</v>
      </c>
      <c r="AI10" s="178">
        <v>14.366373349071495</v>
      </c>
      <c r="AJ10" s="178">
        <v>2.924908133326328</v>
      </c>
      <c r="AK10" s="113"/>
      <c r="AL10" s="178"/>
      <c r="AM10" s="178"/>
      <c r="AN10" s="178"/>
      <c r="AO10" s="178"/>
      <c r="AP10" s="178">
        <v>64</v>
      </c>
      <c r="AQ10" s="178">
        <v>32.599344543565884</v>
      </c>
      <c r="AR10" s="178">
        <v>41.469171664215295</v>
      </c>
      <c r="AS10" s="178">
        <v>52.962928097900914</v>
      </c>
      <c r="AT10" s="178">
        <v>53.857283006734093</v>
      </c>
      <c r="AU10" s="178">
        <v>46.940617265747889</v>
      </c>
      <c r="AV10" s="178">
        <v>52.58745530725264</v>
      </c>
      <c r="AW10" s="178">
        <v>69.20987072216829</v>
      </c>
      <c r="AX10" s="178">
        <v>68.036825765663423</v>
      </c>
      <c r="AY10" s="178">
        <v>42.157042339239624</v>
      </c>
      <c r="AZ10" s="178">
        <v>31.623193723472841</v>
      </c>
      <c r="BA10" s="178"/>
    </row>
    <row r="11" spans="2:55" s="90" customFormat="1" ht="18" customHeight="1" x14ac:dyDescent="0.3">
      <c r="B11" s="186" t="s">
        <v>862</v>
      </c>
      <c r="C11" s="186"/>
      <c r="D11" s="291">
        <v>0</v>
      </c>
      <c r="E11" s="291">
        <v>0</v>
      </c>
      <c r="F11" s="291">
        <v>0</v>
      </c>
      <c r="G11" s="291">
        <v>0</v>
      </c>
      <c r="H11" s="291">
        <v>0</v>
      </c>
      <c r="I11" s="291">
        <v>0</v>
      </c>
      <c r="J11" s="291">
        <v>0</v>
      </c>
      <c r="K11" s="291">
        <v>0</v>
      </c>
      <c r="L11" s="291">
        <v>0</v>
      </c>
      <c r="M11" s="291">
        <v>0</v>
      </c>
      <c r="N11" s="291">
        <v>0</v>
      </c>
      <c r="O11" s="291">
        <v>0</v>
      </c>
      <c r="P11" s="291">
        <v>0</v>
      </c>
      <c r="Q11" s="291">
        <v>0</v>
      </c>
      <c r="R11" s="291">
        <v>0</v>
      </c>
      <c r="S11" s="291">
        <v>0</v>
      </c>
      <c r="T11" s="291">
        <v>0</v>
      </c>
      <c r="U11" s="291">
        <v>0</v>
      </c>
      <c r="V11" s="291">
        <v>0</v>
      </c>
      <c r="W11" s="291">
        <v>0</v>
      </c>
      <c r="X11" s="291">
        <v>0</v>
      </c>
      <c r="Y11" s="291">
        <v>0</v>
      </c>
      <c r="Z11" s="291">
        <v>0</v>
      </c>
      <c r="AA11" s="291">
        <v>0</v>
      </c>
      <c r="AB11" s="291">
        <v>0.4173555005553396</v>
      </c>
      <c r="AC11" s="291">
        <v>1.2285360308167501</v>
      </c>
      <c r="AD11" s="291">
        <v>1.9500433294416122</v>
      </c>
      <c r="AE11" s="291">
        <v>0</v>
      </c>
      <c r="AF11" s="291">
        <v>0</v>
      </c>
      <c r="AG11" s="291">
        <v>0</v>
      </c>
      <c r="AH11" s="291">
        <v>0</v>
      </c>
      <c r="AI11" s="291">
        <v>0</v>
      </c>
      <c r="AJ11" s="291">
        <v>0</v>
      </c>
      <c r="AK11" s="113"/>
      <c r="AL11" s="178"/>
      <c r="AM11" s="178"/>
      <c r="AN11" s="178"/>
      <c r="AO11" s="178"/>
      <c r="AP11" s="178"/>
      <c r="AQ11" s="178"/>
      <c r="AR11" s="178"/>
      <c r="AS11" s="178">
        <v>0</v>
      </c>
      <c r="AT11" s="178">
        <v>0</v>
      </c>
      <c r="AU11" s="178">
        <v>0</v>
      </c>
      <c r="AV11" s="178">
        <v>0</v>
      </c>
      <c r="AW11" s="178">
        <v>0</v>
      </c>
      <c r="AX11" s="178">
        <v>0</v>
      </c>
      <c r="AY11" s="178">
        <v>3.5959348608137018</v>
      </c>
      <c r="AZ11" s="178">
        <v>0</v>
      </c>
      <c r="BA11" s="291"/>
    </row>
    <row r="12" spans="2:55" s="90" customFormat="1" ht="18" customHeight="1" x14ac:dyDescent="0.3">
      <c r="B12" s="186" t="s">
        <v>469</v>
      </c>
      <c r="C12" s="186"/>
      <c r="D12" s="291">
        <v>0</v>
      </c>
      <c r="E12" s="291">
        <v>0</v>
      </c>
      <c r="F12" s="291">
        <v>0</v>
      </c>
      <c r="G12" s="291">
        <v>0</v>
      </c>
      <c r="H12" s="291">
        <v>0</v>
      </c>
      <c r="I12" s="291">
        <v>0</v>
      </c>
      <c r="J12" s="291">
        <v>0</v>
      </c>
      <c r="K12" s="291">
        <v>0</v>
      </c>
      <c r="L12" s="291">
        <v>0</v>
      </c>
      <c r="M12" s="291">
        <v>0</v>
      </c>
      <c r="N12" s="291">
        <v>0</v>
      </c>
      <c r="O12" s="291">
        <v>0</v>
      </c>
      <c r="P12" s="291">
        <v>0</v>
      </c>
      <c r="Q12" s="291">
        <v>0</v>
      </c>
      <c r="R12" s="291">
        <v>0</v>
      </c>
      <c r="S12" s="291">
        <v>0</v>
      </c>
      <c r="T12" s="291">
        <v>0</v>
      </c>
      <c r="U12" s="291">
        <v>0</v>
      </c>
      <c r="V12" s="291">
        <v>0</v>
      </c>
      <c r="W12" s="291">
        <v>0</v>
      </c>
      <c r="X12" s="291">
        <v>0</v>
      </c>
      <c r="Y12" s="291">
        <v>0</v>
      </c>
      <c r="Z12" s="291">
        <v>0</v>
      </c>
      <c r="AA12" s="291">
        <v>0</v>
      </c>
      <c r="AB12" s="291">
        <v>0</v>
      </c>
      <c r="AC12" s="291">
        <v>0</v>
      </c>
      <c r="AD12" s="291">
        <v>0</v>
      </c>
      <c r="AE12" s="291">
        <v>0</v>
      </c>
      <c r="AF12" s="291">
        <v>0</v>
      </c>
      <c r="AG12" s="291">
        <v>0</v>
      </c>
      <c r="AH12" s="291">
        <v>0</v>
      </c>
      <c r="AI12" s="291"/>
      <c r="AJ12" s="291"/>
      <c r="AK12" s="113"/>
      <c r="AL12" s="178">
        <v>114.04548299961242</v>
      </c>
      <c r="AM12" s="178">
        <v>17.394949246778143</v>
      </c>
      <c r="AN12" s="178">
        <v>508.89224495978789</v>
      </c>
      <c r="AO12" s="178">
        <v>263.8562351910677</v>
      </c>
      <c r="AP12" s="178">
        <v>331.37842725411014</v>
      </c>
      <c r="AQ12" s="178">
        <v>342.36962496408688</v>
      </c>
      <c r="AR12" s="178"/>
      <c r="AS12" s="178"/>
      <c r="AT12" s="178"/>
      <c r="AU12" s="178"/>
      <c r="AV12" s="178"/>
      <c r="AW12" s="178"/>
      <c r="AX12" s="178"/>
      <c r="AY12" s="178"/>
      <c r="AZ12" s="178"/>
      <c r="BA12" s="291"/>
    </row>
    <row r="13" spans="2:55" s="86" customFormat="1" ht="9" customHeight="1" x14ac:dyDescent="0.3">
      <c r="B13" s="292"/>
      <c r="C13" s="292"/>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113"/>
      <c r="AL13" s="293"/>
      <c r="AM13" s="293"/>
      <c r="AN13" s="293"/>
      <c r="AO13" s="293"/>
      <c r="AP13" s="293"/>
      <c r="AQ13" s="293"/>
      <c r="AR13" s="293"/>
      <c r="AS13" s="293"/>
      <c r="AT13" s="293"/>
      <c r="AU13" s="293"/>
      <c r="AV13" s="293"/>
      <c r="AW13" s="293"/>
      <c r="AX13" s="293"/>
      <c r="AY13" s="293"/>
      <c r="AZ13" s="293"/>
      <c r="BA13" s="293"/>
    </row>
    <row r="14" spans="2:55" ht="18" customHeight="1" x14ac:dyDescent="0.3">
      <c r="B14" s="109" t="s">
        <v>470</v>
      </c>
      <c r="C14" s="112"/>
      <c r="D14" s="111">
        <v>43.528748236489378</v>
      </c>
      <c r="E14" s="111">
        <v>73.211557820024566</v>
      </c>
      <c r="F14" s="111">
        <v>68.685928292693376</v>
      </c>
      <c r="G14" s="111">
        <v>44.849560120924934</v>
      </c>
      <c r="H14" s="111">
        <v>50.141153825308436</v>
      </c>
      <c r="I14" s="111">
        <v>72.097121956416828</v>
      </c>
      <c r="J14" s="111">
        <v>49.626418112667608</v>
      </c>
      <c r="K14" s="111">
        <v>57.405411672837218</v>
      </c>
      <c r="L14" s="111">
        <v>91.413910000000001</v>
      </c>
      <c r="M14" s="111">
        <v>54.021450000000002</v>
      </c>
      <c r="N14" s="111">
        <v>36.471962231694022</v>
      </c>
      <c r="O14" s="111">
        <v>38.325269228282863</v>
      </c>
      <c r="P14" s="111">
        <v>9.8588511977798134</v>
      </c>
      <c r="Q14" s="111">
        <v>9.6995578436465895</v>
      </c>
      <c r="R14" s="111">
        <v>8.9282656870754202</v>
      </c>
      <c r="S14" s="111">
        <v>34.918288230338213</v>
      </c>
      <c r="T14" s="111">
        <v>9.477983491101968</v>
      </c>
      <c r="U14" s="111">
        <v>13.283465571736048</v>
      </c>
      <c r="V14" s="111">
        <v>52.2088968255499</v>
      </c>
      <c r="W14" s="111">
        <v>29.355056125723344</v>
      </c>
      <c r="X14" s="111">
        <v>26.950525046566195</v>
      </c>
      <c r="Y14" s="111">
        <v>27.435889329122805</v>
      </c>
      <c r="Z14" s="111">
        <v>18.860195661275693</v>
      </c>
      <c r="AA14" s="111">
        <v>26.961394021268372</v>
      </c>
      <c r="AB14" s="111">
        <v>5.6737782280994828</v>
      </c>
      <c r="AC14" s="111">
        <v>6.2944258549006271</v>
      </c>
      <c r="AD14" s="111">
        <v>7.5347706760604733</v>
      </c>
      <c r="AE14" s="111">
        <v>2.5028274208054349</v>
      </c>
      <c r="AF14" s="111">
        <v>0.58471771977569909</v>
      </c>
      <c r="AG14" s="111">
        <v>1.2576076746592104</v>
      </c>
      <c r="AH14" s="111">
        <v>4.9778472826866187</v>
      </c>
      <c r="AI14" s="111">
        <v>0.22485167319349469</v>
      </c>
      <c r="AJ14" s="111">
        <v>0</v>
      </c>
      <c r="AK14" s="113"/>
      <c r="AL14" s="111">
        <v>415.5793516635091</v>
      </c>
      <c r="AM14" s="111">
        <v>325.38787414561472</v>
      </c>
      <c r="AN14" s="111">
        <v>34.76039924588715</v>
      </c>
      <c r="AO14" s="111">
        <v>37.390255550425053</v>
      </c>
      <c r="AP14" s="111">
        <v>29.71600027006966</v>
      </c>
      <c r="AQ14" s="111">
        <v>99.249805189152355</v>
      </c>
      <c r="AR14" s="111">
        <v>90.688917340554411</v>
      </c>
      <c r="AS14" s="111">
        <v>224.81732952312188</v>
      </c>
      <c r="AT14" s="111">
        <v>229.2701055672301</v>
      </c>
      <c r="AU14" s="111">
        <v>220.2325914599769</v>
      </c>
      <c r="AV14" s="111">
        <v>63.404962958840038</v>
      </c>
      <c r="AW14" s="111">
        <v>104.32540201411126</v>
      </c>
      <c r="AX14" s="111">
        <v>100.20800405823307</v>
      </c>
      <c r="AY14" s="111">
        <v>22.005802179866023</v>
      </c>
      <c r="AZ14" s="111">
        <v>7.0450243503150238</v>
      </c>
      <c r="BA14" s="113"/>
    </row>
    <row r="15" spans="2:55" ht="18" customHeight="1" x14ac:dyDescent="0.3">
      <c r="B15" s="186" t="s">
        <v>504</v>
      </c>
      <c r="C15" s="186"/>
      <c r="D15" s="178">
        <v>3.6260048191147098</v>
      </c>
      <c r="E15" s="178">
        <v>1.3331035879185318</v>
      </c>
      <c r="F15" s="178">
        <v>1.8451008729896374</v>
      </c>
      <c r="G15" s="178">
        <v>2.2699951814749246</v>
      </c>
      <c r="H15" s="178">
        <v>1.678065655308437</v>
      </c>
      <c r="I15" s="178">
        <v>5.3173467791389557</v>
      </c>
      <c r="J15" s="178">
        <v>3.2748445619478521</v>
      </c>
      <c r="K15" s="178">
        <v>13.152888594437123</v>
      </c>
      <c r="L15" s="178">
        <v>8.7108999999999988</v>
      </c>
      <c r="M15" s="178">
        <v>14.58198</v>
      </c>
      <c r="N15" s="178">
        <v>4.8728722316940241</v>
      </c>
      <c r="O15" s="178">
        <v>8.5588104412149981</v>
      </c>
      <c r="P15" s="178">
        <v>5.2664493561096091</v>
      </c>
      <c r="Q15" s="178">
        <v>8.4440841536465889</v>
      </c>
      <c r="R15" s="178">
        <v>7.8011267670754201</v>
      </c>
      <c r="S15" s="178">
        <v>17.064304640338214</v>
      </c>
      <c r="T15" s="178">
        <v>8.9797384611019684</v>
      </c>
      <c r="U15" s="178">
        <v>13.283465571736048</v>
      </c>
      <c r="V15" s="178">
        <v>50.018705042894339</v>
      </c>
      <c r="W15" s="178">
        <v>29.355056125723344</v>
      </c>
      <c r="X15" s="178">
        <v>26.790286576566196</v>
      </c>
      <c r="Y15" s="178">
        <v>27.435889329122805</v>
      </c>
      <c r="Z15" s="178">
        <v>18.790932131275692</v>
      </c>
      <c r="AA15" s="178">
        <v>26.822138241268373</v>
      </c>
      <c r="AB15" s="178">
        <v>5.6159439265042268</v>
      </c>
      <c r="AC15" s="178">
        <v>4.5165138165996321</v>
      </c>
      <c r="AD15" s="178">
        <v>5.0230538115451164</v>
      </c>
      <c r="AE15" s="178">
        <v>2.5028274208054349</v>
      </c>
      <c r="AF15" s="178">
        <v>0.41124345977569904</v>
      </c>
      <c r="AG15" s="178">
        <v>1.2576076746592104</v>
      </c>
      <c r="AH15" s="178">
        <v>4.9822684526866192</v>
      </c>
      <c r="AI15" s="178">
        <v>0.22419282319349471</v>
      </c>
      <c r="AJ15" s="178">
        <v>0</v>
      </c>
      <c r="AK15" s="113"/>
      <c r="AL15" s="178"/>
      <c r="AM15" s="178"/>
      <c r="AN15" s="178"/>
      <c r="AO15" s="178"/>
      <c r="AP15" s="178"/>
      <c r="AQ15" s="178">
        <v>27.570814318134129</v>
      </c>
      <c r="AR15" s="178">
        <v>74.766898796381852</v>
      </c>
      <c r="AS15" s="178">
        <v>9.0742044614978035</v>
      </c>
      <c r="AT15" s="178">
        <v>23.42314559083237</v>
      </c>
      <c r="AU15" s="178">
        <v>36.724562672909016</v>
      </c>
      <c r="AV15" s="178">
        <v>38.575964917169834</v>
      </c>
      <c r="AW15" s="178">
        <v>101.63696520145569</v>
      </c>
      <c r="AX15" s="178">
        <v>99.839246278233077</v>
      </c>
      <c r="AY15" s="178">
        <v>17.658338975454413</v>
      </c>
      <c r="AZ15" s="178">
        <v>6.8753124103150238</v>
      </c>
      <c r="BA15" s="178"/>
    </row>
    <row r="16" spans="2:55" ht="18" customHeight="1" x14ac:dyDescent="0.3">
      <c r="B16" s="186" t="s">
        <v>505</v>
      </c>
      <c r="C16" s="186"/>
      <c r="D16" s="178">
        <v>39.902743417374666</v>
      </c>
      <c r="E16" s="178">
        <v>71.878454232106023</v>
      </c>
      <c r="F16" s="178">
        <v>61.38236247269338</v>
      </c>
      <c r="G16" s="178">
        <v>42.579564939450009</v>
      </c>
      <c r="H16" s="178">
        <v>48.463088169999999</v>
      </c>
      <c r="I16" s="178">
        <v>66.77977517727787</v>
      </c>
      <c r="J16" s="178">
        <v>46.351573550719756</v>
      </c>
      <c r="K16" s="178">
        <v>44.252523078400095</v>
      </c>
      <c r="L16" s="178">
        <v>82.703010000000006</v>
      </c>
      <c r="M16" s="178">
        <v>39.43947</v>
      </c>
      <c r="N16" s="178">
        <v>31.59909</v>
      </c>
      <c r="O16" s="178">
        <v>29.766458787067862</v>
      </c>
      <c r="P16" s="178">
        <v>4.5924018416702044</v>
      </c>
      <c r="Q16" s="178">
        <v>1.2554736900000001</v>
      </c>
      <c r="R16" s="178">
        <v>1.1271389199999997</v>
      </c>
      <c r="S16" s="178">
        <v>17.853983589999999</v>
      </c>
      <c r="T16" s="178">
        <v>0.49824502999999998</v>
      </c>
      <c r="U16" s="178">
        <v>0</v>
      </c>
      <c r="V16" s="178">
        <v>2.1901917826555617</v>
      </c>
      <c r="W16" s="178">
        <v>0</v>
      </c>
      <c r="X16" s="178">
        <v>0.16023846999999997</v>
      </c>
      <c r="Y16" s="178">
        <v>0</v>
      </c>
      <c r="Z16" s="178">
        <v>6.9263530000000059E-2</v>
      </c>
      <c r="AA16" s="178">
        <v>0.13925577999999997</v>
      </c>
      <c r="AB16" s="178">
        <v>0</v>
      </c>
      <c r="AC16" s="178">
        <v>0.16982981999999999</v>
      </c>
      <c r="AD16" s="178">
        <v>0</v>
      </c>
      <c r="AE16" s="178">
        <v>0</v>
      </c>
      <c r="AF16" s="178">
        <v>0.17347426000000002</v>
      </c>
      <c r="AG16" s="178">
        <v>0</v>
      </c>
      <c r="AH16" s="178">
        <v>-4.4211700000002492E-3</v>
      </c>
      <c r="AI16" s="178">
        <v>6.5885E-4</v>
      </c>
      <c r="AJ16" s="178">
        <v>0</v>
      </c>
      <c r="AK16" s="113"/>
      <c r="AL16" s="178"/>
      <c r="AM16" s="178"/>
      <c r="AN16" s="178"/>
      <c r="AO16" s="178"/>
      <c r="AP16" s="178"/>
      <c r="AQ16" s="178">
        <v>71.678990871018229</v>
      </c>
      <c r="AR16" s="178">
        <v>15.922018544172557</v>
      </c>
      <c r="AS16" s="178">
        <v>215.74312506162408</v>
      </c>
      <c r="AT16" s="178">
        <v>205.84695997639773</v>
      </c>
      <c r="AU16" s="178">
        <v>183.50802878706787</v>
      </c>
      <c r="AV16" s="178">
        <v>24.828998041670204</v>
      </c>
      <c r="AW16" s="178">
        <v>2.6884368126555618</v>
      </c>
      <c r="AX16" s="178">
        <v>0.36875778000000003</v>
      </c>
      <c r="AY16" s="178">
        <v>0.16982981999999999</v>
      </c>
      <c r="AZ16" s="178">
        <v>0.16971193999999976</v>
      </c>
      <c r="BA16" s="178"/>
    </row>
    <row r="17" spans="2:54" ht="18" customHeight="1" x14ac:dyDescent="0.3">
      <c r="B17" s="186" t="s">
        <v>862</v>
      </c>
      <c r="C17" s="186"/>
      <c r="D17" s="178">
        <v>0</v>
      </c>
      <c r="E17" s="178">
        <v>0</v>
      </c>
      <c r="F17" s="178">
        <v>0</v>
      </c>
      <c r="G17" s="178">
        <v>0</v>
      </c>
      <c r="H17" s="178">
        <v>0</v>
      </c>
      <c r="I17" s="178">
        <v>0</v>
      </c>
      <c r="J17" s="178">
        <v>0</v>
      </c>
      <c r="K17" s="178">
        <v>0</v>
      </c>
      <c r="L17" s="178">
        <v>0</v>
      </c>
      <c r="M17" s="178">
        <v>0</v>
      </c>
      <c r="N17" s="178">
        <v>0</v>
      </c>
      <c r="O17" s="178">
        <v>0</v>
      </c>
      <c r="P17" s="178">
        <v>0</v>
      </c>
      <c r="Q17" s="178">
        <v>0</v>
      </c>
      <c r="R17" s="178">
        <v>0</v>
      </c>
      <c r="S17" s="178">
        <v>0</v>
      </c>
      <c r="T17" s="178">
        <v>0</v>
      </c>
      <c r="U17" s="178">
        <v>0</v>
      </c>
      <c r="V17" s="178">
        <v>0</v>
      </c>
      <c r="W17" s="178">
        <v>0</v>
      </c>
      <c r="X17" s="178">
        <v>0</v>
      </c>
      <c r="Y17" s="178">
        <v>0</v>
      </c>
      <c r="Z17" s="178">
        <v>0</v>
      </c>
      <c r="AA17" s="178">
        <v>0</v>
      </c>
      <c r="AB17" s="178">
        <v>5.7834301595256349E-2</v>
      </c>
      <c r="AC17" s="178">
        <v>1.6080822183009948</v>
      </c>
      <c r="AD17" s="178">
        <v>2.5117168645153574</v>
      </c>
      <c r="AE17" s="178">
        <v>0</v>
      </c>
      <c r="AF17" s="178">
        <v>0</v>
      </c>
      <c r="AG17" s="178">
        <v>0</v>
      </c>
      <c r="AH17" s="178">
        <v>0</v>
      </c>
      <c r="AI17" s="178">
        <v>0</v>
      </c>
      <c r="AJ17" s="178">
        <v>0</v>
      </c>
      <c r="AK17" s="113"/>
      <c r="AL17" s="178"/>
      <c r="AM17" s="178"/>
      <c r="AN17" s="178"/>
      <c r="AO17" s="178"/>
      <c r="AP17" s="178"/>
      <c r="AQ17" s="178"/>
      <c r="AR17" s="178"/>
      <c r="AS17" s="178">
        <v>0</v>
      </c>
      <c r="AT17" s="178">
        <v>0</v>
      </c>
      <c r="AU17" s="178">
        <v>0</v>
      </c>
      <c r="AV17" s="178">
        <v>0</v>
      </c>
      <c r="AW17" s="178">
        <v>0</v>
      </c>
      <c r="AX17" s="178">
        <v>0</v>
      </c>
      <c r="AY17" s="178">
        <v>4.1776333844116085</v>
      </c>
      <c r="AZ17" s="178">
        <v>0</v>
      </c>
      <c r="BA17" s="178"/>
    </row>
    <row r="18" spans="2:54" s="86" customFormat="1" ht="9" customHeight="1" x14ac:dyDescent="0.3">
      <c r="B18" s="292"/>
      <c r="C18" s="292"/>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3"/>
      <c r="AU18" s="293"/>
      <c r="AV18" s="293"/>
      <c r="AW18" s="293"/>
      <c r="AX18" s="293"/>
      <c r="AY18" s="293"/>
      <c r="AZ18" s="293"/>
      <c r="BA18" s="293"/>
      <c r="BB18" s="293"/>
    </row>
    <row r="19" spans="2:54" ht="18" customHeight="1" x14ac:dyDescent="0.3">
      <c r="B19" s="109" t="s">
        <v>900</v>
      </c>
      <c r="C19" s="112"/>
      <c r="D19" s="111">
        <v>138.47364881992252</v>
      </c>
      <c r="E19" s="111">
        <v>216.44509604564752</v>
      </c>
      <c r="F19" s="111">
        <v>176.27167042226085</v>
      </c>
      <c r="G19" s="111">
        <v>226.93459410960833</v>
      </c>
      <c r="H19" s="111">
        <v>122.0809660324943</v>
      </c>
      <c r="I19" s="111">
        <v>177.88830761606181</v>
      </c>
      <c r="J19" s="111">
        <v>160.81989543608606</v>
      </c>
      <c r="K19" s="111">
        <v>238.90238796497783</v>
      </c>
      <c r="L19" s="111">
        <v>188.79051000000018</v>
      </c>
      <c r="M19" s="111">
        <v>110.96692513865563</v>
      </c>
      <c r="N19" s="111">
        <v>94.248911920092354</v>
      </c>
      <c r="O19" s="111">
        <v>160.4939856850273</v>
      </c>
      <c r="P19" s="111">
        <v>88.687834920237904</v>
      </c>
      <c r="Q19" s="111">
        <v>157.71438120052105</v>
      </c>
      <c r="R19" s="111">
        <v>158.25835184576695</v>
      </c>
      <c r="S19" s="111">
        <v>258.68518998441988</v>
      </c>
      <c r="T19" s="111">
        <v>139.785661181075</v>
      </c>
      <c r="U19" s="111">
        <v>221.41892319418744</v>
      </c>
      <c r="V19" s="111">
        <v>253.09277930976265</v>
      </c>
      <c r="W19" s="111">
        <v>315.17087376837043</v>
      </c>
      <c r="X19" s="111">
        <v>164.26020732608791</v>
      </c>
      <c r="Y19" s="111">
        <v>180.19049312800851</v>
      </c>
      <c r="Z19" s="111">
        <v>181.58482771900893</v>
      </c>
      <c r="AA19" s="111">
        <v>227.50558153475612</v>
      </c>
      <c r="AB19" s="111">
        <v>118.02317635118636</v>
      </c>
      <c r="AC19" s="111">
        <v>107.31105867438323</v>
      </c>
      <c r="AD19" s="111">
        <v>80.761634884145693</v>
      </c>
      <c r="AE19" s="111">
        <v>122.64661949017881</v>
      </c>
      <c r="AF19" s="111">
        <v>63.943641710616831</v>
      </c>
      <c r="AG19" s="111">
        <v>90.842950555151035</v>
      </c>
      <c r="AH19" s="111">
        <v>133.02179323655781</v>
      </c>
      <c r="AI19" s="111">
        <v>145.89840334508298</v>
      </c>
      <c r="AJ19" s="111">
        <v>76.123397516035141</v>
      </c>
      <c r="AK19" s="113"/>
      <c r="AL19" s="111">
        <v>1240.7670872942126</v>
      </c>
      <c r="AM19" s="111">
        <v>876.39847234502827</v>
      </c>
      <c r="AN19" s="111">
        <v>1261.570756630731</v>
      </c>
      <c r="AO19" s="111">
        <v>1073.2702900042464</v>
      </c>
      <c r="AP19" s="111">
        <v>713.18400648167176</v>
      </c>
      <c r="AQ19" s="111">
        <v>855.87579066707201</v>
      </c>
      <c r="AR19" s="111">
        <v>549.82312051928182</v>
      </c>
      <c r="AS19" s="111">
        <v>752.63864611195731</v>
      </c>
      <c r="AT19" s="111">
        <v>699.69155704961997</v>
      </c>
      <c r="AU19" s="111">
        <v>554.50033274377552</v>
      </c>
      <c r="AV19" s="111">
        <v>663.34575795094577</v>
      </c>
      <c r="AW19" s="111">
        <v>929.46823745339555</v>
      </c>
      <c r="AX19" s="111">
        <v>753.54110970786144</v>
      </c>
      <c r="AY19" s="111">
        <v>428.74248939989411</v>
      </c>
      <c r="AZ19" s="111">
        <v>433.70678884740869</v>
      </c>
      <c r="BA19" s="113"/>
    </row>
    <row r="20" spans="2:54" ht="18" customHeight="1" x14ac:dyDescent="0.3">
      <c r="B20" s="186" t="s">
        <v>504</v>
      </c>
      <c r="C20" s="186"/>
      <c r="D20" s="178">
        <v>94.800385445633225</v>
      </c>
      <c r="E20" s="178">
        <v>131.69511574713232</v>
      </c>
      <c r="F20" s="178">
        <v>97.428808524736056</v>
      </c>
      <c r="G20" s="178">
        <v>160.00828323493062</v>
      </c>
      <c r="H20" s="178">
        <v>69.952798515166506</v>
      </c>
      <c r="I20" s="178">
        <v>102.1802071170637</v>
      </c>
      <c r="J20" s="178">
        <v>105.96617590657192</v>
      </c>
      <c r="K20" s="178">
        <v>161.88813252768605</v>
      </c>
      <c r="L20" s="178">
        <v>100.82825000000018</v>
      </c>
      <c r="M20" s="178">
        <v>62.127219708655616</v>
      </c>
      <c r="N20" s="178">
        <v>53.847578660092353</v>
      </c>
      <c r="O20" s="178">
        <v>107.24863832221155</v>
      </c>
      <c r="P20" s="178">
        <v>80.16631984646979</v>
      </c>
      <c r="Q20" s="178">
        <v>150.93332788690392</v>
      </c>
      <c r="R20" s="178">
        <v>144.09844697697511</v>
      </c>
      <c r="S20" s="178">
        <v>210.7312098916741</v>
      </c>
      <c r="T20" s="178">
        <v>131.39462132386043</v>
      </c>
      <c r="U20" s="178">
        <v>210.47419690186143</v>
      </c>
      <c r="V20" s="178">
        <v>236.59145765326645</v>
      </c>
      <c r="W20" s="178">
        <v>279.10965403958329</v>
      </c>
      <c r="X20" s="178">
        <v>155.81423832367068</v>
      </c>
      <c r="Y20" s="178">
        <v>161.98542250123421</v>
      </c>
      <c r="Z20" s="178">
        <v>168.01428212361733</v>
      </c>
      <c r="AA20" s="178">
        <v>199.32158321367584</v>
      </c>
      <c r="AB20" s="178">
        <v>112.07025286528695</v>
      </c>
      <c r="AC20" s="178">
        <v>82.964499800969065</v>
      </c>
      <c r="AD20" s="178">
        <v>75.007183731885746</v>
      </c>
      <c r="AE20" s="178">
        <v>108.60011259728739</v>
      </c>
      <c r="AF20" s="178">
        <v>59.919308672483695</v>
      </c>
      <c r="AG20" s="178">
        <v>87.646971274363025</v>
      </c>
      <c r="AH20" s="178">
        <v>122.81623209107762</v>
      </c>
      <c r="AI20" s="178">
        <v>131.53137114601151</v>
      </c>
      <c r="AJ20" s="178">
        <v>73.198489382708814</v>
      </c>
      <c r="AK20" s="113"/>
      <c r="AL20" s="178"/>
      <c r="AM20" s="178"/>
      <c r="AN20" s="178"/>
      <c r="AO20" s="178"/>
      <c r="AP20" s="178"/>
      <c r="AQ20" s="178">
        <v>409.22783028840104</v>
      </c>
      <c r="AR20" s="178">
        <v>492.4319303108939</v>
      </c>
      <c r="AS20" s="178">
        <v>483.93259295243223</v>
      </c>
      <c r="AT20" s="178">
        <v>439.98731406648812</v>
      </c>
      <c r="AU20" s="178">
        <v>324.05168669095974</v>
      </c>
      <c r="AV20" s="178">
        <v>585.92930460202297</v>
      </c>
      <c r="AW20" s="178">
        <v>857.56992991857169</v>
      </c>
      <c r="AX20" s="178">
        <v>685.13552616219806</v>
      </c>
      <c r="AY20" s="178">
        <v>378.64204899542915</v>
      </c>
      <c r="AZ20" s="178">
        <v>401.91388318393587</v>
      </c>
      <c r="BA20" s="178"/>
    </row>
    <row r="21" spans="2:54" ht="18" customHeight="1" x14ac:dyDescent="0.3">
      <c r="B21" s="186" t="s">
        <v>505</v>
      </c>
      <c r="C21" s="186"/>
      <c r="D21" s="178">
        <v>43.673263374288979</v>
      </c>
      <c r="E21" s="178">
        <v>84.720434081414254</v>
      </c>
      <c r="F21" s="178">
        <v>73.386044829144069</v>
      </c>
      <c r="G21" s="178">
        <v>66.926310874677682</v>
      </c>
      <c r="H21" s="178">
        <v>52.12816751732781</v>
      </c>
      <c r="I21" s="178">
        <v>75.708100498998093</v>
      </c>
      <c r="J21" s="178">
        <v>54.853719529514144</v>
      </c>
      <c r="K21" s="178">
        <v>77.01425543729178</v>
      </c>
      <c r="L21" s="178">
        <v>87.962260000000001</v>
      </c>
      <c r="M21" s="178">
        <v>48.839705430000002</v>
      </c>
      <c r="N21" s="178">
        <v>40.401333260000001</v>
      </c>
      <c r="O21" s="178">
        <v>53.24534736281575</v>
      </c>
      <c r="P21" s="178">
        <v>8.5215150737681036</v>
      </c>
      <c r="Q21" s="178">
        <v>6.7810533136171305</v>
      </c>
      <c r="R21" s="178">
        <v>14.159904868791836</v>
      </c>
      <c r="S21" s="178">
        <v>47.953980092745773</v>
      </c>
      <c r="T21" s="178">
        <v>8.3910398572145599</v>
      </c>
      <c r="U21" s="178">
        <v>10.944726292326001</v>
      </c>
      <c r="V21" s="178">
        <v>16.501321656496188</v>
      </c>
      <c r="W21" s="178">
        <v>36.061219728787094</v>
      </c>
      <c r="X21" s="178">
        <v>8.4459690024172414</v>
      </c>
      <c r="Y21" s="178">
        <v>18.205070626774297</v>
      </c>
      <c r="Z21" s="178">
        <v>13.570545595391605</v>
      </c>
      <c r="AA21" s="178">
        <v>28.183998321080278</v>
      </c>
      <c r="AB21" s="178">
        <v>5.4777336837488297</v>
      </c>
      <c r="AC21" s="178">
        <v>21.509940624296419</v>
      </c>
      <c r="AD21" s="178">
        <v>1.2926909583029684</v>
      </c>
      <c r="AE21" s="178">
        <v>14.046506892891408</v>
      </c>
      <c r="AF21" s="178">
        <v>4.0243330381331353</v>
      </c>
      <c r="AG21" s="178">
        <v>3.1959792807880105</v>
      </c>
      <c r="AH21" s="178">
        <v>10.2055611454802</v>
      </c>
      <c r="AI21" s="178">
        <v>14.367032199071495</v>
      </c>
      <c r="AJ21" s="178">
        <v>2.924908133326328</v>
      </c>
      <c r="AK21" s="113"/>
      <c r="AL21" s="178"/>
      <c r="AM21" s="178"/>
      <c r="AN21" s="178"/>
      <c r="AO21" s="178"/>
      <c r="AP21" s="178"/>
      <c r="AQ21" s="178">
        <v>446.64796037867097</v>
      </c>
      <c r="AR21" s="178">
        <v>57.391190208387854</v>
      </c>
      <c r="AS21" s="178">
        <v>268.70605315952503</v>
      </c>
      <c r="AT21" s="178">
        <v>259.70424298313185</v>
      </c>
      <c r="AU21" s="178">
        <v>230.44864605281575</v>
      </c>
      <c r="AV21" s="178">
        <v>77.416453348922843</v>
      </c>
      <c r="AW21" s="178">
        <v>71.898307534823843</v>
      </c>
      <c r="AX21" s="178">
        <v>68.405583545663418</v>
      </c>
      <c r="AY21" s="178">
        <v>42.326872159239628</v>
      </c>
      <c r="AZ21" s="178">
        <v>31.79290566347284</v>
      </c>
      <c r="BA21" s="178"/>
    </row>
    <row r="22" spans="2:54" ht="18" customHeight="1" x14ac:dyDescent="0.3">
      <c r="B22" s="186" t="s">
        <v>862</v>
      </c>
      <c r="C22" s="186"/>
      <c r="D22" s="178">
        <v>0</v>
      </c>
      <c r="E22" s="178">
        <v>0</v>
      </c>
      <c r="F22" s="178">
        <v>0</v>
      </c>
      <c r="G22" s="178">
        <v>0</v>
      </c>
      <c r="H22" s="178">
        <v>0</v>
      </c>
      <c r="I22" s="178">
        <v>0</v>
      </c>
      <c r="J22" s="178">
        <v>0</v>
      </c>
      <c r="K22" s="178">
        <v>0</v>
      </c>
      <c r="L22" s="178">
        <v>0</v>
      </c>
      <c r="M22" s="178">
        <v>0</v>
      </c>
      <c r="N22" s="178">
        <v>0</v>
      </c>
      <c r="O22" s="178">
        <v>0</v>
      </c>
      <c r="P22" s="178">
        <v>0</v>
      </c>
      <c r="Q22" s="178">
        <v>0</v>
      </c>
      <c r="R22" s="178">
        <v>0</v>
      </c>
      <c r="S22" s="178">
        <v>0</v>
      </c>
      <c r="T22" s="178">
        <v>0</v>
      </c>
      <c r="U22" s="178">
        <v>0</v>
      </c>
      <c r="V22" s="178">
        <v>0</v>
      </c>
      <c r="W22" s="178">
        <v>0</v>
      </c>
      <c r="X22" s="178">
        <v>0</v>
      </c>
      <c r="Y22" s="178">
        <v>0</v>
      </c>
      <c r="Z22" s="178">
        <v>0</v>
      </c>
      <c r="AA22" s="178">
        <v>0</v>
      </c>
      <c r="AB22" s="178">
        <v>0.47518980215059592</v>
      </c>
      <c r="AC22" s="178">
        <v>2.8366182491177447</v>
      </c>
      <c r="AD22" s="178">
        <v>4.4617601939569695</v>
      </c>
      <c r="AE22" s="178">
        <v>0</v>
      </c>
      <c r="AF22" s="178">
        <v>0</v>
      </c>
      <c r="AG22" s="178">
        <v>0</v>
      </c>
      <c r="AH22" s="178">
        <v>0</v>
      </c>
      <c r="AI22" s="178">
        <v>0</v>
      </c>
      <c r="AJ22" s="178">
        <v>0</v>
      </c>
      <c r="AK22" s="113"/>
      <c r="AL22" s="178"/>
      <c r="AM22" s="178"/>
      <c r="AN22" s="178"/>
      <c r="AO22" s="178"/>
      <c r="AP22" s="178"/>
      <c r="AQ22" s="178"/>
      <c r="AR22" s="178"/>
      <c r="AS22" s="178">
        <v>0</v>
      </c>
      <c r="AT22" s="178">
        <v>0</v>
      </c>
      <c r="AU22" s="178">
        <v>0</v>
      </c>
      <c r="AV22" s="178">
        <v>0</v>
      </c>
      <c r="AW22" s="178">
        <v>0</v>
      </c>
      <c r="AX22" s="178">
        <v>0</v>
      </c>
      <c r="AY22" s="178">
        <v>7.7735682452253103</v>
      </c>
      <c r="AZ22" s="178">
        <v>0</v>
      </c>
      <c r="BA22" s="178"/>
    </row>
    <row r="23" spans="2:54" s="86" customFormat="1" ht="9" customHeight="1" x14ac:dyDescent="0.3">
      <c r="B23" s="292"/>
      <c r="C23" s="292"/>
      <c r="D23" s="293"/>
      <c r="E23" s="293"/>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113"/>
      <c r="AL23" s="293"/>
      <c r="AM23" s="293"/>
      <c r="AN23" s="293"/>
      <c r="AO23" s="293"/>
      <c r="AP23" s="293"/>
      <c r="AQ23" s="293"/>
      <c r="AR23" s="293"/>
      <c r="AS23" s="293"/>
      <c r="AT23" s="293"/>
      <c r="AU23" s="293"/>
      <c r="AV23" s="293"/>
      <c r="AW23" s="293"/>
      <c r="AX23" s="293"/>
      <c r="AY23" s="293"/>
      <c r="AZ23" s="293"/>
      <c r="BA23" s="293"/>
    </row>
    <row r="24" spans="2:54" ht="18" customHeight="1" x14ac:dyDescent="0.3">
      <c r="B24" s="109" t="s">
        <v>901</v>
      </c>
      <c r="C24" s="112"/>
      <c r="D24" s="111">
        <v>0</v>
      </c>
      <c r="E24" s="111">
        <v>0</v>
      </c>
      <c r="F24" s="111">
        <v>0</v>
      </c>
      <c r="G24" s="111">
        <v>0</v>
      </c>
      <c r="H24" s="111">
        <v>0</v>
      </c>
      <c r="I24" s="111">
        <v>0</v>
      </c>
      <c r="J24" s="111">
        <v>0</v>
      </c>
      <c r="K24" s="111">
        <v>0</v>
      </c>
      <c r="L24" s="111">
        <v>0</v>
      </c>
      <c r="M24" s="111">
        <v>0</v>
      </c>
      <c r="N24" s="111">
        <v>0</v>
      </c>
      <c r="O24" s="111">
        <v>0</v>
      </c>
      <c r="P24" s="111">
        <v>0</v>
      </c>
      <c r="Q24" s="111">
        <v>0</v>
      </c>
      <c r="R24" s="111">
        <v>0</v>
      </c>
      <c r="S24" s="111">
        <v>0</v>
      </c>
      <c r="T24" s="111">
        <v>0</v>
      </c>
      <c r="U24" s="111">
        <v>0</v>
      </c>
      <c r="V24" s="111">
        <v>0</v>
      </c>
      <c r="W24" s="111">
        <v>0</v>
      </c>
      <c r="X24" s="111">
        <v>0</v>
      </c>
      <c r="Y24" s="111">
        <v>0</v>
      </c>
      <c r="Z24" s="111">
        <v>0</v>
      </c>
      <c r="AA24" s="111">
        <v>0</v>
      </c>
      <c r="AB24" s="111">
        <v>0</v>
      </c>
      <c r="AC24" s="111">
        <v>0</v>
      </c>
      <c r="AD24" s="111">
        <v>0</v>
      </c>
      <c r="AE24" s="111">
        <v>0</v>
      </c>
      <c r="AF24" s="111">
        <v>5.6660056832441494</v>
      </c>
      <c r="AG24" s="111">
        <v>10.458391945579152</v>
      </c>
      <c r="AH24" s="111">
        <v>20.749304992565534</v>
      </c>
      <c r="AI24" s="111">
        <v>22.749739506850531</v>
      </c>
      <c r="AJ24" s="111">
        <v>12.558886233681513</v>
      </c>
      <c r="AK24" s="113"/>
      <c r="AL24" s="111"/>
      <c r="AM24" s="111"/>
      <c r="AN24" s="111"/>
      <c r="AO24" s="111"/>
      <c r="AP24" s="111"/>
      <c r="AQ24" s="111"/>
      <c r="AR24" s="111"/>
      <c r="AS24" s="111">
        <v>0</v>
      </c>
      <c r="AT24" s="111">
        <v>0</v>
      </c>
      <c r="AU24" s="111">
        <v>0</v>
      </c>
      <c r="AV24" s="111">
        <v>0</v>
      </c>
      <c r="AW24" s="111">
        <v>0</v>
      </c>
      <c r="AX24" s="111">
        <v>0</v>
      </c>
      <c r="AY24" s="111">
        <v>0</v>
      </c>
      <c r="AZ24" s="111">
        <v>59.499619194517834</v>
      </c>
      <c r="BA24" s="113"/>
    </row>
    <row r="25" spans="2:54" ht="18" customHeight="1" x14ac:dyDescent="0.3">
      <c r="B25" s="186" t="s">
        <v>921</v>
      </c>
      <c r="C25" s="186"/>
      <c r="D25" s="178"/>
      <c r="E25" s="178"/>
      <c r="F25" s="178"/>
      <c r="G25" s="178">
        <v>0</v>
      </c>
      <c r="H25" s="178">
        <v>0</v>
      </c>
      <c r="I25" s="178">
        <v>0</v>
      </c>
      <c r="J25" s="178">
        <v>0</v>
      </c>
      <c r="K25" s="178">
        <v>0</v>
      </c>
      <c r="L25" s="178">
        <v>0</v>
      </c>
      <c r="M25" s="178">
        <v>0</v>
      </c>
      <c r="N25" s="178">
        <v>0</v>
      </c>
      <c r="O25" s="178">
        <v>0</v>
      </c>
      <c r="P25" s="178">
        <v>0</v>
      </c>
      <c r="Q25" s="178">
        <v>0</v>
      </c>
      <c r="R25" s="178">
        <v>0</v>
      </c>
      <c r="S25" s="178">
        <v>0</v>
      </c>
      <c r="T25" s="178">
        <v>0</v>
      </c>
      <c r="U25" s="178">
        <v>0</v>
      </c>
      <c r="V25" s="178">
        <v>0</v>
      </c>
      <c r="W25" s="178">
        <v>0</v>
      </c>
      <c r="X25" s="178">
        <v>0</v>
      </c>
      <c r="Y25" s="178">
        <v>0</v>
      </c>
      <c r="Z25" s="178">
        <v>0</v>
      </c>
      <c r="AA25" s="178">
        <v>0</v>
      </c>
      <c r="AB25" s="178">
        <v>0</v>
      </c>
      <c r="AC25" s="178">
        <v>0</v>
      </c>
      <c r="AD25" s="178">
        <v>0</v>
      </c>
      <c r="AE25" s="178">
        <v>0</v>
      </c>
      <c r="AF25" s="178">
        <v>0</v>
      </c>
      <c r="AG25" s="178">
        <v>4</v>
      </c>
      <c r="AH25" s="178">
        <v>5</v>
      </c>
      <c r="AI25" s="178">
        <v>6.3405613623967785</v>
      </c>
      <c r="AJ25" s="178">
        <v>4.1037920473361371</v>
      </c>
      <c r="AK25" s="113"/>
      <c r="AL25" s="178"/>
      <c r="AM25" s="178"/>
      <c r="AN25" s="178"/>
      <c r="AO25" s="178"/>
      <c r="AP25" s="178"/>
      <c r="AQ25" s="178"/>
      <c r="AR25" s="178"/>
      <c r="AS25" s="178"/>
      <c r="AT25" s="178"/>
      <c r="AU25" s="178"/>
      <c r="AV25" s="178"/>
      <c r="AW25" s="178"/>
      <c r="AX25" s="178"/>
      <c r="AY25" s="178"/>
      <c r="AZ25" s="178">
        <v>14.847954074240031</v>
      </c>
      <c r="BA25" s="178"/>
    </row>
    <row r="26" spans="2:54" ht="18" customHeight="1" x14ac:dyDescent="0.3">
      <c r="B26" s="186" t="s">
        <v>922</v>
      </c>
      <c r="C26" s="186"/>
      <c r="D26" s="178"/>
      <c r="E26" s="178"/>
      <c r="F26" s="178"/>
      <c r="G26" s="178">
        <v>0</v>
      </c>
      <c r="H26" s="178">
        <v>0</v>
      </c>
      <c r="I26" s="178">
        <v>0</v>
      </c>
      <c r="J26" s="178">
        <v>0</v>
      </c>
      <c r="K26" s="178">
        <v>0</v>
      </c>
      <c r="L26" s="178">
        <v>0</v>
      </c>
      <c r="M26" s="178">
        <v>0</v>
      </c>
      <c r="N26" s="178">
        <v>0</v>
      </c>
      <c r="O26" s="178">
        <v>0</v>
      </c>
      <c r="P26" s="178">
        <v>0</v>
      </c>
      <c r="Q26" s="178">
        <v>0</v>
      </c>
      <c r="R26" s="178">
        <v>0</v>
      </c>
      <c r="S26" s="178">
        <v>0</v>
      </c>
      <c r="T26" s="178">
        <v>0</v>
      </c>
      <c r="U26" s="178">
        <v>0</v>
      </c>
      <c r="V26" s="178">
        <v>0</v>
      </c>
      <c r="W26" s="178">
        <v>0</v>
      </c>
      <c r="X26" s="178">
        <v>0</v>
      </c>
      <c r="Y26" s="178">
        <v>0</v>
      </c>
      <c r="Z26" s="178">
        <v>0</v>
      </c>
      <c r="AA26" s="178">
        <v>0</v>
      </c>
      <c r="AB26" s="178">
        <v>0</v>
      </c>
      <c r="AC26" s="178">
        <v>0</v>
      </c>
      <c r="AD26" s="178">
        <v>0</v>
      </c>
      <c r="AE26" s="178">
        <v>0</v>
      </c>
      <c r="AF26" s="178">
        <v>6</v>
      </c>
      <c r="AG26" s="178">
        <v>6</v>
      </c>
      <c r="AH26" s="178">
        <v>16</v>
      </c>
      <c r="AI26" s="178">
        <v>16.409178144453755</v>
      </c>
      <c r="AJ26" s="178">
        <v>8.4550941863453755</v>
      </c>
      <c r="AK26" s="113"/>
      <c r="AL26" s="178"/>
      <c r="AM26" s="178"/>
      <c r="AN26" s="178"/>
      <c r="AO26" s="178"/>
      <c r="AP26" s="178"/>
      <c r="AQ26" s="178"/>
      <c r="AR26" s="178"/>
      <c r="AS26" s="178"/>
      <c r="AT26" s="178"/>
      <c r="AU26" s="178"/>
      <c r="AV26" s="178"/>
      <c r="AW26" s="178"/>
      <c r="AX26" s="178"/>
      <c r="AY26" s="178"/>
      <c r="AZ26" s="178">
        <v>44.651665120277805</v>
      </c>
      <c r="BA26" s="178"/>
    </row>
    <row r="27" spans="2:54" s="86" customFormat="1" ht="9" customHeight="1" x14ac:dyDescent="0.3">
      <c r="B27" s="292"/>
      <c r="C27" s="292"/>
      <c r="D27" s="293"/>
      <c r="E27" s="293"/>
      <c r="F27" s="293"/>
      <c r="G27" s="293"/>
      <c r="H27" s="293"/>
      <c r="I27" s="293"/>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113"/>
      <c r="AL27" s="293"/>
      <c r="AM27" s="293"/>
      <c r="AN27" s="293"/>
      <c r="AO27" s="293"/>
      <c r="AP27" s="293"/>
      <c r="AQ27" s="293"/>
      <c r="AR27" s="293"/>
      <c r="AS27" s="293"/>
      <c r="AT27" s="293"/>
      <c r="AU27" s="293"/>
      <c r="AV27" s="293"/>
      <c r="AW27" s="293"/>
      <c r="AX27" s="293"/>
      <c r="AY27" s="293"/>
      <c r="AZ27" s="293"/>
      <c r="BA27" s="293"/>
    </row>
    <row r="28" spans="2:54" ht="18" customHeight="1" x14ac:dyDescent="0.3">
      <c r="B28" s="109" t="s">
        <v>103</v>
      </c>
      <c r="C28" s="112"/>
      <c r="D28" s="111">
        <v>0.24468579073570704</v>
      </c>
      <c r="E28" s="111">
        <v>1.5573153622133458</v>
      </c>
      <c r="F28" s="111">
        <v>3.4987029794378177</v>
      </c>
      <c r="G28" s="111">
        <v>9.2168217371624763</v>
      </c>
      <c r="H28" s="111">
        <v>1.6231584799999994</v>
      </c>
      <c r="I28" s="111">
        <v>3.3807627300000025</v>
      </c>
      <c r="J28" s="111">
        <v>4.7349581299999999</v>
      </c>
      <c r="K28" s="111">
        <v>16.020567750000001</v>
      </c>
      <c r="L28" s="111">
        <v>5.0443847799999988</v>
      </c>
      <c r="M28" s="111">
        <v>6.37</v>
      </c>
      <c r="N28" s="111">
        <v>2.1160000000000001</v>
      </c>
      <c r="O28" s="111">
        <v>6.6518625</v>
      </c>
      <c r="P28" s="111">
        <v>3.444278370000001</v>
      </c>
      <c r="Q28" s="111">
        <v>10.909267843646591</v>
      </c>
      <c r="R28" s="111">
        <v>5.031005140549933</v>
      </c>
      <c r="S28" s="111">
        <v>7.8046960658034754</v>
      </c>
      <c r="T28" s="111">
        <v>8.2752294299999978</v>
      </c>
      <c r="U28" s="111">
        <v>44.466927250000005</v>
      </c>
      <c r="V28" s="111">
        <v>40.893619350000009</v>
      </c>
      <c r="W28" s="111">
        <v>57.434846619999981</v>
      </c>
      <c r="X28" s="111">
        <v>30.48304930714</v>
      </c>
      <c r="Y28" s="111">
        <v>24.364935159999998</v>
      </c>
      <c r="Z28" s="111">
        <v>34.714392699999998</v>
      </c>
      <c r="AA28" s="111">
        <v>5.0287304899999974</v>
      </c>
      <c r="AB28" s="111">
        <v>45.822035450000001</v>
      </c>
      <c r="AC28" s="111">
        <v>78.090462220000006</v>
      </c>
      <c r="AD28" s="111">
        <v>61.936441991851147</v>
      </c>
      <c r="AE28" s="111">
        <v>61.786922278999995</v>
      </c>
      <c r="AF28" s="111">
        <v>37.366168843917499</v>
      </c>
      <c r="AG28" s="111">
        <v>49.936520283628198</v>
      </c>
      <c r="AH28" s="111">
        <v>52.341391664167801</v>
      </c>
      <c r="AI28" s="111">
        <v>18.72598099</v>
      </c>
      <c r="AJ28" s="111">
        <v>2.8523376018508806</v>
      </c>
      <c r="AK28" s="113"/>
      <c r="AL28" s="111"/>
      <c r="AM28" s="111"/>
      <c r="AN28" s="111"/>
      <c r="AO28" s="111"/>
      <c r="AP28" s="111"/>
      <c r="AQ28" s="111"/>
      <c r="AR28" s="111">
        <v>7.007087049062406</v>
      </c>
      <c r="AS28" s="111">
        <v>14.517525869549347</v>
      </c>
      <c r="AT28" s="111">
        <v>25.759447090000002</v>
      </c>
      <c r="AU28" s="111">
        <v>20.182247279999999</v>
      </c>
      <c r="AV28" s="111">
        <v>27.189247420000001</v>
      </c>
      <c r="AW28" s="111">
        <v>151.07062264999999</v>
      </c>
      <c r="AX28" s="111">
        <v>94.59110765714</v>
      </c>
      <c r="AY28" s="111">
        <v>247.63586194085116</v>
      </c>
      <c r="AZ28" s="111">
        <v>158.8700617817135</v>
      </c>
      <c r="BA28" s="113"/>
    </row>
    <row r="29" spans="2:54" s="86" customFormat="1" ht="18" customHeight="1" x14ac:dyDescent="0.3">
      <c r="B29" s="186" t="s">
        <v>468</v>
      </c>
      <c r="C29" s="186"/>
      <c r="D29" s="115">
        <v>0.24468579073570704</v>
      </c>
      <c r="E29" s="115">
        <v>1.5573153622133458</v>
      </c>
      <c r="F29" s="115">
        <v>3.4987029794378177</v>
      </c>
      <c r="G29" s="115">
        <v>9.2168217371624763</v>
      </c>
      <c r="H29" s="115">
        <v>1.6231584799999994</v>
      </c>
      <c r="I29" s="115">
        <v>3.3807627300000025</v>
      </c>
      <c r="J29" s="115">
        <v>4.7349581299999999</v>
      </c>
      <c r="K29" s="115">
        <v>16.020567750000001</v>
      </c>
      <c r="L29" s="115">
        <v>5.0443847799999988</v>
      </c>
      <c r="M29" s="115">
        <v>6.37</v>
      </c>
      <c r="N29" s="115">
        <v>2.1160000000000001</v>
      </c>
      <c r="O29" s="115">
        <v>6.6518625</v>
      </c>
      <c r="P29" s="115">
        <v>3.444278370000001</v>
      </c>
      <c r="Q29" s="115">
        <v>10.909267843646591</v>
      </c>
      <c r="R29" s="115">
        <v>5.031005140549933</v>
      </c>
      <c r="S29" s="115">
        <v>7.8046960658034754</v>
      </c>
      <c r="T29" s="115">
        <v>8.2752294299999978</v>
      </c>
      <c r="U29" s="115">
        <v>15.363953879999999</v>
      </c>
      <c r="V29" s="115">
        <v>23.075058400000003</v>
      </c>
      <c r="W29" s="115">
        <v>24.542181969999987</v>
      </c>
      <c r="X29" s="115">
        <v>13.894038109999999</v>
      </c>
      <c r="Y29" s="115">
        <v>6.0406651600000005</v>
      </c>
      <c r="Z29" s="115">
        <v>11.531955699999999</v>
      </c>
      <c r="AA29" s="115">
        <v>15.187883489999997</v>
      </c>
      <c r="AB29" s="115">
        <v>7.1220354499999994</v>
      </c>
      <c r="AC29" s="115">
        <v>12.690462219999999</v>
      </c>
      <c r="AD29" s="115">
        <v>11.236441991851146</v>
      </c>
      <c r="AE29" s="115">
        <v>26.486922278999995</v>
      </c>
      <c r="AF29" s="115">
        <v>12.366168843917499</v>
      </c>
      <c r="AG29" s="115">
        <v>23.036520283628196</v>
      </c>
      <c r="AH29" s="115">
        <v>37.4913916641678</v>
      </c>
      <c r="AI29" s="115">
        <v>17.105980989999999</v>
      </c>
      <c r="AJ29" s="115">
        <v>2.5667568600000004</v>
      </c>
      <c r="AK29" s="113"/>
      <c r="AL29" s="115"/>
      <c r="AM29" s="115"/>
      <c r="AN29" s="115"/>
      <c r="AO29" s="115"/>
      <c r="AP29" s="115"/>
      <c r="AQ29" s="115"/>
      <c r="AR29" s="115"/>
      <c r="AS29" s="115">
        <v>14.517525869549347</v>
      </c>
      <c r="AT29" s="115">
        <v>25.759447090000002</v>
      </c>
      <c r="AU29" s="115">
        <v>20.182247279999999</v>
      </c>
      <c r="AV29" s="115">
        <v>27.189247420000001</v>
      </c>
      <c r="AW29" s="115">
        <v>71.256423679999983</v>
      </c>
      <c r="AX29" s="115">
        <v>46.654542459999995</v>
      </c>
      <c r="AY29" s="115">
        <v>57.535861940851134</v>
      </c>
      <c r="AZ29" s="115">
        <v>90.000061781713498</v>
      </c>
      <c r="BA29" s="113"/>
    </row>
    <row r="30" spans="2:54" s="86" customFormat="1" ht="18" customHeight="1" x14ac:dyDescent="0.3">
      <c r="B30" s="186" t="s">
        <v>863</v>
      </c>
      <c r="C30" s="186"/>
      <c r="D30" s="115">
        <v>0</v>
      </c>
      <c r="E30" s="115">
        <v>0</v>
      </c>
      <c r="F30" s="115">
        <v>0</v>
      </c>
      <c r="G30" s="115">
        <v>0</v>
      </c>
      <c r="H30" s="115">
        <v>0</v>
      </c>
      <c r="I30" s="115">
        <v>0</v>
      </c>
      <c r="J30" s="115">
        <v>0</v>
      </c>
      <c r="K30" s="115">
        <v>0</v>
      </c>
      <c r="L30" s="115">
        <v>0</v>
      </c>
      <c r="M30" s="115">
        <v>0</v>
      </c>
      <c r="N30" s="115">
        <v>0</v>
      </c>
      <c r="O30" s="115">
        <v>0</v>
      </c>
      <c r="P30" s="115">
        <v>0</v>
      </c>
      <c r="Q30" s="115">
        <v>0</v>
      </c>
      <c r="R30" s="115">
        <v>0</v>
      </c>
      <c r="S30" s="115">
        <v>0</v>
      </c>
      <c r="T30" s="115">
        <v>0</v>
      </c>
      <c r="U30" s="115">
        <v>0</v>
      </c>
      <c r="V30" s="115">
        <v>0</v>
      </c>
      <c r="W30" s="115">
        <v>0</v>
      </c>
      <c r="X30" s="115">
        <v>0</v>
      </c>
      <c r="Y30" s="115">
        <v>0</v>
      </c>
      <c r="Z30" s="115">
        <v>0</v>
      </c>
      <c r="AA30" s="115">
        <v>0</v>
      </c>
      <c r="AB30" s="115">
        <v>0</v>
      </c>
      <c r="AC30" s="115">
        <v>0</v>
      </c>
      <c r="AD30" s="115">
        <v>0</v>
      </c>
      <c r="AE30" s="115">
        <v>0</v>
      </c>
      <c r="AF30" s="115">
        <v>0</v>
      </c>
      <c r="AG30" s="115">
        <v>0</v>
      </c>
      <c r="AH30" s="115">
        <v>0</v>
      </c>
      <c r="AI30" s="115"/>
      <c r="AJ30" s="115"/>
      <c r="AK30" s="113"/>
      <c r="AL30" s="115"/>
      <c r="AM30" s="115"/>
      <c r="AN30" s="115"/>
      <c r="AO30" s="115"/>
      <c r="AP30" s="115"/>
      <c r="AQ30" s="115"/>
      <c r="AR30" s="115"/>
      <c r="AS30" s="115"/>
      <c r="AT30" s="115"/>
      <c r="AU30" s="115"/>
      <c r="AV30" s="115"/>
      <c r="AW30" s="115"/>
      <c r="AX30" s="115"/>
      <c r="AY30" s="115"/>
      <c r="AZ30" s="115">
        <v>0</v>
      </c>
      <c r="BA30" s="113"/>
    </row>
    <row r="31" spans="2:54" s="86" customFormat="1" ht="18" customHeight="1" x14ac:dyDescent="0.3">
      <c r="B31" s="186" t="s">
        <v>864</v>
      </c>
      <c r="C31" s="186"/>
      <c r="D31" s="115">
        <v>0</v>
      </c>
      <c r="E31" s="115">
        <v>0</v>
      </c>
      <c r="F31" s="115">
        <v>0</v>
      </c>
      <c r="G31" s="115">
        <v>0</v>
      </c>
      <c r="H31" s="115">
        <v>0</v>
      </c>
      <c r="I31" s="115">
        <v>0</v>
      </c>
      <c r="J31" s="115">
        <v>0</v>
      </c>
      <c r="K31" s="115">
        <v>0</v>
      </c>
      <c r="L31" s="115">
        <v>0</v>
      </c>
      <c r="M31" s="115">
        <v>0</v>
      </c>
      <c r="N31" s="115">
        <v>0</v>
      </c>
      <c r="O31" s="115">
        <v>0</v>
      </c>
      <c r="P31" s="115">
        <v>0</v>
      </c>
      <c r="Q31" s="115">
        <v>0</v>
      </c>
      <c r="R31" s="115">
        <v>0</v>
      </c>
      <c r="S31" s="115">
        <v>0</v>
      </c>
      <c r="T31" s="115">
        <v>0</v>
      </c>
      <c r="U31" s="115">
        <v>29.102973370000004</v>
      </c>
      <c r="V31" s="115">
        <v>17.818560950000002</v>
      </c>
      <c r="W31" s="115">
        <v>32.892664649999993</v>
      </c>
      <c r="X31" s="115">
        <v>16.58901119714</v>
      </c>
      <c r="Y31" s="115">
        <v>18.324269999999999</v>
      </c>
      <c r="Z31" s="115">
        <v>23.182437</v>
      </c>
      <c r="AA31" s="115">
        <v>-10.159153</v>
      </c>
      <c r="AB31" s="115">
        <v>38.700000000000003</v>
      </c>
      <c r="AC31" s="115">
        <v>65.400000000000006</v>
      </c>
      <c r="AD31" s="115">
        <v>50.7</v>
      </c>
      <c r="AE31" s="115">
        <v>35.299999999999997</v>
      </c>
      <c r="AF31" s="115">
        <v>25</v>
      </c>
      <c r="AG31" s="115">
        <v>26.9</v>
      </c>
      <c r="AH31" s="115">
        <v>14.85</v>
      </c>
      <c r="AI31" s="115">
        <v>1.62</v>
      </c>
      <c r="AJ31" s="115">
        <v>0.28558074185088045</v>
      </c>
      <c r="AK31" s="113"/>
      <c r="AL31" s="115"/>
      <c r="AM31" s="115"/>
      <c r="AN31" s="115"/>
      <c r="AO31" s="115"/>
      <c r="AP31" s="115"/>
      <c r="AQ31" s="115"/>
      <c r="AR31" s="115"/>
      <c r="AS31" s="115">
        <v>0</v>
      </c>
      <c r="AT31" s="115">
        <v>0</v>
      </c>
      <c r="AU31" s="115">
        <v>0</v>
      </c>
      <c r="AV31" s="115">
        <v>0</v>
      </c>
      <c r="AW31" s="115">
        <v>79.814198970000007</v>
      </c>
      <c r="AX31" s="115">
        <v>47.936565197139998</v>
      </c>
      <c r="AY31" s="115">
        <v>190.10000000000002</v>
      </c>
      <c r="AZ31" s="115">
        <v>68.87</v>
      </c>
      <c r="BA31" s="113"/>
    </row>
    <row r="32" spans="2:54" ht="18" customHeight="1" x14ac:dyDescent="0.3">
      <c r="B32" s="294"/>
      <c r="C32" s="515"/>
      <c r="D32" s="137"/>
      <c r="E32" s="137"/>
      <c r="F32" s="137"/>
      <c r="G32" s="137"/>
      <c r="H32" s="137"/>
      <c r="I32" s="137"/>
      <c r="J32" s="137"/>
      <c r="K32" s="137"/>
      <c r="L32" s="137"/>
      <c r="M32" s="137"/>
      <c r="N32" s="137"/>
      <c r="O32" s="137"/>
      <c r="P32" s="137"/>
      <c r="Q32" s="137"/>
      <c r="R32" s="137"/>
      <c r="S32" s="137"/>
      <c r="AK32" s="113"/>
      <c r="AL32" s="137"/>
      <c r="AM32" s="137"/>
      <c r="AN32" s="137"/>
      <c r="AO32" s="137"/>
      <c r="AP32" s="137"/>
      <c r="AQ32" s="137"/>
      <c r="AR32" s="137"/>
      <c r="AS32" s="137"/>
      <c r="AT32" s="137"/>
      <c r="AU32" s="137"/>
      <c r="AV32" s="137"/>
      <c r="AW32" s="137"/>
      <c r="AX32" s="137"/>
      <c r="AY32" s="137"/>
      <c r="AZ32" s="137"/>
    </row>
    <row r="33" spans="2:53" ht="18" customHeight="1" x14ac:dyDescent="0.3">
      <c r="B33" s="48" t="s">
        <v>471</v>
      </c>
      <c r="C33" s="499"/>
      <c r="D33" s="84" t="s">
        <v>176</v>
      </c>
      <c r="E33" s="84" t="s">
        <v>177</v>
      </c>
      <c r="F33" s="84" t="s">
        <v>178</v>
      </c>
      <c r="G33" s="84" t="s">
        <v>179</v>
      </c>
      <c r="H33" s="84" t="s">
        <v>180</v>
      </c>
      <c r="I33" s="84" t="s">
        <v>181</v>
      </c>
      <c r="J33" s="84" t="s">
        <v>182</v>
      </c>
      <c r="K33" s="84" t="s">
        <v>183</v>
      </c>
      <c r="L33" s="84" t="s">
        <v>184</v>
      </c>
      <c r="M33" s="84" t="s">
        <v>404</v>
      </c>
      <c r="N33" s="84" t="s">
        <v>405</v>
      </c>
      <c r="O33" s="84" t="s">
        <v>406</v>
      </c>
      <c r="P33" s="84" t="s">
        <v>519</v>
      </c>
      <c r="Q33" s="84" t="s">
        <v>520</v>
      </c>
      <c r="R33" s="84" t="s">
        <v>521</v>
      </c>
      <c r="S33" s="84" t="s">
        <v>522</v>
      </c>
      <c r="T33" s="84" t="s">
        <v>677</v>
      </c>
      <c r="U33" s="84" t="s">
        <v>678</v>
      </c>
      <c r="V33" s="84" t="s">
        <v>679</v>
      </c>
      <c r="W33" s="84" t="s">
        <v>676</v>
      </c>
      <c r="X33" s="84" t="s">
        <v>704</v>
      </c>
      <c r="Y33" s="84" t="s">
        <v>705</v>
      </c>
      <c r="Z33" s="84" t="s">
        <v>706</v>
      </c>
      <c r="AA33" s="84" t="s">
        <v>707</v>
      </c>
      <c r="AB33" s="84" t="s">
        <v>823</v>
      </c>
      <c r="AC33" s="84" t="s">
        <v>827</v>
      </c>
      <c r="AD33" s="84" t="s">
        <v>828</v>
      </c>
      <c r="AE33" s="84" t="s">
        <v>822</v>
      </c>
      <c r="AF33" s="84" t="s">
        <v>872</v>
      </c>
      <c r="AG33" s="84" t="s">
        <v>875</v>
      </c>
      <c r="AH33" s="84" t="s">
        <v>874</v>
      </c>
      <c r="AI33" s="84" t="s">
        <v>871</v>
      </c>
      <c r="AJ33" s="84" t="s">
        <v>941</v>
      </c>
      <c r="AK33" s="113"/>
      <c r="AL33" s="84">
        <v>2011</v>
      </c>
      <c r="AM33" s="84">
        <v>2012</v>
      </c>
      <c r="AN33" s="84">
        <v>2013</v>
      </c>
      <c r="AO33" s="84">
        <v>2014</v>
      </c>
      <c r="AP33" s="84">
        <v>2015</v>
      </c>
      <c r="AQ33" s="84">
        <v>2016</v>
      </c>
      <c r="AR33" s="84">
        <v>2017</v>
      </c>
      <c r="AS33" s="84">
        <v>2018</v>
      </c>
      <c r="AT33" s="84">
        <v>2019</v>
      </c>
      <c r="AU33" s="84">
        <v>2020</v>
      </c>
      <c r="AV33" s="84">
        <v>2021</v>
      </c>
      <c r="AW33" s="84">
        <v>2022</v>
      </c>
      <c r="AX33" s="84">
        <v>2023</v>
      </c>
      <c r="AY33" s="84">
        <v>2024</v>
      </c>
      <c r="AZ33" s="84">
        <v>2025</v>
      </c>
    </row>
    <row r="34" spans="2:53" ht="18" customHeight="1" x14ac:dyDescent="0.3">
      <c r="B34" s="295"/>
      <c r="C34" s="516"/>
      <c r="D34" s="137"/>
      <c r="E34" s="137"/>
      <c r="F34" s="137"/>
      <c r="G34" s="137"/>
      <c r="H34" s="137"/>
      <c r="I34" s="137"/>
      <c r="J34" s="137"/>
      <c r="K34" s="137"/>
      <c r="L34" s="137"/>
      <c r="M34" s="137"/>
      <c r="N34" s="137"/>
      <c r="O34" s="137"/>
      <c r="P34" s="137"/>
      <c r="Q34" s="137"/>
      <c r="R34" s="137"/>
      <c r="S34" s="137"/>
      <c r="AK34" s="113"/>
      <c r="AL34" s="137"/>
      <c r="AM34" s="137"/>
      <c r="AN34" s="137"/>
      <c r="AO34" s="137"/>
      <c r="AP34" s="137"/>
      <c r="AQ34" s="137"/>
      <c r="AR34" s="137"/>
      <c r="AS34" s="137"/>
      <c r="AT34" s="137"/>
      <c r="AU34" s="137"/>
      <c r="AV34" s="137"/>
      <c r="AW34" s="137"/>
      <c r="AX34" s="137"/>
      <c r="AY34" s="137"/>
      <c r="AZ34" s="137"/>
    </row>
    <row r="35" spans="2:53" ht="18" customHeight="1" x14ac:dyDescent="0.3">
      <c r="B35" s="109" t="s">
        <v>468</v>
      </c>
      <c r="C35" s="112"/>
      <c r="D35" s="111">
        <v>307.97984351291507</v>
      </c>
      <c r="E35" s="111">
        <v>516.43920774914488</v>
      </c>
      <c r="F35" s="111">
        <v>425.86265089326423</v>
      </c>
      <c r="G35" s="111">
        <v>693.75181467107348</v>
      </c>
      <c r="H35" s="111">
        <v>271.34720197029941</v>
      </c>
      <c r="I35" s="111">
        <v>414.49785114888238</v>
      </c>
      <c r="J35" s="111">
        <v>439.92504160988415</v>
      </c>
      <c r="K35" s="111">
        <v>747.13113355545158</v>
      </c>
      <c r="L35" s="111">
        <v>429.93370999999985</v>
      </c>
      <c r="M35" s="111">
        <v>305.4163421215377</v>
      </c>
      <c r="N35" s="111">
        <v>310.65557882875061</v>
      </c>
      <c r="O35" s="111">
        <v>649.94331910444987</v>
      </c>
      <c r="P35" s="111">
        <v>434.83609891278087</v>
      </c>
      <c r="Q35" s="111">
        <v>779.69786699785232</v>
      </c>
      <c r="R35" s="111">
        <v>781.25553296234921</v>
      </c>
      <c r="S35" s="111">
        <v>1252.0804529412317</v>
      </c>
      <c r="T35" s="111">
        <v>674.51988473764663</v>
      </c>
      <c r="U35" s="111">
        <v>1026.7248707345504</v>
      </c>
      <c r="V35" s="111">
        <v>1052.7570488931171</v>
      </c>
      <c r="W35" s="111">
        <v>1501.474215467513</v>
      </c>
      <c r="X35" s="111">
        <v>713.51545040344536</v>
      </c>
      <c r="Y35" s="111">
        <v>756.89129880102485</v>
      </c>
      <c r="Z35" s="111">
        <v>794.15482628207315</v>
      </c>
      <c r="AA35" s="111">
        <v>991.47077064459586</v>
      </c>
      <c r="AB35" s="111">
        <v>555.58100842906879</v>
      </c>
      <c r="AC35" s="111">
        <v>526.28361444672566</v>
      </c>
      <c r="AD35" s="111">
        <v>406.17546102376474</v>
      </c>
      <c r="AE35" s="111">
        <v>710.57899188415468</v>
      </c>
      <c r="AF35" s="111">
        <v>332.54220325520754</v>
      </c>
      <c r="AG35" s="111">
        <v>507.44647559091374</v>
      </c>
      <c r="AH35" s="111">
        <v>697.41193353616779</v>
      </c>
      <c r="AI35" s="111">
        <v>787.43491203994779</v>
      </c>
      <c r="AJ35" s="111">
        <v>400.40725721900276</v>
      </c>
      <c r="AK35" s="113"/>
      <c r="AL35" s="111">
        <v>1191</v>
      </c>
      <c r="AM35" s="111">
        <v>1042</v>
      </c>
      <c r="AN35" s="111">
        <v>1548</v>
      </c>
      <c r="AO35" s="111">
        <v>1818</v>
      </c>
      <c r="AP35" s="111">
        <v>1174</v>
      </c>
      <c r="AQ35" s="111">
        <v>1439.0602812892591</v>
      </c>
      <c r="AR35" s="111">
        <v>1470.0431068691246</v>
      </c>
      <c r="AS35" s="111">
        <v>1944.0335168263964</v>
      </c>
      <c r="AT35" s="111">
        <v>1872.9012282845176</v>
      </c>
      <c r="AU35" s="111">
        <v>1695.9489500547379</v>
      </c>
      <c r="AV35" s="111">
        <v>3247.8699518142143</v>
      </c>
      <c r="AW35" s="111">
        <v>4255.4760198328277</v>
      </c>
      <c r="AX35" s="111">
        <v>3256.0323461311395</v>
      </c>
      <c r="AY35" s="111">
        <v>2198.6190757837139</v>
      </c>
      <c r="AZ35" s="111">
        <v>2324.8355244222371</v>
      </c>
      <c r="BA35" s="113"/>
    </row>
    <row r="36" spans="2:53" ht="18" customHeight="1" x14ac:dyDescent="0.3">
      <c r="B36" s="186" t="s">
        <v>504</v>
      </c>
      <c r="C36" s="186"/>
      <c r="D36" s="178">
        <v>295.74912717999888</v>
      </c>
      <c r="E36" s="178">
        <v>470.13649134999901</v>
      </c>
      <c r="F36" s="178">
        <v>378.34780470999931</v>
      </c>
      <c r="G36" s="178">
        <v>600.98966501000064</v>
      </c>
      <c r="H36" s="178">
        <v>257.46141444000034</v>
      </c>
      <c r="I36" s="178">
        <v>379.26763370999981</v>
      </c>
      <c r="J36" s="178">
        <v>405.94898720999953</v>
      </c>
      <c r="K36" s="178">
        <v>612.22136175999856</v>
      </c>
      <c r="L36" s="178">
        <v>405.67256999999984</v>
      </c>
      <c r="M36" s="178">
        <v>254.75813309999967</v>
      </c>
      <c r="N36" s="178">
        <v>263.40478481999952</v>
      </c>
      <c r="O36" s="178">
        <v>524.61175253000067</v>
      </c>
      <c r="P36" s="178">
        <v>412.8604098899998</v>
      </c>
      <c r="Q36" s="178">
        <v>750.3876797399987</v>
      </c>
      <c r="R36" s="178">
        <v>712.82273674000214</v>
      </c>
      <c r="S36" s="178">
        <v>1084.0198181599994</v>
      </c>
      <c r="T36" s="178">
        <v>634.11511895999934</v>
      </c>
      <c r="U36" s="178">
        <v>972.98429238999972</v>
      </c>
      <c r="V36" s="178">
        <v>977.7888867599969</v>
      </c>
      <c r="W36" s="178">
        <v>1312.1534802299973</v>
      </c>
      <c r="X36" s="178">
        <v>670.47662383999659</v>
      </c>
      <c r="Y36" s="178">
        <v>666.59151151999959</v>
      </c>
      <c r="Z36" s="178">
        <v>728.23052356999767</v>
      </c>
      <c r="AA36" s="178">
        <v>852.98610805999795</v>
      </c>
      <c r="AB36" s="178">
        <v>526.36411696999926</v>
      </c>
      <c r="AC36" s="178">
        <v>409.17462398000038</v>
      </c>
      <c r="AD36" s="178">
        <v>388.23655074000027</v>
      </c>
      <c r="AE36" s="178">
        <v>625.88307627000142</v>
      </c>
      <c r="AF36" s="178">
        <v>310.12664839999997</v>
      </c>
      <c r="AG36" s="178">
        <v>488.82078907999971</v>
      </c>
      <c r="AH36" s="178">
        <v>641.93496364999896</v>
      </c>
      <c r="AI36" s="178">
        <v>709.70654013999967</v>
      </c>
      <c r="AJ36" s="178">
        <v>385.14563779999997</v>
      </c>
      <c r="AK36" s="113"/>
      <c r="AL36" s="178"/>
      <c r="AM36" s="178"/>
      <c r="AN36" s="178"/>
      <c r="AO36" s="178"/>
      <c r="AP36" s="178">
        <v>960</v>
      </c>
      <c r="AQ36" s="178">
        <v>1332.0264050300007</v>
      </c>
      <c r="AR36" s="178">
        <v>1336.6178593051802</v>
      </c>
      <c r="AS36" s="178">
        <v>1745.2230882499978</v>
      </c>
      <c r="AT36" s="178">
        <v>1654.8993971199984</v>
      </c>
      <c r="AU36" s="178">
        <v>1448.4472404499998</v>
      </c>
      <c r="AV36" s="178">
        <v>2960.0906445300002</v>
      </c>
      <c r="AW36" s="178">
        <v>3897.0417783399935</v>
      </c>
      <c r="AX36" s="178">
        <v>2918.284766989992</v>
      </c>
      <c r="AY36" s="178">
        <v>1949.6583679600012</v>
      </c>
      <c r="AZ36" s="178">
        <v>2150.5889412699985</v>
      </c>
      <c r="BA36" s="178"/>
    </row>
    <row r="37" spans="2:53" ht="18" customHeight="1" x14ac:dyDescent="0.3">
      <c r="B37" s="186" t="s">
        <v>505</v>
      </c>
      <c r="C37" s="186"/>
      <c r="D37" s="178">
        <v>12.230716332915064</v>
      </c>
      <c r="E37" s="178">
        <v>46.302716399145829</v>
      </c>
      <c r="F37" s="178">
        <v>47.514846183264908</v>
      </c>
      <c r="G37" s="178">
        <v>92.76214966107284</v>
      </c>
      <c r="H37" s="178">
        <v>13.885787530299046</v>
      </c>
      <c r="I37" s="178">
        <v>35.230217438882569</v>
      </c>
      <c r="J37" s="178">
        <v>33.976054399884617</v>
      </c>
      <c r="K37" s="178">
        <v>134.909771795453</v>
      </c>
      <c r="L37" s="178">
        <v>24.261140000000001</v>
      </c>
      <c r="M37" s="178">
        <v>50.658209021538021</v>
      </c>
      <c r="N37" s="178">
        <v>47.250794008751086</v>
      </c>
      <c r="O37" s="178">
        <v>125.33156657444916</v>
      </c>
      <c r="P37" s="178">
        <v>21.975689022781079</v>
      </c>
      <c r="Q37" s="178">
        <v>29.310187257853599</v>
      </c>
      <c r="R37" s="178">
        <v>68.432796222347079</v>
      </c>
      <c r="S37" s="178">
        <v>168.06063478123221</v>
      </c>
      <c r="T37" s="178">
        <v>40.404765777647356</v>
      </c>
      <c r="U37" s="178">
        <v>53.740578344550691</v>
      </c>
      <c r="V37" s="178">
        <v>74.968162133120273</v>
      </c>
      <c r="W37" s="178">
        <v>189.32073523751566</v>
      </c>
      <c r="X37" s="178">
        <v>43.038826563448758</v>
      </c>
      <c r="Y37" s="178">
        <v>90.299787281025303</v>
      </c>
      <c r="Z37" s="178">
        <v>65.924302712075445</v>
      </c>
      <c r="AA37" s="178">
        <v>138.48466258459794</v>
      </c>
      <c r="AB37" s="178">
        <v>27.147080609069565</v>
      </c>
      <c r="AC37" s="178">
        <v>110.71546347672525</v>
      </c>
      <c r="AD37" s="178">
        <v>7.1209072337644681</v>
      </c>
      <c r="AE37" s="178">
        <v>84.695915614153222</v>
      </c>
      <c r="AF37" s="178">
        <v>22.415554855207599</v>
      </c>
      <c r="AG37" s="178">
        <v>18.625686510913997</v>
      </c>
      <c r="AH37" s="178">
        <v>55.476969886168803</v>
      </c>
      <c r="AI37" s="178">
        <v>77.728371899948073</v>
      </c>
      <c r="AJ37" s="178">
        <v>15.261619419002805</v>
      </c>
      <c r="AK37" s="113"/>
      <c r="AL37" s="178"/>
      <c r="AM37" s="178"/>
      <c r="AN37" s="178"/>
      <c r="AO37" s="178"/>
      <c r="AP37" s="178">
        <v>214</v>
      </c>
      <c r="AQ37" s="178">
        <v>107.03387625925848</v>
      </c>
      <c r="AR37" s="178">
        <v>133.42524756394437</v>
      </c>
      <c r="AS37" s="178">
        <v>198.81042857639864</v>
      </c>
      <c r="AT37" s="178">
        <v>218.00183116451922</v>
      </c>
      <c r="AU37" s="178">
        <v>247.50170960473827</v>
      </c>
      <c r="AV37" s="178">
        <v>287.77930728421398</v>
      </c>
      <c r="AW37" s="178">
        <v>358.43424149283396</v>
      </c>
      <c r="AX37" s="178">
        <v>337.74757914114741</v>
      </c>
      <c r="AY37" s="178">
        <v>229.67936693371249</v>
      </c>
      <c r="AZ37" s="178">
        <v>174.24658315223849</v>
      </c>
      <c r="BA37" s="178"/>
    </row>
    <row r="38" spans="2:53" s="90" customFormat="1" ht="18" customHeight="1" x14ac:dyDescent="0.3">
      <c r="B38" s="186" t="s">
        <v>469</v>
      </c>
      <c r="C38" s="186"/>
      <c r="D38" s="291">
        <v>0</v>
      </c>
      <c r="E38" s="291">
        <v>0</v>
      </c>
      <c r="F38" s="291">
        <v>0</v>
      </c>
      <c r="G38" s="291">
        <v>0</v>
      </c>
      <c r="H38" s="291">
        <v>0</v>
      </c>
      <c r="I38" s="291">
        <v>0</v>
      </c>
      <c r="J38" s="291">
        <v>0</v>
      </c>
      <c r="K38" s="291">
        <v>0</v>
      </c>
      <c r="L38" s="291">
        <v>0</v>
      </c>
      <c r="M38" s="291">
        <v>0</v>
      </c>
      <c r="N38" s="291">
        <v>0</v>
      </c>
      <c r="O38" s="291">
        <v>0</v>
      </c>
      <c r="P38" s="291">
        <v>0</v>
      </c>
      <c r="Q38" s="291">
        <v>0</v>
      </c>
      <c r="R38" s="291">
        <v>0</v>
      </c>
      <c r="S38" s="291">
        <v>0</v>
      </c>
      <c r="T38" s="291">
        <v>0</v>
      </c>
      <c r="U38" s="291">
        <v>0</v>
      </c>
      <c r="V38" s="291">
        <v>0</v>
      </c>
      <c r="W38" s="291">
        <v>0</v>
      </c>
      <c r="X38" s="291">
        <v>0</v>
      </c>
      <c r="Y38" s="291">
        <v>0</v>
      </c>
      <c r="Z38" s="291">
        <v>0</v>
      </c>
      <c r="AA38" s="291">
        <v>0</v>
      </c>
      <c r="AB38" s="291">
        <v>2.0698108500000001</v>
      </c>
      <c r="AC38" s="291">
        <v>6.3935269899999998</v>
      </c>
      <c r="AD38" s="291">
        <v>10.81800305</v>
      </c>
      <c r="AE38" s="291">
        <v>0</v>
      </c>
      <c r="AF38" s="291">
        <v>0</v>
      </c>
      <c r="AG38" s="291">
        <v>0</v>
      </c>
      <c r="AH38" s="291">
        <v>0</v>
      </c>
      <c r="AI38" s="291">
        <v>0</v>
      </c>
      <c r="AJ38" s="291">
        <v>0</v>
      </c>
      <c r="AK38" s="113"/>
      <c r="AL38" s="291"/>
      <c r="AM38" s="291"/>
      <c r="AN38" s="291"/>
      <c r="AO38" s="291"/>
      <c r="AP38" s="291"/>
      <c r="AQ38" s="291"/>
      <c r="AR38" s="291"/>
      <c r="AS38" s="291">
        <v>0</v>
      </c>
      <c r="AT38" s="291">
        <v>0</v>
      </c>
      <c r="AU38" s="291">
        <v>0</v>
      </c>
      <c r="AV38" s="291">
        <v>0</v>
      </c>
      <c r="AW38" s="291">
        <v>0</v>
      </c>
      <c r="AX38" s="291">
        <v>0</v>
      </c>
      <c r="AY38" s="291">
        <v>19.281340889999999</v>
      </c>
      <c r="AZ38" s="291">
        <v>0</v>
      </c>
      <c r="BA38" s="291"/>
    </row>
    <row r="39" spans="2:53" s="90" customFormat="1" ht="18" customHeight="1" x14ac:dyDescent="0.3">
      <c r="B39" s="186" t="s">
        <v>862</v>
      </c>
      <c r="C39" s="186"/>
      <c r="D39" s="291">
        <v>0</v>
      </c>
      <c r="E39" s="291">
        <v>0</v>
      </c>
      <c r="F39" s="291">
        <v>0</v>
      </c>
      <c r="G39" s="291">
        <v>0</v>
      </c>
      <c r="H39" s="291">
        <v>0</v>
      </c>
      <c r="I39" s="291">
        <v>0</v>
      </c>
      <c r="J39" s="291">
        <v>0</v>
      </c>
      <c r="K39" s="291">
        <v>0</v>
      </c>
      <c r="L39" s="291">
        <v>0</v>
      </c>
      <c r="M39" s="291">
        <v>0</v>
      </c>
      <c r="N39" s="291">
        <v>0</v>
      </c>
      <c r="O39" s="291">
        <v>0</v>
      </c>
      <c r="P39" s="291">
        <v>0</v>
      </c>
      <c r="Q39" s="291">
        <v>0</v>
      </c>
      <c r="R39" s="291">
        <v>0</v>
      </c>
      <c r="S39" s="291">
        <v>0</v>
      </c>
      <c r="T39" s="291">
        <v>0</v>
      </c>
      <c r="U39" s="291">
        <v>0</v>
      </c>
      <c r="V39" s="291">
        <v>0</v>
      </c>
      <c r="W39" s="291">
        <v>0</v>
      </c>
      <c r="X39" s="291">
        <v>0</v>
      </c>
      <c r="Y39" s="291">
        <v>0</v>
      </c>
      <c r="Z39" s="291">
        <v>0</v>
      </c>
      <c r="AA39" s="291">
        <v>0</v>
      </c>
      <c r="AB39" s="291">
        <v>0</v>
      </c>
      <c r="AC39" s="291">
        <v>0</v>
      </c>
      <c r="AD39" s="291">
        <v>0</v>
      </c>
      <c r="AE39" s="291">
        <v>0</v>
      </c>
      <c r="AF39" s="291">
        <v>0</v>
      </c>
      <c r="AG39" s="291">
        <v>0</v>
      </c>
      <c r="AH39" s="291">
        <v>0</v>
      </c>
      <c r="AI39" s="291"/>
      <c r="AJ39" s="291"/>
      <c r="AK39" s="113"/>
      <c r="AL39" s="291">
        <v>191</v>
      </c>
      <c r="AM39" s="291">
        <v>34</v>
      </c>
      <c r="AN39" s="291">
        <v>1098</v>
      </c>
      <c r="AO39" s="291">
        <v>621</v>
      </c>
      <c r="AP39" s="291">
        <v>1104</v>
      </c>
      <c r="AQ39" s="291">
        <v>1194.9089408798147</v>
      </c>
      <c r="AR39" s="291"/>
      <c r="AS39" s="291"/>
      <c r="AT39" s="291"/>
      <c r="AU39" s="291"/>
      <c r="AV39" s="291"/>
      <c r="AW39" s="291"/>
      <c r="AX39" s="291"/>
      <c r="AY39" s="291"/>
      <c r="AZ39" s="291">
        <v>0</v>
      </c>
      <c r="BA39" s="291"/>
    </row>
    <row r="40" spans="2:53" s="86" customFormat="1" ht="9" customHeight="1" x14ac:dyDescent="0.3">
      <c r="B40" s="292"/>
      <c r="C40" s="292"/>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3"/>
      <c r="AI40" s="293"/>
      <c r="AJ40" s="293"/>
      <c r="AK40" s="113"/>
      <c r="AL40" s="293"/>
      <c r="AM40" s="293"/>
      <c r="AN40" s="293"/>
      <c r="AO40" s="293"/>
      <c r="AP40" s="293"/>
      <c r="AQ40" s="293"/>
      <c r="AR40" s="293"/>
      <c r="AS40" s="293"/>
      <c r="AT40" s="293"/>
      <c r="AU40" s="293"/>
      <c r="AV40" s="293"/>
      <c r="AW40" s="293"/>
      <c r="AX40" s="293"/>
      <c r="AY40" s="293"/>
      <c r="AZ40" s="293"/>
      <c r="BA40" s="293"/>
    </row>
    <row r="41" spans="2:53" ht="18" customHeight="1" x14ac:dyDescent="0.3">
      <c r="B41" s="109" t="s">
        <v>470</v>
      </c>
      <c r="C41" s="112"/>
      <c r="D41" s="111">
        <v>141.19744175630089</v>
      </c>
      <c r="E41" s="111">
        <v>263.96973353472958</v>
      </c>
      <c r="F41" s="111">
        <v>250.27679892026515</v>
      </c>
      <c r="G41" s="111">
        <v>170.87875395088676</v>
      </c>
      <c r="H41" s="111">
        <v>189.70188201242027</v>
      </c>
      <c r="I41" s="111">
        <v>283.26596576894246</v>
      </c>
      <c r="J41" s="111">
        <v>194.24106945379506</v>
      </c>
      <c r="K41" s="111">
        <v>236.13505721707375</v>
      </c>
      <c r="L41" s="111">
        <v>408.84387000000004</v>
      </c>
      <c r="M41" s="111">
        <v>291.35107000000005</v>
      </c>
      <c r="N41" s="111">
        <v>196.42971441000003</v>
      </c>
      <c r="O41" s="111">
        <v>206.15445038934365</v>
      </c>
      <c r="P41" s="111">
        <v>54.387831316900879</v>
      </c>
      <c r="Q41" s="111">
        <v>50.897820551378899</v>
      </c>
      <c r="R41" s="111">
        <v>46.56195796603501</v>
      </c>
      <c r="S41" s="111">
        <v>196.20865387549105</v>
      </c>
      <c r="T41" s="111">
        <v>48.702384184331038</v>
      </c>
      <c r="U41" s="111">
        <v>65.521237900000003</v>
      </c>
      <c r="V41" s="111">
        <v>273.35432909740643</v>
      </c>
      <c r="W41" s="111">
        <v>154.23264931999995</v>
      </c>
      <c r="X41" s="111">
        <v>140.00521523841294</v>
      </c>
      <c r="Y41" s="111">
        <v>136.02896127</v>
      </c>
      <c r="Z41" s="111">
        <v>92.321677916923264</v>
      </c>
      <c r="AA41" s="111">
        <v>134.18492761879662</v>
      </c>
      <c r="AB41" s="111">
        <v>28.100018609999999</v>
      </c>
      <c r="AC41" s="111">
        <v>32.710986708296659</v>
      </c>
      <c r="AD41" s="111">
        <v>41.804811699999995</v>
      </c>
      <c r="AE41" s="111">
        <v>14.467611079999999</v>
      </c>
      <c r="AF41" s="111">
        <v>3.3721728352033682</v>
      </c>
      <c r="AG41" s="111">
        <v>7.2495051700000008</v>
      </c>
      <c r="AH41" s="111">
        <v>27.501480919126998</v>
      </c>
      <c r="AI41" s="111">
        <v>1.2391894519650006</v>
      </c>
      <c r="AJ41" s="111">
        <v>0</v>
      </c>
      <c r="AK41" s="113"/>
      <c r="AL41" s="111">
        <v>696</v>
      </c>
      <c r="AM41" s="111">
        <v>636</v>
      </c>
      <c r="AN41" s="111">
        <v>75</v>
      </c>
      <c r="AO41" s="111">
        <v>88</v>
      </c>
      <c r="AP41" s="111">
        <v>99</v>
      </c>
      <c r="AQ41" s="111">
        <v>323.07183826209399</v>
      </c>
      <c r="AR41" s="111">
        <v>290.10120501931743</v>
      </c>
      <c r="AS41" s="111">
        <v>826.32272816218233</v>
      </c>
      <c r="AT41" s="111">
        <v>903.34397445223158</v>
      </c>
      <c r="AU41" s="111">
        <v>1102.7791047993437</v>
      </c>
      <c r="AV41" s="111">
        <v>348.05626370980588</v>
      </c>
      <c r="AW41" s="111">
        <v>541.81060050173755</v>
      </c>
      <c r="AX41" s="111">
        <v>502.54078204413281</v>
      </c>
      <c r="AY41" s="111">
        <v>117.08342809829665</v>
      </c>
      <c r="AZ41" s="111">
        <v>39.362348376295365</v>
      </c>
      <c r="BA41" s="113"/>
    </row>
    <row r="42" spans="2:53" ht="18" customHeight="1" x14ac:dyDescent="0.3">
      <c r="B42" s="186" t="s">
        <v>504</v>
      </c>
      <c r="C42" s="186"/>
      <c r="D42" s="178">
        <v>11.761941819999997</v>
      </c>
      <c r="E42" s="178">
        <v>4.8066044400000001</v>
      </c>
      <c r="F42" s="178">
        <v>7.3035658199999993</v>
      </c>
      <c r="G42" s="178">
        <v>8.6487793199999992</v>
      </c>
      <c r="H42" s="178">
        <v>6.3901325399999998</v>
      </c>
      <c r="I42" s="178">
        <v>20.677222109999999</v>
      </c>
      <c r="J42" s="178">
        <v>13.090345930000002</v>
      </c>
      <c r="K42" s="178">
        <v>54.275869989999997</v>
      </c>
      <c r="L42" s="178">
        <v>38.352170000000001</v>
      </c>
      <c r="M42" s="178">
        <v>76.851640000000003</v>
      </c>
      <c r="N42" s="178">
        <v>26.178104410000003</v>
      </c>
      <c r="O42" s="178">
        <v>45.849978870000001</v>
      </c>
      <c r="P42" s="178">
        <v>29.073815129999996</v>
      </c>
      <c r="Q42" s="178">
        <v>44.076479590000005</v>
      </c>
      <c r="R42" s="178">
        <v>40.660705929999999</v>
      </c>
      <c r="S42" s="178">
        <v>95.463363869999981</v>
      </c>
      <c r="T42" s="178">
        <v>46.09740644</v>
      </c>
      <c r="U42" s="178">
        <v>65.521237900000003</v>
      </c>
      <c r="V42" s="178">
        <v>261.90831905999994</v>
      </c>
      <c r="W42" s="178">
        <v>154.23264931999995</v>
      </c>
      <c r="X42" s="178">
        <v>139.17239346999997</v>
      </c>
      <c r="Y42" s="178">
        <v>136.02896127</v>
      </c>
      <c r="Z42" s="178">
        <v>92.070508790000005</v>
      </c>
      <c r="AA42" s="178">
        <v>133.40430421000002</v>
      </c>
      <c r="AB42" s="178">
        <v>27.814306939999998</v>
      </c>
      <c r="AC42" s="178">
        <v>23.315083840000007</v>
      </c>
      <c r="AD42" s="178">
        <v>27.866551779999998</v>
      </c>
      <c r="AE42" s="178">
        <v>14.467611079999999</v>
      </c>
      <c r="AF42" s="178">
        <v>2.3741716200000003</v>
      </c>
      <c r="AG42" s="178">
        <v>7.2495051700000008</v>
      </c>
      <c r="AH42" s="178">
        <v>27.52556259</v>
      </c>
      <c r="AI42" s="178">
        <v>1.2356706000000006</v>
      </c>
      <c r="AJ42" s="178">
        <v>0</v>
      </c>
      <c r="AK42" s="113"/>
      <c r="AL42" s="178"/>
      <c r="AM42" s="178"/>
      <c r="AN42" s="178"/>
      <c r="AO42" s="178"/>
      <c r="AP42" s="178"/>
      <c r="AQ42" s="178">
        <v>96.22527857</v>
      </c>
      <c r="AR42" s="178">
        <v>239.10044988000007</v>
      </c>
      <c r="AS42" s="178">
        <v>32.520891399999996</v>
      </c>
      <c r="AT42" s="178">
        <v>94.433570570000001</v>
      </c>
      <c r="AU42" s="178">
        <v>187.23189328000001</v>
      </c>
      <c r="AV42" s="178">
        <v>209.27436452000001</v>
      </c>
      <c r="AW42" s="178">
        <v>527.75961271999995</v>
      </c>
      <c r="AX42" s="178">
        <v>500.67616773999998</v>
      </c>
      <c r="AY42" s="178">
        <v>93.463553640000001</v>
      </c>
      <c r="AZ42" s="178">
        <v>38.384909979999996</v>
      </c>
      <c r="BA42" s="178"/>
    </row>
    <row r="43" spans="2:53" ht="18" customHeight="1" x14ac:dyDescent="0.3">
      <c r="B43" s="186" t="s">
        <v>505</v>
      </c>
      <c r="C43" s="186"/>
      <c r="D43" s="178">
        <v>129.43549993630089</v>
      </c>
      <c r="E43" s="178">
        <v>259.16312909472958</v>
      </c>
      <c r="F43" s="178">
        <v>242.97323310026516</v>
      </c>
      <c r="G43" s="178">
        <v>162.22997463088677</v>
      </c>
      <c r="H43" s="178">
        <v>183.31174947242027</v>
      </c>
      <c r="I43" s="178">
        <v>262.58874365894246</v>
      </c>
      <c r="J43" s="178">
        <v>181.15072352379505</v>
      </c>
      <c r="K43" s="178">
        <v>181.85918722707376</v>
      </c>
      <c r="L43" s="178">
        <v>370.49170000000004</v>
      </c>
      <c r="M43" s="178">
        <v>214.49943000000002</v>
      </c>
      <c r="N43" s="178">
        <v>170.25161000000003</v>
      </c>
      <c r="O43" s="178">
        <v>160.30447151934365</v>
      </c>
      <c r="P43" s="178">
        <v>25.314016186900883</v>
      </c>
      <c r="Q43" s="178">
        <v>6.8213409613788931</v>
      </c>
      <c r="R43" s="178">
        <v>5.9012520360350109</v>
      </c>
      <c r="S43" s="178">
        <v>100.74529000549107</v>
      </c>
      <c r="T43" s="178">
        <v>2.604977744331038</v>
      </c>
      <c r="U43" s="178">
        <v>0</v>
      </c>
      <c r="V43" s="178">
        <v>11.446010037406523</v>
      </c>
      <c r="W43" s="178">
        <v>0</v>
      </c>
      <c r="X43" s="178">
        <v>0.83282176841297451</v>
      </c>
      <c r="Y43" s="178">
        <v>0</v>
      </c>
      <c r="Z43" s="178">
        <v>0.25116912692326243</v>
      </c>
      <c r="AA43" s="178">
        <v>0.78062340879659176</v>
      </c>
      <c r="AB43" s="178">
        <v>0</v>
      </c>
      <c r="AC43" s="178">
        <v>0.89037279829665161</v>
      </c>
      <c r="AD43" s="178">
        <v>0</v>
      </c>
      <c r="AE43" s="178">
        <v>0</v>
      </c>
      <c r="AF43" s="178">
        <v>0.99800121520336804</v>
      </c>
      <c r="AG43" s="178">
        <v>0</v>
      </c>
      <c r="AH43" s="178">
        <v>-2.4081670873001299E-2</v>
      </c>
      <c r="AI43" s="178">
        <v>3.518851965E-3</v>
      </c>
      <c r="AJ43" s="178">
        <v>0</v>
      </c>
      <c r="AK43" s="113"/>
      <c r="AL43" s="178"/>
      <c r="AM43" s="178"/>
      <c r="AN43" s="178"/>
      <c r="AO43" s="178"/>
      <c r="AP43" s="178"/>
      <c r="AQ43" s="178">
        <v>226.84655969209399</v>
      </c>
      <c r="AR43" s="178">
        <v>51.000755139317363</v>
      </c>
      <c r="AS43" s="178">
        <v>793.80183676218235</v>
      </c>
      <c r="AT43" s="178">
        <v>808.91040388223155</v>
      </c>
      <c r="AU43" s="178">
        <v>915.54721151934382</v>
      </c>
      <c r="AV43" s="178">
        <v>138.78189918980587</v>
      </c>
      <c r="AW43" s="178">
        <v>14.050987781737561</v>
      </c>
      <c r="AX43" s="178">
        <v>1.8646143041328287</v>
      </c>
      <c r="AY43" s="178">
        <v>0.89037279829665161</v>
      </c>
      <c r="AZ43" s="178">
        <v>0.97743839629536677</v>
      </c>
      <c r="BA43" s="178"/>
    </row>
    <row r="44" spans="2:53" ht="18" customHeight="1" x14ac:dyDescent="0.3">
      <c r="B44" s="186" t="s">
        <v>862</v>
      </c>
      <c r="C44" s="186"/>
      <c r="D44" s="178">
        <v>0</v>
      </c>
      <c r="E44" s="178">
        <v>0</v>
      </c>
      <c r="F44" s="178">
        <v>0</v>
      </c>
      <c r="G44" s="178">
        <v>0</v>
      </c>
      <c r="H44" s="178">
        <v>0</v>
      </c>
      <c r="I44" s="178">
        <v>0</v>
      </c>
      <c r="J44" s="178">
        <v>0</v>
      </c>
      <c r="K44" s="178">
        <v>0</v>
      </c>
      <c r="L44" s="178">
        <v>0</v>
      </c>
      <c r="M44" s="178">
        <v>0</v>
      </c>
      <c r="N44" s="178">
        <v>0</v>
      </c>
      <c r="O44" s="178">
        <v>0</v>
      </c>
      <c r="P44" s="178">
        <v>0</v>
      </c>
      <c r="Q44" s="178">
        <v>0</v>
      </c>
      <c r="R44" s="178">
        <v>0</v>
      </c>
      <c r="S44" s="178">
        <v>0</v>
      </c>
      <c r="T44" s="178">
        <v>0</v>
      </c>
      <c r="U44" s="178">
        <v>0</v>
      </c>
      <c r="V44" s="178">
        <v>0</v>
      </c>
      <c r="W44" s="178">
        <v>0</v>
      </c>
      <c r="X44" s="178">
        <v>0</v>
      </c>
      <c r="Y44" s="178">
        <v>0</v>
      </c>
      <c r="Z44" s="178">
        <v>0</v>
      </c>
      <c r="AA44" s="178">
        <v>0</v>
      </c>
      <c r="AB44" s="178">
        <v>0.28571166999999997</v>
      </c>
      <c r="AC44" s="178">
        <v>8.5055300699999989</v>
      </c>
      <c r="AD44" s="178">
        <v>13.938259919999998</v>
      </c>
      <c r="AE44" s="178">
        <v>0</v>
      </c>
      <c r="AF44" s="178">
        <v>0</v>
      </c>
      <c r="AG44" s="178">
        <v>0</v>
      </c>
      <c r="AH44" s="178">
        <v>0</v>
      </c>
      <c r="AI44" s="178">
        <v>0</v>
      </c>
      <c r="AJ44" s="178">
        <v>0</v>
      </c>
      <c r="AK44" s="113"/>
      <c r="AL44" s="178"/>
      <c r="AM44" s="178"/>
      <c r="AN44" s="178"/>
      <c r="AO44" s="178"/>
      <c r="AP44" s="178"/>
      <c r="AQ44" s="178"/>
      <c r="AR44" s="178"/>
      <c r="AS44" s="178">
        <v>0</v>
      </c>
      <c r="AT44" s="178">
        <v>0</v>
      </c>
      <c r="AU44" s="178">
        <v>0</v>
      </c>
      <c r="AV44" s="178">
        <v>0</v>
      </c>
      <c r="AW44" s="178">
        <v>0</v>
      </c>
      <c r="AX44" s="178">
        <v>0</v>
      </c>
      <c r="AY44" s="178">
        <v>22.729501659999997</v>
      </c>
      <c r="AZ44" s="178">
        <v>0</v>
      </c>
      <c r="BA44" s="178"/>
    </row>
    <row r="45" spans="2:53" s="86" customFormat="1" ht="9" customHeight="1" x14ac:dyDescent="0.3">
      <c r="B45" s="292"/>
      <c r="C45" s="292"/>
      <c r="D45" s="293">
        <v>0</v>
      </c>
      <c r="E45" s="293">
        <v>0</v>
      </c>
      <c r="F45" s="293">
        <v>0</v>
      </c>
      <c r="G45" s="293">
        <v>0</v>
      </c>
      <c r="H45" s="293">
        <v>0</v>
      </c>
      <c r="I45" s="293">
        <v>0</v>
      </c>
      <c r="J45" s="293">
        <v>0</v>
      </c>
      <c r="K45" s="293">
        <v>0</v>
      </c>
      <c r="L45" s="293">
        <v>0</v>
      </c>
      <c r="M45" s="293">
        <v>0</v>
      </c>
      <c r="N45" s="293">
        <v>0</v>
      </c>
      <c r="O45" s="293">
        <v>0</v>
      </c>
      <c r="P45" s="293">
        <v>0</v>
      </c>
      <c r="Q45" s="293"/>
      <c r="R45" s="293"/>
      <c r="S45" s="293"/>
      <c r="T45" s="293"/>
      <c r="U45" s="293"/>
      <c r="V45" s="293"/>
      <c r="W45" s="293"/>
      <c r="X45" s="293"/>
      <c r="Y45" s="293"/>
      <c r="Z45" s="293"/>
      <c r="AA45" s="293"/>
      <c r="AB45" s="293"/>
      <c r="AC45" s="293"/>
      <c r="AD45" s="293"/>
      <c r="AE45" s="293"/>
      <c r="AF45" s="293"/>
      <c r="AG45" s="293"/>
      <c r="AH45" s="293"/>
      <c r="AI45" s="293"/>
      <c r="AJ45" s="293"/>
      <c r="AK45" s="293"/>
      <c r="AL45" s="293"/>
      <c r="AM45" s="293"/>
      <c r="AN45" s="293"/>
      <c r="AO45" s="293"/>
      <c r="AP45" s="293"/>
      <c r="AQ45" s="293"/>
      <c r="AR45" s="293"/>
      <c r="AS45" s="293"/>
      <c r="AT45" s="293"/>
      <c r="AU45" s="293"/>
      <c r="AV45" s="293"/>
      <c r="AW45" s="293"/>
      <c r="AX45" s="293"/>
      <c r="AY45" s="293"/>
      <c r="AZ45" s="293"/>
      <c r="BA45" s="293"/>
    </row>
    <row r="46" spans="2:53" ht="18" customHeight="1" x14ac:dyDescent="0.3">
      <c r="B46" s="109" t="s">
        <v>19</v>
      </c>
      <c r="C46" s="112"/>
      <c r="D46" s="111">
        <v>320.75164258000052</v>
      </c>
      <c r="E46" s="111">
        <v>526.1970860718842</v>
      </c>
      <c r="F46" s="111">
        <v>436.73801173123718</v>
      </c>
      <c r="G46" s="111">
        <v>864.63056862196026</v>
      </c>
      <c r="H46" s="111">
        <v>461.04908398271971</v>
      </c>
      <c r="I46" s="111">
        <v>697.7638169178249</v>
      </c>
      <c r="J46" s="111">
        <v>634.16611106367918</v>
      </c>
      <c r="K46" s="111">
        <v>983.26619077252531</v>
      </c>
      <c r="L46" s="111">
        <v>838.77757999999994</v>
      </c>
      <c r="M46" s="111">
        <v>596.76741212153775</v>
      </c>
      <c r="N46" s="111">
        <v>507.08529323875064</v>
      </c>
      <c r="O46" s="111">
        <v>856.09776949379352</v>
      </c>
      <c r="P46" s="111">
        <v>489.22393022968174</v>
      </c>
      <c r="Q46" s="111">
        <v>830.59568754923123</v>
      </c>
      <c r="R46" s="111">
        <v>827.81749092838425</v>
      </c>
      <c r="S46" s="111">
        <v>1448.2891068167228</v>
      </c>
      <c r="T46" s="111">
        <v>723.22226892197773</v>
      </c>
      <c r="U46" s="111">
        <v>1092.2461086345504</v>
      </c>
      <c r="V46" s="111">
        <v>1326.1113779905236</v>
      </c>
      <c r="W46" s="111">
        <v>1655.706864787513</v>
      </c>
      <c r="X46" s="111">
        <v>853.52066564185827</v>
      </c>
      <c r="Y46" s="111">
        <v>892.92026007102481</v>
      </c>
      <c r="Z46" s="111">
        <v>886.47650419899639</v>
      </c>
      <c r="AA46" s="111">
        <v>1125.6556982633924</v>
      </c>
      <c r="AB46" s="111">
        <v>583.68102703906879</v>
      </c>
      <c r="AC46" s="111">
        <v>558.99460115502234</v>
      </c>
      <c r="AD46" s="111">
        <v>447.98027272376476</v>
      </c>
      <c r="AE46" s="111">
        <v>725.04660296415466</v>
      </c>
      <c r="AF46" s="111">
        <v>335.91437609041088</v>
      </c>
      <c r="AG46" s="111">
        <v>514.6959807609137</v>
      </c>
      <c r="AH46" s="111">
        <v>724.91341445529474</v>
      </c>
      <c r="AI46" s="111">
        <v>788.67410149191278</v>
      </c>
      <c r="AJ46" s="111">
        <v>400.40725721900276</v>
      </c>
      <c r="AK46" s="113"/>
      <c r="AL46" s="111">
        <v>2078</v>
      </c>
      <c r="AM46" s="111">
        <v>1713</v>
      </c>
      <c r="AN46" s="111">
        <v>2722</v>
      </c>
      <c r="AO46" s="111">
        <v>2526</v>
      </c>
      <c r="AP46" s="111">
        <v>2376</v>
      </c>
      <c r="AQ46" s="111">
        <v>2975.041060431171</v>
      </c>
      <c r="AR46" s="111">
        <v>2292.7183091851803</v>
      </c>
      <c r="AS46" s="111">
        <v>2770.356244988579</v>
      </c>
      <c r="AT46" s="111">
        <v>2776.245202736749</v>
      </c>
      <c r="AU46" s="111">
        <v>2798.7280548540816</v>
      </c>
      <c r="AV46" s="111">
        <v>3595.9262155240194</v>
      </c>
      <c r="AW46" s="111">
        <v>4797.2866203345648</v>
      </c>
      <c r="AX46" s="111">
        <v>3758.5731281752724</v>
      </c>
      <c r="AY46" s="111">
        <v>2315.7025038820102</v>
      </c>
      <c r="AZ46" s="111">
        <v>2364.1978727985324</v>
      </c>
      <c r="BA46" s="113"/>
    </row>
    <row r="47" spans="2:53" ht="18" customHeight="1" x14ac:dyDescent="0.3">
      <c r="B47" s="186" t="s">
        <v>504</v>
      </c>
      <c r="C47" s="186"/>
      <c r="D47" s="178">
        <v>307.51106899999888</v>
      </c>
      <c r="E47" s="178">
        <v>474.94309578999901</v>
      </c>
      <c r="F47" s="178">
        <v>385.65137052999933</v>
      </c>
      <c r="G47" s="178">
        <v>609.63844433000065</v>
      </c>
      <c r="H47" s="178">
        <v>263.85154698000036</v>
      </c>
      <c r="I47" s="178">
        <v>399.94485581999982</v>
      </c>
      <c r="J47" s="178">
        <v>419.03933313999954</v>
      </c>
      <c r="K47" s="178">
        <v>666.4972317499986</v>
      </c>
      <c r="L47" s="178">
        <v>444.02473999999984</v>
      </c>
      <c r="M47" s="178">
        <v>331.60977309999964</v>
      </c>
      <c r="N47" s="178">
        <v>289.58288922999952</v>
      </c>
      <c r="O47" s="178">
        <v>570.46173140000064</v>
      </c>
      <c r="P47" s="178">
        <v>441.93422501999981</v>
      </c>
      <c r="Q47" s="178">
        <v>794.46415932999867</v>
      </c>
      <c r="R47" s="178">
        <v>753.48344267000209</v>
      </c>
      <c r="S47" s="178">
        <v>1179.4831820299994</v>
      </c>
      <c r="T47" s="178">
        <v>680.21252539999932</v>
      </c>
      <c r="U47" s="178">
        <v>1038.5055302899998</v>
      </c>
      <c r="V47" s="178">
        <v>1239.6972058199967</v>
      </c>
      <c r="W47" s="178">
        <v>1466.3861295499973</v>
      </c>
      <c r="X47" s="178">
        <v>809.64901730999657</v>
      </c>
      <c r="Y47" s="178">
        <v>802.62047278999955</v>
      </c>
      <c r="Z47" s="178">
        <v>820.30103235999763</v>
      </c>
      <c r="AA47" s="178">
        <v>986.39041226999802</v>
      </c>
      <c r="AB47" s="178">
        <v>554.17842390999931</v>
      </c>
      <c r="AC47" s="178">
        <v>432.48970782000038</v>
      </c>
      <c r="AD47" s="178">
        <v>416.10310252000028</v>
      </c>
      <c r="AE47" s="178">
        <v>640.35068735000141</v>
      </c>
      <c r="AF47" s="178">
        <v>312.50082001999999</v>
      </c>
      <c r="AG47" s="178">
        <v>496.07029424999973</v>
      </c>
      <c r="AH47" s="178">
        <v>669.46052623999901</v>
      </c>
      <c r="AI47" s="178">
        <v>710.94221073999972</v>
      </c>
      <c r="AJ47" s="178">
        <v>385.14563779999997</v>
      </c>
      <c r="AK47" s="113"/>
      <c r="AL47" s="178"/>
      <c r="AM47" s="178"/>
      <c r="AN47" s="178"/>
      <c r="AO47" s="178"/>
      <c r="AP47" s="178"/>
      <c r="AQ47" s="178">
        <v>1428.2516836000007</v>
      </c>
      <c r="AR47" s="178">
        <v>1575.7183091851803</v>
      </c>
      <c r="AS47" s="178">
        <v>1777.743979649998</v>
      </c>
      <c r="AT47" s="178">
        <v>1749.3329676899984</v>
      </c>
      <c r="AU47" s="178">
        <v>1635.6791337299996</v>
      </c>
      <c r="AV47" s="178">
        <v>3169.3650090499996</v>
      </c>
      <c r="AW47" s="178">
        <v>4424.801391059993</v>
      </c>
      <c r="AX47" s="178">
        <v>3418.960934729992</v>
      </c>
      <c r="AY47" s="178">
        <v>2043.1219216000013</v>
      </c>
      <c r="AZ47" s="178">
        <v>2188.9738512499985</v>
      </c>
      <c r="BA47" s="178"/>
    </row>
    <row r="48" spans="2:53" ht="18" customHeight="1" x14ac:dyDescent="0.3">
      <c r="B48" s="186" t="s">
        <v>505</v>
      </c>
      <c r="C48" s="186"/>
      <c r="D48" s="178">
        <v>141.66621626921594</v>
      </c>
      <c r="E48" s="178">
        <v>305.46584549387541</v>
      </c>
      <c r="F48" s="178">
        <v>290.48807928353006</v>
      </c>
      <c r="G48" s="178">
        <v>254.99212429195961</v>
      </c>
      <c r="H48" s="178">
        <v>197.19753700271932</v>
      </c>
      <c r="I48" s="178">
        <v>297.81896109782502</v>
      </c>
      <c r="J48" s="178">
        <v>215.12677792367967</v>
      </c>
      <c r="K48" s="178">
        <v>316.76895902252676</v>
      </c>
      <c r="L48" s="178">
        <v>394.75284000000005</v>
      </c>
      <c r="M48" s="178">
        <v>265.15763902153805</v>
      </c>
      <c r="N48" s="178">
        <v>217.50240400875111</v>
      </c>
      <c r="O48" s="178">
        <v>285.63603809379282</v>
      </c>
      <c r="P48" s="178">
        <v>47.289705209681962</v>
      </c>
      <c r="Q48" s="178">
        <v>36.131528219232493</v>
      </c>
      <c r="R48" s="178">
        <v>74.334048258382097</v>
      </c>
      <c r="S48" s="178">
        <v>268.80592478672327</v>
      </c>
      <c r="T48" s="178">
        <v>43.009743521978393</v>
      </c>
      <c r="U48" s="178">
        <v>53.740578344550691</v>
      </c>
      <c r="V48" s="178">
        <v>86.414172170526797</v>
      </c>
      <c r="W48" s="178">
        <v>189.32073523751566</v>
      </c>
      <c r="X48" s="178">
        <v>43.871648331861735</v>
      </c>
      <c r="Y48" s="178">
        <v>90.299787281025303</v>
      </c>
      <c r="Z48" s="178">
        <v>66.175471838998703</v>
      </c>
      <c r="AA48" s="178">
        <v>139.26528599339454</v>
      </c>
      <c r="AB48" s="178">
        <v>27.147080609069565</v>
      </c>
      <c r="AC48" s="178">
        <v>111.6058362750219</v>
      </c>
      <c r="AD48" s="178">
        <v>7.1209072337644681</v>
      </c>
      <c r="AE48" s="178">
        <v>84.695915614153222</v>
      </c>
      <c r="AF48" s="178">
        <v>23.413556070410966</v>
      </c>
      <c r="AG48" s="178">
        <v>18.625686510913997</v>
      </c>
      <c r="AH48" s="178">
        <v>55.4528882152958</v>
      </c>
      <c r="AI48" s="178">
        <v>77.73189075191307</v>
      </c>
      <c r="AJ48" s="178">
        <v>15.261619419002805</v>
      </c>
      <c r="AK48" s="113"/>
      <c r="AL48" s="178"/>
      <c r="AM48" s="178"/>
      <c r="AN48" s="178"/>
      <c r="AO48" s="178"/>
      <c r="AP48" s="178"/>
      <c r="AQ48" s="178">
        <v>1546.7893768311701</v>
      </c>
      <c r="AR48" s="178">
        <v>717</v>
      </c>
      <c r="AS48" s="178">
        <v>992.61226533858098</v>
      </c>
      <c r="AT48" s="178">
        <v>1026.9122350467508</v>
      </c>
      <c r="AU48" s="178">
        <v>1163.048921124082</v>
      </c>
      <c r="AV48" s="178">
        <v>426.56120647401985</v>
      </c>
      <c r="AW48" s="178">
        <v>372.48522927457157</v>
      </c>
      <c r="AX48" s="178">
        <v>339.61219344528024</v>
      </c>
      <c r="AY48" s="178">
        <v>230.56973973200914</v>
      </c>
      <c r="AZ48" s="178">
        <v>175.22402154853381</v>
      </c>
      <c r="BA48" s="178"/>
    </row>
    <row r="49" spans="2:53" ht="18" customHeight="1" x14ac:dyDescent="0.3">
      <c r="B49" s="186" t="s">
        <v>862</v>
      </c>
      <c r="C49" s="186"/>
      <c r="D49" s="178">
        <v>0</v>
      </c>
      <c r="E49" s="178">
        <v>0</v>
      </c>
      <c r="F49" s="178">
        <v>0</v>
      </c>
      <c r="G49" s="178">
        <v>0</v>
      </c>
      <c r="H49" s="178">
        <v>0</v>
      </c>
      <c r="I49" s="178">
        <v>0</v>
      </c>
      <c r="J49" s="178">
        <v>0</v>
      </c>
      <c r="K49" s="178">
        <v>0</v>
      </c>
      <c r="L49" s="178">
        <v>0</v>
      </c>
      <c r="M49" s="178">
        <v>0</v>
      </c>
      <c r="N49" s="178">
        <v>0</v>
      </c>
      <c r="O49" s="178">
        <v>0</v>
      </c>
      <c r="P49" s="178">
        <v>0</v>
      </c>
      <c r="Q49" s="178">
        <v>0</v>
      </c>
      <c r="R49" s="178">
        <v>0</v>
      </c>
      <c r="S49" s="178">
        <v>0</v>
      </c>
      <c r="T49" s="178">
        <v>0</v>
      </c>
      <c r="U49" s="178">
        <v>0</v>
      </c>
      <c r="V49" s="178">
        <v>0</v>
      </c>
      <c r="W49" s="178">
        <v>0</v>
      </c>
      <c r="X49" s="178">
        <v>0</v>
      </c>
      <c r="Y49" s="178">
        <v>0</v>
      </c>
      <c r="Z49" s="178">
        <v>0</v>
      </c>
      <c r="AA49" s="178">
        <v>0</v>
      </c>
      <c r="AB49" s="178">
        <v>2.3555225200000001</v>
      </c>
      <c r="AC49" s="178">
        <v>14.899057059999999</v>
      </c>
      <c r="AD49" s="178">
        <v>24.756262969999998</v>
      </c>
      <c r="AE49" s="178">
        <v>0</v>
      </c>
      <c r="AF49" s="178">
        <v>0</v>
      </c>
      <c r="AG49" s="178">
        <v>0</v>
      </c>
      <c r="AH49" s="178">
        <v>0</v>
      </c>
      <c r="AI49" s="178">
        <v>0</v>
      </c>
      <c r="AJ49" s="178">
        <v>0</v>
      </c>
      <c r="AK49" s="113"/>
      <c r="AL49" s="178"/>
      <c r="AM49" s="178"/>
      <c r="AN49" s="178"/>
      <c r="AO49" s="178"/>
      <c r="AP49" s="178"/>
      <c r="AQ49" s="178"/>
      <c r="AR49" s="178"/>
      <c r="AS49" s="178">
        <v>0</v>
      </c>
      <c r="AT49" s="178">
        <v>0</v>
      </c>
      <c r="AU49" s="178">
        <v>0</v>
      </c>
      <c r="AV49" s="178">
        <v>0</v>
      </c>
      <c r="AW49" s="178">
        <v>0</v>
      </c>
      <c r="AX49" s="178">
        <v>0</v>
      </c>
      <c r="AY49" s="178">
        <v>42.010842549999992</v>
      </c>
      <c r="AZ49" s="178">
        <v>0</v>
      </c>
      <c r="BA49" s="178"/>
    </row>
    <row r="50" spans="2:53" s="86" customFormat="1" ht="9" customHeight="1" x14ac:dyDescent="0.3">
      <c r="B50" s="292"/>
      <c r="C50" s="292"/>
      <c r="D50" s="293"/>
      <c r="E50" s="293"/>
      <c r="F50" s="293"/>
      <c r="G50" s="293"/>
      <c r="H50" s="293"/>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113"/>
      <c r="AL50" s="293"/>
      <c r="AM50" s="293"/>
      <c r="AN50" s="293"/>
      <c r="AO50" s="293"/>
      <c r="AP50" s="293"/>
      <c r="AQ50" s="293"/>
      <c r="AR50" s="293"/>
      <c r="AS50" s="293"/>
      <c r="AT50" s="293"/>
      <c r="AU50" s="293"/>
      <c r="AV50" s="293"/>
      <c r="AW50" s="293"/>
      <c r="AX50" s="293"/>
      <c r="AY50" s="293"/>
      <c r="AZ50" s="293"/>
      <c r="BA50" s="293"/>
    </row>
    <row r="51" spans="2:53" ht="18" customHeight="1" x14ac:dyDescent="0.3">
      <c r="B51" s="109" t="s">
        <v>901</v>
      </c>
      <c r="C51" s="112"/>
      <c r="D51" s="111">
        <v>0</v>
      </c>
      <c r="E51" s="111">
        <v>0</v>
      </c>
      <c r="F51" s="111">
        <v>0</v>
      </c>
      <c r="G51" s="111">
        <v>0</v>
      </c>
      <c r="H51" s="111">
        <v>0</v>
      </c>
      <c r="I51" s="111">
        <v>0</v>
      </c>
      <c r="J51" s="111">
        <v>0</v>
      </c>
      <c r="K51" s="111">
        <v>0</v>
      </c>
      <c r="L51" s="111">
        <v>0</v>
      </c>
      <c r="M51" s="111">
        <v>0</v>
      </c>
      <c r="N51" s="111">
        <v>0</v>
      </c>
      <c r="O51" s="111">
        <v>0</v>
      </c>
      <c r="P51" s="111">
        <v>0</v>
      </c>
      <c r="Q51" s="111">
        <v>0</v>
      </c>
      <c r="R51" s="111">
        <v>0</v>
      </c>
      <c r="S51" s="111">
        <v>0</v>
      </c>
      <c r="T51" s="111">
        <v>0</v>
      </c>
      <c r="U51" s="111">
        <v>0</v>
      </c>
      <c r="V51" s="111">
        <v>0</v>
      </c>
      <c r="W51" s="111">
        <v>0</v>
      </c>
      <c r="X51" s="111">
        <v>0</v>
      </c>
      <c r="Y51" s="111">
        <v>0</v>
      </c>
      <c r="Z51" s="111">
        <v>0</v>
      </c>
      <c r="AA51" s="111">
        <v>0</v>
      </c>
      <c r="AB51" s="111">
        <v>0</v>
      </c>
      <c r="AC51" s="111">
        <v>0</v>
      </c>
      <c r="AD51" s="111">
        <v>0</v>
      </c>
      <c r="AE51" s="111">
        <v>0</v>
      </c>
      <c r="AF51" s="111">
        <v>32.799999999999997</v>
      </c>
      <c r="AG51" s="111">
        <v>59.2</v>
      </c>
      <c r="AH51" s="111">
        <v>113.0339138775</v>
      </c>
      <c r="AI51" s="111">
        <v>122.69290646249999</v>
      </c>
      <c r="AJ51" s="111">
        <v>67.732166605950013</v>
      </c>
      <c r="AK51" s="113"/>
      <c r="AL51" s="111">
        <v>0</v>
      </c>
      <c r="AM51" s="111">
        <v>0</v>
      </c>
      <c r="AN51" s="111">
        <v>0</v>
      </c>
      <c r="AO51" s="111">
        <v>0</v>
      </c>
      <c r="AP51" s="111">
        <v>0</v>
      </c>
      <c r="AQ51" s="111">
        <v>0</v>
      </c>
      <c r="AR51" s="111">
        <v>0</v>
      </c>
      <c r="AS51" s="111">
        <v>0</v>
      </c>
      <c r="AT51" s="111">
        <v>0</v>
      </c>
      <c r="AU51" s="111">
        <v>0</v>
      </c>
      <c r="AV51" s="111">
        <v>0</v>
      </c>
      <c r="AW51" s="111">
        <v>0</v>
      </c>
      <c r="AX51" s="111">
        <v>0</v>
      </c>
      <c r="AY51" s="111">
        <v>0</v>
      </c>
      <c r="AZ51" s="111">
        <v>327.39052038</v>
      </c>
      <c r="BA51" s="113"/>
    </row>
    <row r="52" spans="2:53" ht="18" customHeight="1" x14ac:dyDescent="0.3">
      <c r="B52" s="186" t="s">
        <v>921</v>
      </c>
      <c r="C52" s="186"/>
      <c r="D52" s="178">
        <v>0</v>
      </c>
      <c r="E52" s="178">
        <v>0</v>
      </c>
      <c r="F52" s="178">
        <v>0</v>
      </c>
      <c r="G52" s="178">
        <v>0</v>
      </c>
      <c r="H52" s="178">
        <v>0</v>
      </c>
      <c r="I52" s="178">
        <v>0</v>
      </c>
      <c r="J52" s="178">
        <v>0</v>
      </c>
      <c r="K52" s="178">
        <v>0</v>
      </c>
      <c r="L52" s="178">
        <v>0</v>
      </c>
      <c r="M52" s="178">
        <v>0</v>
      </c>
      <c r="N52" s="178">
        <v>0</v>
      </c>
      <c r="O52" s="178">
        <v>0</v>
      </c>
      <c r="P52" s="178">
        <v>0</v>
      </c>
      <c r="Q52" s="178">
        <v>0</v>
      </c>
      <c r="R52" s="178">
        <v>0</v>
      </c>
      <c r="S52" s="178">
        <v>0</v>
      </c>
      <c r="T52" s="178">
        <v>0</v>
      </c>
      <c r="U52" s="178">
        <v>0</v>
      </c>
      <c r="V52" s="178">
        <v>0</v>
      </c>
      <c r="W52" s="178">
        <v>0</v>
      </c>
      <c r="X52" s="178">
        <v>0</v>
      </c>
      <c r="Y52" s="178">
        <v>0</v>
      </c>
      <c r="Z52" s="178">
        <v>0</v>
      </c>
      <c r="AA52" s="178">
        <v>0</v>
      </c>
      <c r="AB52" s="178">
        <v>0</v>
      </c>
      <c r="AC52" s="178">
        <v>0</v>
      </c>
      <c r="AD52" s="178">
        <v>0</v>
      </c>
      <c r="AE52" s="178">
        <v>0</v>
      </c>
      <c r="AF52" s="178">
        <v>0</v>
      </c>
      <c r="AG52" s="178">
        <v>22</v>
      </c>
      <c r="AH52" s="178">
        <v>25</v>
      </c>
      <c r="AI52" s="178">
        <v>34.195639995000001</v>
      </c>
      <c r="AJ52" s="178">
        <v>22.132434476625011</v>
      </c>
      <c r="AK52" s="113"/>
      <c r="AL52" s="178"/>
      <c r="AM52" s="178"/>
      <c r="AN52" s="178"/>
      <c r="AO52" s="178"/>
      <c r="AP52" s="178"/>
      <c r="AQ52" s="178"/>
      <c r="AR52" s="178"/>
      <c r="AS52" s="178"/>
      <c r="AT52" s="178"/>
      <c r="AU52" s="178"/>
      <c r="AV52" s="178"/>
      <c r="AW52" s="178"/>
      <c r="AX52" s="178"/>
      <c r="AY52" s="178"/>
      <c r="AZ52" s="178">
        <v>81.396875752499994</v>
      </c>
      <c r="BA52" s="178"/>
    </row>
    <row r="53" spans="2:53" ht="18" customHeight="1" x14ac:dyDescent="0.3">
      <c r="B53" s="186" t="s">
        <v>922</v>
      </c>
      <c r="C53" s="186"/>
      <c r="D53" s="178">
        <v>0</v>
      </c>
      <c r="E53" s="178">
        <v>0</v>
      </c>
      <c r="F53" s="178">
        <v>0</v>
      </c>
      <c r="G53" s="178">
        <v>0</v>
      </c>
      <c r="H53" s="178">
        <v>0</v>
      </c>
      <c r="I53" s="178">
        <v>0</v>
      </c>
      <c r="J53" s="178">
        <v>0</v>
      </c>
      <c r="K53" s="178">
        <v>0</v>
      </c>
      <c r="L53" s="178">
        <v>0</v>
      </c>
      <c r="M53" s="178">
        <v>0</v>
      </c>
      <c r="N53" s="178">
        <v>0</v>
      </c>
      <c r="O53" s="178">
        <v>0</v>
      </c>
      <c r="P53" s="178">
        <v>0</v>
      </c>
      <c r="Q53" s="178">
        <v>0</v>
      </c>
      <c r="R53" s="178">
        <v>0</v>
      </c>
      <c r="S53" s="178">
        <v>0</v>
      </c>
      <c r="T53" s="178">
        <v>0</v>
      </c>
      <c r="U53" s="178">
        <v>0</v>
      </c>
      <c r="V53" s="178">
        <v>0</v>
      </c>
      <c r="W53" s="178">
        <v>0</v>
      </c>
      <c r="X53" s="178">
        <v>0</v>
      </c>
      <c r="Y53" s="178">
        <v>0</v>
      </c>
      <c r="Z53" s="178">
        <v>0</v>
      </c>
      <c r="AA53" s="178">
        <v>0</v>
      </c>
      <c r="AB53" s="178">
        <v>0</v>
      </c>
      <c r="AC53" s="178">
        <v>0</v>
      </c>
      <c r="AD53" s="178">
        <v>0</v>
      </c>
      <c r="AE53" s="178">
        <v>0</v>
      </c>
      <c r="AF53" s="178">
        <v>33</v>
      </c>
      <c r="AG53" s="178">
        <v>37</v>
      </c>
      <c r="AH53" s="178">
        <v>88</v>
      </c>
      <c r="AI53" s="178">
        <v>88.497266467499998</v>
      </c>
      <c r="AJ53" s="178">
        <v>45.599732129325005</v>
      </c>
      <c r="AK53" s="113"/>
      <c r="AL53" s="178"/>
      <c r="AM53" s="178"/>
      <c r="AN53" s="178"/>
      <c r="AO53" s="178"/>
      <c r="AP53" s="178"/>
      <c r="AQ53" s="178"/>
      <c r="AR53" s="178"/>
      <c r="AS53" s="178"/>
      <c r="AT53" s="178"/>
      <c r="AU53" s="178"/>
      <c r="AV53" s="178"/>
      <c r="AW53" s="178"/>
      <c r="AX53" s="178"/>
      <c r="AY53" s="178"/>
      <c r="AZ53" s="178">
        <v>245.9936446275</v>
      </c>
      <c r="BA53" s="178"/>
    </row>
    <row r="54" spans="2:53" s="86" customFormat="1" ht="9" customHeight="1" x14ac:dyDescent="0.3">
      <c r="B54" s="292"/>
      <c r="C54" s="292"/>
      <c r="D54" s="293"/>
      <c r="E54" s="293"/>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c r="AK54" s="113"/>
      <c r="AL54" s="293"/>
      <c r="AM54" s="293"/>
      <c r="AN54" s="293"/>
      <c r="AO54" s="293"/>
      <c r="AP54" s="293"/>
      <c r="AQ54" s="293"/>
      <c r="AR54" s="293"/>
      <c r="AS54" s="293"/>
      <c r="AT54" s="293"/>
      <c r="AU54" s="293"/>
      <c r="AV54" s="293"/>
      <c r="AW54" s="293"/>
      <c r="AX54" s="293"/>
      <c r="AY54" s="293"/>
      <c r="AZ54" s="293"/>
      <c r="BA54" s="293"/>
    </row>
    <row r="55" spans="2:53" ht="18" customHeight="1" x14ac:dyDescent="0.3">
      <c r="B55" s="109" t="s">
        <v>103</v>
      </c>
      <c r="C55" s="112"/>
      <c r="D55" s="111">
        <v>0.6053869532558962</v>
      </c>
      <c r="E55" s="111">
        <v>5.6150167191300939</v>
      </c>
      <c r="F55" s="111">
        <v>13.849111378691395</v>
      </c>
      <c r="G55" s="111">
        <v>35.116487421221365</v>
      </c>
      <c r="H55" s="111">
        <v>6.1368676968723621</v>
      </c>
      <c r="I55" s="111">
        <v>13.374111521411457</v>
      </c>
      <c r="J55" s="111">
        <v>19.006933009688094</v>
      </c>
      <c r="K55" s="111">
        <v>65.957711115138991</v>
      </c>
      <c r="L55" s="111">
        <v>22.439950730750564</v>
      </c>
      <c r="M55" s="111">
        <v>34.704999999999998</v>
      </c>
      <c r="N55" s="111">
        <v>11.39</v>
      </c>
      <c r="O55" s="111">
        <v>34.744920823729117</v>
      </c>
      <c r="P55" s="111">
        <v>19.068025669993116</v>
      </c>
      <c r="Q55" s="111">
        <v>26.556784836277298</v>
      </c>
      <c r="R55" s="111">
        <v>26.421758089167231</v>
      </c>
      <c r="S55" s="111">
        <v>77.192585626908851</v>
      </c>
      <c r="T55" s="111">
        <v>43.502972694133454</v>
      </c>
      <c r="U55" s="111">
        <v>216.70336467651111</v>
      </c>
      <c r="V55" s="111">
        <v>215.49332586982243</v>
      </c>
      <c r="W55" s="111">
        <v>301.92629093237201</v>
      </c>
      <c r="X55" s="111">
        <v>158.3692126686044</v>
      </c>
      <c r="Y55" s="111">
        <v>120.7488036276698</v>
      </c>
      <c r="Z55" s="111">
        <v>169.61200471196616</v>
      </c>
      <c r="AA55" s="111">
        <v>24.288222274254942</v>
      </c>
      <c r="AB55" s="111">
        <v>226.98895419922985</v>
      </c>
      <c r="AC55" s="111">
        <v>407.73496280939889</v>
      </c>
      <c r="AD55" s="111">
        <v>343.49386624080472</v>
      </c>
      <c r="AE55" s="111">
        <v>364.22005934157306</v>
      </c>
      <c r="AF55" s="111">
        <v>218.04437721278916</v>
      </c>
      <c r="AG55" s="111">
        <v>282.29715535590071</v>
      </c>
      <c r="AH55" s="111">
        <v>286.56508482966598</v>
      </c>
      <c r="AI55" s="111">
        <v>100.71017229508305</v>
      </c>
      <c r="AJ55" s="111">
        <v>15.03733380471</v>
      </c>
      <c r="AK55" s="113"/>
      <c r="AL55" s="111"/>
      <c r="AM55" s="111"/>
      <c r="AN55" s="111"/>
      <c r="AO55" s="111"/>
      <c r="AP55" s="111"/>
      <c r="AQ55" s="111"/>
      <c r="AR55" s="111">
        <v>22.366710037735235</v>
      </c>
      <c r="AS55" s="111">
        <v>55.186002472298753</v>
      </c>
      <c r="AT55" s="111">
        <v>104.4756233431109</v>
      </c>
      <c r="AU55" s="111">
        <v>103.27987155447968</v>
      </c>
      <c r="AV55" s="111">
        <v>149.23915422234649</v>
      </c>
      <c r="AW55" s="111">
        <v>777.62595417283899</v>
      </c>
      <c r="AX55" s="111">
        <v>473.01824328249535</v>
      </c>
      <c r="AY55" s="111">
        <v>1342.4378425910063</v>
      </c>
      <c r="AZ55" s="111">
        <v>891.30085986010567</v>
      </c>
      <c r="BA55" s="113"/>
    </row>
    <row r="56" spans="2:53" s="86" customFormat="1" ht="18" customHeight="1" x14ac:dyDescent="0.3">
      <c r="B56" s="186" t="s">
        <v>468</v>
      </c>
      <c r="C56" s="186"/>
      <c r="D56" s="113">
        <v>0.6053869532558962</v>
      </c>
      <c r="E56" s="113">
        <v>5.6150167191300939</v>
      </c>
      <c r="F56" s="113">
        <v>13.849111378691395</v>
      </c>
      <c r="G56" s="113">
        <v>35.116487421221365</v>
      </c>
      <c r="H56" s="113">
        <v>6.1368676968723621</v>
      </c>
      <c r="I56" s="113">
        <v>13.374111521411457</v>
      </c>
      <c r="J56" s="113">
        <v>19.006933009688094</v>
      </c>
      <c r="K56" s="113">
        <v>65.957711115138991</v>
      </c>
      <c r="L56" s="113">
        <v>22.439950730750564</v>
      </c>
      <c r="M56" s="113">
        <v>34.704999999999998</v>
      </c>
      <c r="N56" s="113">
        <v>11.39</v>
      </c>
      <c r="O56" s="113">
        <v>34.744920823729117</v>
      </c>
      <c r="P56" s="113">
        <v>19.068025669993116</v>
      </c>
      <c r="Q56" s="113">
        <v>26.556784836277298</v>
      </c>
      <c r="R56" s="113">
        <v>26.421758089167231</v>
      </c>
      <c r="S56" s="113">
        <v>77.192585626908851</v>
      </c>
      <c r="T56" s="113">
        <v>43.502972694133454</v>
      </c>
      <c r="U56" s="113">
        <v>75.487156973407366</v>
      </c>
      <c r="V56" s="113">
        <v>120.84444551355807</v>
      </c>
      <c r="W56" s="113">
        <v>128.92192507972473</v>
      </c>
      <c r="X56" s="113">
        <v>72.19538213690106</v>
      </c>
      <c r="Y56" s="113">
        <v>30.018623958669796</v>
      </c>
      <c r="Z56" s="113">
        <v>56.471666429266179</v>
      </c>
      <c r="AA56" s="113">
        <v>74.610909382888281</v>
      </c>
      <c r="AB56" s="113">
        <v>35.309144199229834</v>
      </c>
      <c r="AC56" s="113">
        <v>66.540982809398898</v>
      </c>
      <c r="AD56" s="113">
        <v>62.341277979935164</v>
      </c>
      <c r="AE56" s="113">
        <v>157.97147035606582</v>
      </c>
      <c r="AF56" s="113">
        <v>71.925956160157597</v>
      </c>
      <c r="AG56" s="113">
        <v>129.88036552256742</v>
      </c>
      <c r="AH56" s="113">
        <v>205.289387829666</v>
      </c>
      <c r="AI56" s="113">
        <v>91.975335095083054</v>
      </c>
      <c r="AJ56" s="113">
        <v>13.540976804710001</v>
      </c>
      <c r="AK56" s="113"/>
      <c r="AL56" s="113"/>
      <c r="AM56" s="113"/>
      <c r="AN56" s="113"/>
      <c r="AO56" s="113"/>
      <c r="AP56" s="113"/>
      <c r="AQ56" s="113"/>
      <c r="AR56" s="113"/>
      <c r="AS56" s="113">
        <v>55.186002472298753</v>
      </c>
      <c r="AT56" s="113">
        <v>104.4756233431109</v>
      </c>
      <c r="AU56" s="113">
        <v>103.27987155447968</v>
      </c>
      <c r="AV56" s="113">
        <v>149.23915422234649</v>
      </c>
      <c r="AW56" s="113">
        <v>368.7565002608236</v>
      </c>
      <c r="AX56" s="113">
        <v>233.29658190772531</v>
      </c>
      <c r="AY56" s="113">
        <v>322.1628753446297</v>
      </c>
      <c r="AZ56" s="113">
        <v>499.07104460747405</v>
      </c>
      <c r="BA56" s="113"/>
    </row>
    <row r="57" spans="2:53" s="86" customFormat="1" ht="18" customHeight="1" x14ac:dyDescent="0.3">
      <c r="B57" s="186" t="s">
        <v>863</v>
      </c>
      <c r="C57" s="186"/>
      <c r="D57" s="113">
        <v>0</v>
      </c>
      <c r="E57" s="113">
        <v>0</v>
      </c>
      <c r="F57" s="113">
        <v>0</v>
      </c>
      <c r="G57" s="113">
        <v>0</v>
      </c>
      <c r="H57" s="113">
        <v>0</v>
      </c>
      <c r="I57" s="113">
        <v>0</v>
      </c>
      <c r="J57" s="113">
        <v>0</v>
      </c>
      <c r="K57" s="113">
        <v>0</v>
      </c>
      <c r="L57" s="113">
        <v>0</v>
      </c>
      <c r="M57" s="113">
        <v>0</v>
      </c>
      <c r="N57" s="113">
        <v>0</v>
      </c>
      <c r="O57" s="113">
        <v>0</v>
      </c>
      <c r="P57" s="113">
        <v>0</v>
      </c>
      <c r="Q57" s="113">
        <v>0</v>
      </c>
      <c r="R57" s="113">
        <v>0</v>
      </c>
      <c r="S57" s="113">
        <v>0</v>
      </c>
      <c r="T57" s="113">
        <v>0</v>
      </c>
      <c r="U57" s="113">
        <v>0</v>
      </c>
      <c r="V57" s="113">
        <v>0</v>
      </c>
      <c r="W57" s="113">
        <v>0</v>
      </c>
      <c r="X57" s="113">
        <v>0</v>
      </c>
      <c r="Y57" s="113">
        <v>0</v>
      </c>
      <c r="Z57" s="113">
        <v>0</v>
      </c>
      <c r="AA57" s="113">
        <v>0</v>
      </c>
      <c r="AB57" s="113">
        <v>0</v>
      </c>
      <c r="AC57" s="113">
        <v>0</v>
      </c>
      <c r="AD57" s="113">
        <v>0</v>
      </c>
      <c r="AE57" s="113">
        <v>0</v>
      </c>
      <c r="AF57" s="113">
        <v>0</v>
      </c>
      <c r="AG57" s="113">
        <v>0</v>
      </c>
      <c r="AH57" s="113">
        <v>0</v>
      </c>
      <c r="AI57" s="113"/>
      <c r="AJ57" s="113"/>
      <c r="AK57" s="113"/>
      <c r="AL57" s="113"/>
      <c r="AM57" s="113"/>
      <c r="AN57" s="113"/>
      <c r="AO57" s="113"/>
      <c r="AP57" s="113"/>
      <c r="AQ57" s="113"/>
      <c r="AR57" s="113"/>
      <c r="AS57" s="113"/>
      <c r="AT57" s="113"/>
      <c r="AU57" s="113"/>
      <c r="AV57" s="113"/>
      <c r="AW57" s="113"/>
      <c r="AX57" s="113"/>
      <c r="AY57" s="113"/>
      <c r="AZ57" s="113">
        <v>0</v>
      </c>
      <c r="BA57" s="113"/>
    </row>
    <row r="58" spans="2:53" s="86" customFormat="1" ht="18" customHeight="1" x14ac:dyDescent="0.3">
      <c r="B58" s="186" t="s">
        <v>864</v>
      </c>
      <c r="C58" s="186"/>
      <c r="D58" s="113">
        <v>0</v>
      </c>
      <c r="E58" s="113">
        <v>0</v>
      </c>
      <c r="F58" s="113">
        <v>0</v>
      </c>
      <c r="G58" s="113">
        <v>0</v>
      </c>
      <c r="H58" s="113">
        <v>0</v>
      </c>
      <c r="I58" s="113">
        <v>0</v>
      </c>
      <c r="J58" s="113">
        <v>0</v>
      </c>
      <c r="K58" s="113">
        <v>0</v>
      </c>
      <c r="L58" s="113">
        <v>0</v>
      </c>
      <c r="M58" s="113">
        <v>0</v>
      </c>
      <c r="N58" s="113">
        <v>0</v>
      </c>
      <c r="O58" s="113">
        <v>0</v>
      </c>
      <c r="P58" s="113">
        <v>0</v>
      </c>
      <c r="Q58" s="113">
        <v>0</v>
      </c>
      <c r="R58" s="113">
        <v>0</v>
      </c>
      <c r="S58" s="113">
        <v>0</v>
      </c>
      <c r="T58" s="113">
        <v>0</v>
      </c>
      <c r="U58" s="113">
        <v>141.21620770310375</v>
      </c>
      <c r="V58" s="113">
        <v>94.648880356264357</v>
      </c>
      <c r="W58" s="113">
        <v>173.00436585264725</v>
      </c>
      <c r="X58" s="113">
        <v>86.173830531703345</v>
      </c>
      <c r="Y58" s="113">
        <v>90.730179669000009</v>
      </c>
      <c r="Z58" s="113">
        <v>113.1403382827</v>
      </c>
      <c r="AA58" s="113">
        <v>-50.322687108633339</v>
      </c>
      <c r="AB58" s="113">
        <v>191.67981</v>
      </c>
      <c r="AC58" s="113">
        <v>341.19398000000001</v>
      </c>
      <c r="AD58" s="113">
        <v>281.15258826086955</v>
      </c>
      <c r="AE58" s="113">
        <v>206.24858898550724</v>
      </c>
      <c r="AF58" s="113">
        <v>146.11842105263156</v>
      </c>
      <c r="AG58" s="113">
        <v>152.4167898333333</v>
      </c>
      <c r="AH58" s="113">
        <v>81.275696999999994</v>
      </c>
      <c r="AI58" s="113">
        <v>8.7348372000000012</v>
      </c>
      <c r="AJ58" s="113">
        <v>1.4963569999999999</v>
      </c>
      <c r="AK58" s="113"/>
      <c r="AL58" s="113"/>
      <c r="AM58" s="113"/>
      <c r="AN58" s="113"/>
      <c r="AO58" s="113"/>
      <c r="AP58" s="113"/>
      <c r="AQ58" s="113"/>
      <c r="AR58" s="113"/>
      <c r="AS58" s="113">
        <v>0</v>
      </c>
      <c r="AT58" s="113">
        <v>0</v>
      </c>
      <c r="AU58" s="113">
        <v>0</v>
      </c>
      <c r="AV58" s="113">
        <v>0</v>
      </c>
      <c r="AW58" s="113">
        <v>408.86945391201539</v>
      </c>
      <c r="AX58" s="113">
        <v>239.72166137476998</v>
      </c>
      <c r="AY58" s="113">
        <v>1020.2749672463767</v>
      </c>
      <c r="AZ58" s="113">
        <v>392.22981525263157</v>
      </c>
      <c r="BA58" s="113"/>
    </row>
    <row r="59" spans="2:53" s="86" customFormat="1" ht="18" customHeight="1" x14ac:dyDescent="0.3">
      <c r="B59" s="296"/>
      <c r="C59" s="296"/>
      <c r="D59" s="297"/>
      <c r="E59" s="297"/>
      <c r="F59" s="297"/>
      <c r="G59" s="297"/>
      <c r="H59" s="297"/>
      <c r="I59" s="297"/>
      <c r="J59" s="297"/>
      <c r="K59" s="297"/>
      <c r="L59" s="297"/>
      <c r="M59" s="297"/>
      <c r="N59" s="297"/>
      <c r="O59" s="297"/>
      <c r="P59" s="297"/>
      <c r="Q59" s="297"/>
      <c r="R59" s="297"/>
      <c r="S59" s="297"/>
      <c r="T59" s="297"/>
      <c r="U59" s="297"/>
      <c r="V59" s="297"/>
      <c r="W59" s="297"/>
      <c r="X59" s="297"/>
      <c r="Y59" s="297"/>
      <c r="Z59" s="297"/>
      <c r="AA59" s="297"/>
      <c r="AB59" s="297"/>
      <c r="AC59" s="297"/>
      <c r="AD59" s="297"/>
      <c r="AE59" s="297"/>
      <c r="AF59" s="297">
        <v>0</v>
      </c>
      <c r="AG59" s="297">
        <v>0</v>
      </c>
      <c r="AH59" s="297"/>
      <c r="AI59" s="297"/>
      <c r="AJ59" s="297"/>
      <c r="AK59" s="113"/>
      <c r="AL59" s="297"/>
      <c r="AM59" s="297"/>
      <c r="AN59" s="297"/>
      <c r="AO59" s="297"/>
      <c r="AP59" s="297"/>
      <c r="AQ59" s="297"/>
      <c r="AR59" s="297"/>
      <c r="AS59" s="297"/>
      <c r="AT59" s="297"/>
      <c r="AU59" s="297"/>
      <c r="AV59" s="297"/>
      <c r="AW59" s="297"/>
      <c r="AX59" s="297"/>
      <c r="AY59" s="297"/>
      <c r="AZ59" s="297"/>
      <c r="BA59" s="297"/>
    </row>
    <row r="60" spans="2:53" s="299" customFormat="1" ht="18" customHeight="1" x14ac:dyDescent="0.3">
      <c r="B60" s="298" t="s">
        <v>104</v>
      </c>
      <c r="C60" s="517"/>
      <c r="D60" s="298">
        <v>3.2437744588744586</v>
      </c>
      <c r="E60" s="298">
        <v>3.605574603174603</v>
      </c>
      <c r="F60" s="298">
        <v>3.958355842174607</v>
      </c>
      <c r="G60" s="298">
        <v>3.8100430303030302</v>
      </c>
      <c r="H60" s="298">
        <v>3.7705970095693782</v>
      </c>
      <c r="I60" s="298">
        <v>3.9188338801549327</v>
      </c>
      <c r="J60" s="298">
        <v>3.9736069828722003</v>
      </c>
      <c r="K60" s="298">
        <v>4.1173074775707379</v>
      </c>
      <c r="L60" s="298">
        <v>4.4581097643097642</v>
      </c>
      <c r="M60" s="298">
        <v>5.3885416666666659</v>
      </c>
      <c r="N60" s="298">
        <v>5.3803034506556244</v>
      </c>
      <c r="O60" s="298">
        <v>5.3964038253968249</v>
      </c>
      <c r="P60" s="298">
        <v>5.4729624248148143</v>
      </c>
      <c r="Q60" s="298">
        <v>5.295045</v>
      </c>
      <c r="R60" s="298">
        <v>5.2293666666666665</v>
      </c>
      <c r="S60" s="298">
        <v>5.5827666666666671</v>
      </c>
      <c r="T60" s="298">
        <v>5.2330333333333323</v>
      </c>
      <c r="U60" s="298">
        <v>4.9207666666666663</v>
      </c>
      <c r="V60" s="298">
        <v>5.2494523800000001</v>
      </c>
      <c r="W60" s="298">
        <v>5.2557999999999998</v>
      </c>
      <c r="X60" s="298">
        <v>5.194633333333333</v>
      </c>
      <c r="Y60" s="298">
        <v>4.9513666666666678</v>
      </c>
      <c r="Z60" s="298">
        <v>4.8804333333333334</v>
      </c>
      <c r="AA60" s="298">
        <v>4.9534333333333338</v>
      </c>
      <c r="AB60" s="298">
        <v>4.9529666666666667</v>
      </c>
      <c r="AC60" s="298">
        <v>5.2170333333333332</v>
      </c>
      <c r="AD60" s="298">
        <v>5.5454159420289848</v>
      </c>
      <c r="AE60" s="298">
        <v>5.8427362318840581</v>
      </c>
      <c r="AF60" s="298">
        <v>5.844736842105263</v>
      </c>
      <c r="AG60" s="298">
        <v>5.6660516666666654</v>
      </c>
      <c r="AH60" s="298">
        <v>5.4476000000000004</v>
      </c>
      <c r="AI60" s="298">
        <v>5.3931666666666667</v>
      </c>
      <c r="AJ60" s="298">
        <v>5.256733333333333</v>
      </c>
      <c r="AK60" s="113"/>
      <c r="AL60" s="298">
        <v>1.6747704071773637</v>
      </c>
      <c r="AM60" s="298">
        <v>1.9545903536509259</v>
      </c>
      <c r="AN60" s="298">
        <v>2.157627692060355</v>
      </c>
      <c r="AO60" s="298">
        <v>2.3535543874879887</v>
      </c>
      <c r="AP60" s="298">
        <v>3.3315385348045674</v>
      </c>
      <c r="AQ60" s="298">
        <v>3.4901137652183825</v>
      </c>
      <c r="AR60" s="298">
        <v>3.1920125839920952</v>
      </c>
      <c r="AS60" s="298">
        <v>3.6544369836316744</v>
      </c>
      <c r="AT60" s="298">
        <v>3.9450863375418121</v>
      </c>
      <c r="AU60" s="298">
        <v>5.1558396767572194</v>
      </c>
      <c r="AV60" s="298">
        <v>5.3950351895370376</v>
      </c>
      <c r="AW60" s="298">
        <v>5.1647630949999996</v>
      </c>
      <c r="AX60" s="298">
        <v>4.9949666666666666</v>
      </c>
      <c r="AY60" s="298">
        <v>5.3895380434782609</v>
      </c>
      <c r="AZ60" s="298">
        <v>5.5878887938596487</v>
      </c>
      <c r="BA60" s="298"/>
    </row>
    <row r="61" spans="2:53" ht="18" customHeight="1" x14ac:dyDescent="0.3">
      <c r="B61" s="91"/>
      <c r="C61" s="133"/>
      <c r="D61" s="300"/>
      <c r="E61" s="300"/>
      <c r="F61" s="300"/>
      <c r="AK61" s="113"/>
      <c r="AP61" s="300"/>
      <c r="AQ61" s="300"/>
      <c r="AR61" s="300"/>
      <c r="AS61" s="300"/>
      <c r="AT61" s="300"/>
      <c r="AU61" s="300"/>
      <c r="AV61" s="300"/>
      <c r="AW61" s="300"/>
      <c r="AX61" s="300"/>
      <c r="AY61" s="300"/>
      <c r="AZ61" s="300"/>
      <c r="BA61" s="300"/>
    </row>
    <row r="62" spans="2:53" ht="18" customHeight="1" x14ac:dyDescent="0.3">
      <c r="B62" s="91"/>
      <c r="C62" s="133"/>
      <c r="D62" s="300"/>
      <c r="E62" s="300"/>
      <c r="F62" s="300"/>
      <c r="AK62" s="113"/>
      <c r="AP62" s="300"/>
      <c r="AQ62" s="300"/>
      <c r="AR62" s="300"/>
      <c r="AS62" s="300"/>
      <c r="AT62" s="300"/>
      <c r="AU62" s="300"/>
      <c r="AV62" s="300"/>
      <c r="AW62" s="300"/>
      <c r="AX62" s="300"/>
      <c r="AY62" s="300"/>
      <c r="AZ62" s="300"/>
      <c r="BA62" s="300"/>
    </row>
    <row r="63" spans="2:53" ht="18" customHeight="1" x14ac:dyDescent="0.3">
      <c r="B63" s="91"/>
      <c r="C63" s="133"/>
      <c r="D63" s="300"/>
      <c r="E63" s="300"/>
      <c r="F63" s="300"/>
      <c r="AK63" s="113"/>
      <c r="AP63" s="300"/>
      <c r="AQ63" s="300"/>
      <c r="AR63" s="300"/>
      <c r="AS63" s="300"/>
      <c r="AT63" s="300"/>
      <c r="AU63" s="300"/>
      <c r="AV63" s="300"/>
      <c r="AW63" s="300"/>
      <c r="AX63" s="300"/>
      <c r="AY63" s="300"/>
      <c r="AZ63" s="300"/>
      <c r="BA63" s="300"/>
    </row>
    <row r="64" spans="2:53" ht="18" customHeight="1" x14ac:dyDescent="0.3">
      <c r="B64" s="91"/>
      <c r="C64" s="133"/>
      <c r="D64" s="300"/>
      <c r="E64" s="300"/>
      <c r="F64" s="300"/>
      <c r="AK64" s="300"/>
      <c r="AP64" s="300"/>
      <c r="AQ64" s="300"/>
      <c r="AR64" s="300"/>
      <c r="AS64" s="300"/>
      <c r="AT64" s="300"/>
      <c r="AU64" s="300"/>
      <c r="AV64" s="300"/>
      <c r="AW64" s="300"/>
      <c r="AX64" s="300"/>
      <c r="AY64" s="300"/>
      <c r="AZ64" s="300"/>
      <c r="BA64" s="300"/>
    </row>
    <row r="65" spans="2:53" ht="18" customHeight="1" x14ac:dyDescent="0.3">
      <c r="B65" s="91"/>
      <c r="C65" s="133"/>
      <c r="D65" s="300"/>
      <c r="E65" s="300"/>
      <c r="F65" s="300"/>
      <c r="AK65" s="300"/>
      <c r="AP65" s="300"/>
      <c r="AQ65" s="300"/>
      <c r="AR65" s="300"/>
      <c r="AS65" s="300"/>
      <c r="AT65" s="300"/>
      <c r="AU65" s="300"/>
      <c r="AV65" s="300"/>
      <c r="AW65" s="300"/>
      <c r="AX65" s="300"/>
      <c r="AY65" s="300"/>
      <c r="AZ65" s="300"/>
      <c r="BA65" s="300"/>
    </row>
    <row r="66" spans="2:53" ht="18" customHeight="1" x14ac:dyDescent="0.3">
      <c r="B66" s="91"/>
      <c r="C66" s="133"/>
    </row>
    <row r="67" spans="2:53" ht="18" customHeight="1" x14ac:dyDescent="0.3">
      <c r="B67" s="91"/>
      <c r="C67" s="133"/>
    </row>
    <row r="68" spans="2:53" ht="18" customHeight="1" x14ac:dyDescent="0.3">
      <c r="B68" s="91"/>
      <c r="C68" s="133"/>
    </row>
    <row r="69" spans="2:53" ht="18" customHeight="1" x14ac:dyDescent="0.3">
      <c r="B69" s="91"/>
      <c r="C69" s="133"/>
    </row>
    <row r="70" spans="2:53" ht="18" customHeight="1" x14ac:dyDescent="0.3">
      <c r="B70" s="91"/>
      <c r="C70" s="133"/>
    </row>
    <row r="71" spans="2:53" ht="18" customHeight="1" x14ac:dyDescent="0.3">
      <c r="B71" s="91"/>
      <c r="C71" s="133"/>
    </row>
    <row r="72" spans="2:53" ht="18" customHeight="1" x14ac:dyDescent="0.3">
      <c r="B72" s="91"/>
      <c r="C72" s="133"/>
    </row>
    <row r="73" spans="2:53" ht="18" customHeight="1" x14ac:dyDescent="0.3">
      <c r="B73" s="91"/>
      <c r="C73" s="133"/>
    </row>
    <row r="74" spans="2:53" ht="18" customHeight="1" x14ac:dyDescent="0.3">
      <c r="B74" s="91"/>
      <c r="C74" s="133"/>
    </row>
    <row r="75" spans="2:53" ht="18" customHeight="1" x14ac:dyDescent="0.3">
      <c r="B75" s="91"/>
      <c r="C75" s="133"/>
    </row>
    <row r="76" spans="2:53" ht="18" customHeight="1" x14ac:dyDescent="0.3">
      <c r="B76" s="91"/>
      <c r="C76" s="133"/>
    </row>
    <row r="77" spans="2:53" ht="18" customHeight="1" x14ac:dyDescent="0.3">
      <c r="B77" s="91"/>
      <c r="C77" s="133"/>
    </row>
    <row r="78" spans="2:53" ht="18" customHeight="1" x14ac:dyDescent="0.3">
      <c r="B78" s="91"/>
      <c r="C78" s="133"/>
    </row>
    <row r="79" spans="2:53" ht="18" customHeight="1" x14ac:dyDescent="0.3">
      <c r="B79" s="91"/>
      <c r="C79" s="133"/>
    </row>
    <row r="80" spans="2:53" ht="18" customHeight="1" x14ac:dyDescent="0.3">
      <c r="B80" s="91"/>
      <c r="C80" s="133"/>
    </row>
    <row r="81" spans="2:3" ht="18" customHeight="1" x14ac:dyDescent="0.3">
      <c r="B81" s="91"/>
      <c r="C81" s="133"/>
    </row>
    <row r="82" spans="2:3" ht="18" customHeight="1" x14ac:dyDescent="0.3">
      <c r="B82" s="91"/>
      <c r="C82" s="133"/>
    </row>
    <row r="83" spans="2:3" ht="18" customHeight="1" x14ac:dyDescent="0.3">
      <c r="B83" s="91"/>
      <c r="C83" s="133"/>
    </row>
    <row r="84" spans="2:3" ht="18" customHeight="1" x14ac:dyDescent="0.3">
      <c r="B84" s="91"/>
      <c r="C84" s="133"/>
    </row>
    <row r="85" spans="2:3" ht="18" customHeight="1" x14ac:dyDescent="0.3">
      <c r="B85" s="91"/>
      <c r="C85" s="133"/>
    </row>
    <row r="86" spans="2:3" ht="18" customHeight="1" x14ac:dyDescent="0.3">
      <c r="B86" s="91"/>
      <c r="C86" s="133"/>
    </row>
  </sheetData>
  <phoneticPr fontId="86" type="noConversion"/>
  <hyperlinks>
    <hyperlink ref="B4" location="INDEX!A1" tooltip="Return" display="Return to Home" xr:uid="{827E0218-C750-4D73-AD1A-690D66CA180F}"/>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3:M50"/>
  <sheetViews>
    <sheetView showGridLines="0" zoomScale="90" zoomScaleNormal="90" workbookViewId="0">
      <pane ySplit="5" topLeftCell="A6" activePane="bottomLeft" state="frozen"/>
      <selection pane="bottomLeft"/>
    </sheetView>
  </sheetViews>
  <sheetFormatPr defaultColWidth="10" defaultRowHeight="18" customHeight="1" x14ac:dyDescent="0.3"/>
  <cols>
    <col min="1" max="1" width="2" style="87" customWidth="1"/>
    <col min="2" max="2" width="45.54296875" style="87" bestFit="1" customWidth="1"/>
    <col min="3" max="3" width="14.7265625" style="87" customWidth="1"/>
    <col min="4" max="4" width="1" style="87" customWidth="1"/>
    <col min="5" max="5" width="11.7265625" style="87" bestFit="1" customWidth="1"/>
    <col min="6" max="6" width="1" style="87" customWidth="1"/>
    <col min="7" max="7" width="11.81640625" style="87" bestFit="1" customWidth="1"/>
    <col min="8" max="8" width="14.7265625" style="87" customWidth="1"/>
    <col min="9" max="11" width="7.26953125" style="87" hidden="1" customWidth="1"/>
    <col min="12" max="16384" width="10" style="87"/>
  </cols>
  <sheetData>
    <row r="3" spans="2:13" ht="18" customHeight="1" x14ac:dyDescent="0.3">
      <c r="C3" s="94" t="s">
        <v>795</v>
      </c>
    </row>
    <row r="4" spans="2:13" s="323" customFormat="1" ht="14.5" x14ac:dyDescent="0.3">
      <c r="C4" s="322" t="s">
        <v>492</v>
      </c>
      <c r="D4" s="87"/>
      <c r="F4" s="87"/>
    </row>
    <row r="6" spans="2:13" ht="18" customHeight="1" x14ac:dyDescent="0.3">
      <c r="B6" s="301" t="s">
        <v>472</v>
      </c>
      <c r="C6" s="302" t="s">
        <v>941</v>
      </c>
      <c r="E6" s="302" t="s">
        <v>941</v>
      </c>
      <c r="G6" s="302" t="s">
        <v>99</v>
      </c>
    </row>
    <row r="7" spans="2:13" ht="18" customHeight="1" thickBot="1" x14ac:dyDescent="0.35">
      <c r="B7" s="303"/>
      <c r="C7" s="303" t="s">
        <v>753</v>
      </c>
      <c r="E7" s="302" t="s">
        <v>941</v>
      </c>
      <c r="G7" s="303" t="s">
        <v>101</v>
      </c>
      <c r="I7" s="304"/>
      <c r="J7" s="304"/>
      <c r="K7" s="304"/>
    </row>
    <row r="8" spans="2:13" ht="10" customHeight="1" thickTop="1" x14ac:dyDescent="0.3">
      <c r="B8" s="290"/>
    </row>
    <row r="9" spans="2:13" ht="18" customHeight="1" x14ac:dyDescent="0.3">
      <c r="B9" s="109" t="s">
        <v>231</v>
      </c>
      <c r="C9" s="305">
        <v>3271.9967556121137</v>
      </c>
      <c r="D9" s="460"/>
      <c r="E9" s="305">
        <v>2946.5976618091677</v>
      </c>
      <c r="F9" s="460"/>
      <c r="G9" s="307">
        <v>-9.9449699405973702E-2</v>
      </c>
      <c r="H9" s="460"/>
      <c r="I9" s="460"/>
      <c r="J9" s="460"/>
      <c r="K9" s="460"/>
      <c r="L9" s="460"/>
      <c r="M9" s="460"/>
    </row>
    <row r="10" spans="2:13" ht="18" customHeight="1" x14ac:dyDescent="0.3">
      <c r="B10" s="186" t="s">
        <v>370</v>
      </c>
      <c r="C10" s="178">
        <v>-3004.1276037168132</v>
      </c>
      <c r="D10" s="460"/>
      <c r="E10" s="178">
        <v>-2736.6375708533201</v>
      </c>
      <c r="F10" s="460"/>
      <c r="G10" s="308">
        <v>-8.9040835859483747E-2</v>
      </c>
      <c r="H10" s="460"/>
      <c r="I10" s="460"/>
      <c r="J10" s="460"/>
      <c r="K10" s="460"/>
      <c r="L10" s="460"/>
      <c r="M10" s="460"/>
    </row>
    <row r="11" spans="2:13" ht="18" customHeight="1" x14ac:dyDescent="0.3">
      <c r="B11" s="109" t="s">
        <v>690</v>
      </c>
      <c r="C11" s="305">
        <v>177.62217979201012</v>
      </c>
      <c r="D11" s="460"/>
      <c r="E11" s="306">
        <v>191.74241243003999</v>
      </c>
      <c r="F11" s="460"/>
      <c r="G11" s="307">
        <v>7.9495886462851661E-2</v>
      </c>
      <c r="H11" s="460"/>
      <c r="I11" s="460"/>
      <c r="J11" s="460"/>
      <c r="K11" s="460"/>
      <c r="L11" s="460"/>
      <c r="M11" s="460"/>
    </row>
    <row r="12" spans="2:13" ht="18" customHeight="1" thickBot="1" x14ac:dyDescent="0.35">
      <c r="B12" s="186" t="s">
        <v>474</v>
      </c>
      <c r="C12" s="178">
        <v>21.278385369061247</v>
      </c>
      <c r="D12" s="460"/>
      <c r="E12" s="178">
        <v>275.03642737337611</v>
      </c>
      <c r="F12" s="460"/>
      <c r="G12" s="308" t="s">
        <v>865</v>
      </c>
      <c r="H12" s="460"/>
      <c r="I12" s="460"/>
      <c r="J12" s="460"/>
      <c r="K12" s="460"/>
      <c r="L12" s="460"/>
      <c r="M12" s="460"/>
    </row>
    <row r="13" spans="2:13" ht="18" customHeight="1" x14ac:dyDescent="0.3">
      <c r="B13" s="310"/>
      <c r="C13" s="310"/>
      <c r="E13" s="310"/>
      <c r="G13" s="311"/>
      <c r="H13" s="460"/>
      <c r="I13" s="460"/>
      <c r="J13" s="460"/>
      <c r="K13" s="460"/>
      <c r="L13" s="460"/>
      <c r="M13" s="460"/>
    </row>
    <row r="14" spans="2:13" ht="18" customHeight="1" x14ac:dyDescent="0.3">
      <c r="B14" s="301" t="s">
        <v>475</v>
      </c>
      <c r="C14" s="302" t="s">
        <v>941</v>
      </c>
      <c r="E14" s="302" t="s">
        <v>941</v>
      </c>
      <c r="G14" s="302" t="s">
        <v>99</v>
      </c>
      <c r="H14" s="460"/>
      <c r="I14" s="460"/>
      <c r="J14" s="460"/>
      <c r="K14" s="460"/>
      <c r="L14" s="460"/>
      <c r="M14" s="460"/>
    </row>
    <row r="15" spans="2:13" ht="18" customHeight="1" x14ac:dyDescent="0.3">
      <c r="B15" s="303"/>
      <c r="C15" s="303" t="s">
        <v>473</v>
      </c>
      <c r="E15" s="303" t="s">
        <v>100</v>
      </c>
      <c r="G15" s="303" t="s">
        <v>101</v>
      </c>
      <c r="H15" s="460"/>
      <c r="I15" s="460"/>
      <c r="J15" s="460"/>
      <c r="K15" s="460"/>
      <c r="L15" s="460"/>
      <c r="M15" s="460"/>
    </row>
    <row r="16" spans="2:13" ht="10" customHeight="1" x14ac:dyDescent="0.3">
      <c r="B16" s="290"/>
      <c r="H16" s="460"/>
      <c r="I16" s="460"/>
      <c r="J16" s="460"/>
      <c r="K16" s="460"/>
      <c r="L16" s="460"/>
      <c r="M16" s="460"/>
    </row>
    <row r="17" spans="2:13" ht="18" customHeight="1" x14ac:dyDescent="0.3">
      <c r="B17" s="109" t="s">
        <v>231</v>
      </c>
      <c r="C17" s="305">
        <v>2395.2553898993392</v>
      </c>
      <c r="D17" s="460"/>
      <c r="E17" s="306">
        <v>2087.2028226275497</v>
      </c>
      <c r="F17" s="460"/>
      <c r="G17" s="307">
        <v>-0.12860948714313736</v>
      </c>
      <c r="H17" s="460"/>
      <c r="I17" s="460"/>
      <c r="J17" s="460"/>
      <c r="K17" s="460"/>
      <c r="L17" s="460"/>
      <c r="M17" s="460"/>
    </row>
    <row r="18" spans="2:13" ht="18" customHeight="1" x14ac:dyDescent="0.3">
      <c r="B18" s="312" t="s">
        <v>370</v>
      </c>
      <c r="C18" s="178">
        <v>-2110.7328047682113</v>
      </c>
      <c r="D18" s="460"/>
      <c r="E18" s="178">
        <v>-1914.0643996234935</v>
      </c>
      <c r="F18" s="460"/>
      <c r="G18" s="308">
        <v>-9.3175415050373855E-2</v>
      </c>
      <c r="H18" s="460"/>
      <c r="I18" s="460"/>
      <c r="J18" s="460"/>
      <c r="K18" s="460"/>
      <c r="L18" s="460"/>
      <c r="M18" s="460"/>
    </row>
    <row r="19" spans="2:13" ht="18" customHeight="1" x14ac:dyDescent="0.3">
      <c r="B19" s="109" t="s">
        <v>690</v>
      </c>
      <c r="C19" s="305">
        <v>204.75590060327741</v>
      </c>
      <c r="D19" s="460"/>
      <c r="E19" s="306">
        <v>240.57641763994852</v>
      </c>
      <c r="F19" s="460"/>
      <c r="G19" s="307">
        <v>0.1749425385599741</v>
      </c>
      <c r="H19" s="460"/>
      <c r="I19" s="460"/>
      <c r="J19" s="460"/>
      <c r="K19" s="460"/>
      <c r="L19" s="460"/>
      <c r="M19" s="460"/>
    </row>
    <row r="20" spans="2:13" ht="8.25" customHeight="1" x14ac:dyDescent="0.3">
      <c r="B20" s="313"/>
      <c r="C20" s="309"/>
      <c r="E20" s="309"/>
      <c r="G20" s="309"/>
      <c r="H20" s="460"/>
      <c r="I20" s="460"/>
      <c r="J20" s="460"/>
      <c r="K20" s="460"/>
      <c r="L20" s="460"/>
      <c r="M20" s="460"/>
    </row>
    <row r="21" spans="2:13" ht="18" customHeight="1" thickBot="1" x14ac:dyDescent="0.35">
      <c r="B21" s="488" t="s">
        <v>476</v>
      </c>
      <c r="C21" s="489"/>
      <c r="D21" s="186"/>
      <c r="E21" s="489"/>
      <c r="F21" s="186"/>
      <c r="G21" s="489"/>
      <c r="H21" s="460"/>
      <c r="I21" s="460"/>
      <c r="J21" s="460"/>
      <c r="K21" s="460"/>
      <c r="L21" s="460"/>
      <c r="M21" s="460"/>
    </row>
    <row r="22" spans="2:13" ht="18" customHeight="1" thickBot="1" x14ac:dyDescent="0.35">
      <c r="B22" s="490" t="s">
        <v>477</v>
      </c>
      <c r="C22" s="491">
        <v>0.69</v>
      </c>
      <c r="D22" s="492"/>
      <c r="E22" s="491">
        <v>0.68709989232085111</v>
      </c>
      <c r="F22" s="113"/>
      <c r="G22" s="493">
        <v>0.29001076791488334</v>
      </c>
      <c r="H22" s="460"/>
      <c r="I22" s="460"/>
      <c r="J22" s="460"/>
      <c r="K22" s="460"/>
      <c r="L22" s="460"/>
      <c r="M22" s="460"/>
    </row>
    <row r="23" spans="2:13" ht="18" customHeight="1" x14ac:dyDescent="0.3">
      <c r="B23" s="109" t="s">
        <v>478</v>
      </c>
      <c r="C23" s="306">
        <v>987.77836812077362</v>
      </c>
      <c r="D23" s="113"/>
      <c r="E23" s="306">
        <v>963.91436837899994</v>
      </c>
      <c r="F23" s="113"/>
      <c r="G23" s="307">
        <v>-2.4159265389840812E-2</v>
      </c>
      <c r="H23" s="460"/>
      <c r="I23" s="460"/>
      <c r="J23" s="460"/>
      <c r="K23" s="460"/>
      <c r="L23" s="460"/>
      <c r="M23" s="460"/>
    </row>
    <row r="24" spans="2:13" ht="18" customHeight="1" x14ac:dyDescent="0.3">
      <c r="B24" s="186" t="s">
        <v>479</v>
      </c>
      <c r="C24" s="178">
        <v>801.48131848000003</v>
      </c>
      <c r="D24" s="86"/>
      <c r="E24" s="178">
        <v>781.82989837899993</v>
      </c>
      <c r="F24" s="178"/>
      <c r="G24" s="308">
        <v>-2.4518874798315715E-2</v>
      </c>
      <c r="H24" s="460"/>
      <c r="I24" s="460"/>
      <c r="J24" s="460"/>
      <c r="K24" s="460"/>
      <c r="L24" s="460"/>
      <c r="M24" s="460"/>
    </row>
    <row r="25" spans="2:13" ht="18" customHeight="1" x14ac:dyDescent="0.3">
      <c r="B25" s="186" t="s">
        <v>480</v>
      </c>
      <c r="C25" s="178">
        <v>182.11080296005809</v>
      </c>
      <c r="D25" s="86"/>
      <c r="E25" s="178">
        <v>182.08447000000001</v>
      </c>
      <c r="F25" s="178"/>
      <c r="G25" s="308">
        <v>-1.4459856104120927E-4</v>
      </c>
      <c r="H25" s="460"/>
      <c r="I25" s="460"/>
      <c r="J25" s="460"/>
      <c r="K25" s="460"/>
      <c r="L25" s="460"/>
      <c r="M25" s="460"/>
    </row>
    <row r="26" spans="2:13" ht="18" customHeight="1" x14ac:dyDescent="0.3">
      <c r="B26" s="91" t="s">
        <v>481</v>
      </c>
      <c r="H26" s="460"/>
      <c r="I26" s="460"/>
      <c r="J26" s="460"/>
      <c r="K26" s="460"/>
      <c r="L26" s="460"/>
      <c r="M26" s="460"/>
    </row>
    <row r="27" spans="2:13" ht="18" customHeight="1" x14ac:dyDescent="0.3">
      <c r="B27" s="91"/>
      <c r="H27" s="460"/>
      <c r="I27" s="460"/>
      <c r="J27" s="460"/>
      <c r="K27" s="460"/>
      <c r="L27" s="460"/>
      <c r="M27" s="460"/>
    </row>
    <row r="28" spans="2:13" ht="18" customHeight="1" x14ac:dyDescent="0.3">
      <c r="B28" s="301" t="s">
        <v>866</v>
      </c>
      <c r="C28" s="302" t="s">
        <v>941</v>
      </c>
      <c r="E28" s="302" t="s">
        <v>941</v>
      </c>
      <c r="G28" s="302" t="s">
        <v>99</v>
      </c>
      <c r="H28" s="460"/>
      <c r="I28" s="460"/>
      <c r="J28" s="460"/>
      <c r="K28" s="460"/>
      <c r="L28" s="460"/>
      <c r="M28" s="460"/>
    </row>
    <row r="29" spans="2:13" ht="18" customHeight="1" x14ac:dyDescent="0.3">
      <c r="B29" s="303"/>
      <c r="C29" s="303" t="s">
        <v>473</v>
      </c>
      <c r="E29" s="303" t="s">
        <v>100</v>
      </c>
      <c r="G29" s="303" t="s">
        <v>101</v>
      </c>
      <c r="H29" s="460"/>
      <c r="I29" s="460"/>
      <c r="J29" s="460"/>
      <c r="K29" s="460"/>
      <c r="L29" s="460"/>
      <c r="M29" s="460"/>
    </row>
    <row r="30" spans="2:13" ht="10" customHeight="1" x14ac:dyDescent="0.3">
      <c r="B30" s="290"/>
      <c r="H30" s="460"/>
      <c r="I30" s="460"/>
      <c r="J30" s="460"/>
      <c r="K30" s="460"/>
      <c r="L30" s="460"/>
      <c r="M30" s="460"/>
    </row>
    <row r="31" spans="2:13" ht="18" customHeight="1" x14ac:dyDescent="0.3">
      <c r="B31" s="109" t="s">
        <v>231</v>
      </c>
      <c r="C31" s="305">
        <v>763.87919737499999</v>
      </c>
      <c r="D31" s="460">
        <v>0</v>
      </c>
      <c r="E31" s="306">
        <v>754.18496779249233</v>
      </c>
      <c r="F31" s="460"/>
      <c r="G31" s="307">
        <v>-1.2690788826061783E-2</v>
      </c>
      <c r="H31" s="460"/>
      <c r="I31" s="460"/>
      <c r="J31" s="460"/>
      <c r="K31" s="460"/>
      <c r="L31" s="460"/>
      <c r="M31" s="460"/>
    </row>
    <row r="32" spans="2:13" ht="18" customHeight="1" x14ac:dyDescent="0.3">
      <c r="B32" s="312" t="s">
        <v>370</v>
      </c>
      <c r="C32" s="178">
        <v>-724.63107862134518</v>
      </c>
      <c r="D32" s="460">
        <v>0</v>
      </c>
      <c r="E32" s="178">
        <v>-713.23317896396907</v>
      </c>
      <c r="F32" s="460"/>
      <c r="G32" s="308">
        <v>-1.5729244844233436E-2</v>
      </c>
      <c r="H32" s="460"/>
      <c r="I32" s="460"/>
      <c r="J32" s="460"/>
      <c r="K32" s="460"/>
      <c r="L32" s="460"/>
      <c r="M32" s="460"/>
    </row>
    <row r="33" spans="2:13" ht="18" customHeight="1" x14ac:dyDescent="0.3">
      <c r="B33" s="109" t="s">
        <v>690</v>
      </c>
      <c r="C33" s="305">
        <v>-12.304625367768992</v>
      </c>
      <c r="D33" s="460">
        <v>0</v>
      </c>
      <c r="E33" s="306">
        <v>21.326098826305376</v>
      </c>
      <c r="F33" s="460"/>
      <c r="G33" s="307">
        <v>-2.7331774181575192</v>
      </c>
      <c r="H33" s="460"/>
      <c r="I33" s="460"/>
      <c r="J33" s="460"/>
      <c r="K33" s="460"/>
      <c r="L33" s="460"/>
      <c r="M33" s="460"/>
    </row>
    <row r="34" spans="2:13" ht="8.25" customHeight="1" x14ac:dyDescent="0.3">
      <c r="B34" s="313"/>
      <c r="C34" s="309"/>
      <c r="E34" s="309"/>
      <c r="G34" s="309"/>
      <c r="H34" s="460"/>
      <c r="I34" s="460"/>
      <c r="J34" s="460"/>
      <c r="K34" s="460"/>
      <c r="L34" s="460"/>
      <c r="M34" s="460"/>
    </row>
    <row r="35" spans="2:13" ht="18" customHeight="1" thickBot="1" x14ac:dyDescent="0.35">
      <c r="B35" s="314" t="s">
        <v>476</v>
      </c>
      <c r="C35" s="315"/>
      <c r="E35" s="315"/>
      <c r="G35" s="315"/>
      <c r="H35" s="460"/>
      <c r="I35" s="460"/>
      <c r="J35" s="460"/>
      <c r="K35" s="460"/>
      <c r="L35" s="460"/>
      <c r="M35" s="460"/>
    </row>
    <row r="36" spans="2:13" ht="18" customHeight="1" x14ac:dyDescent="0.3">
      <c r="B36" s="109" t="s">
        <v>482</v>
      </c>
      <c r="C36" s="316">
        <v>0.79</v>
      </c>
      <c r="E36" s="202">
        <v>0.79464566667080327</v>
      </c>
      <c r="G36" s="345">
        <v>-0.4645666670803239</v>
      </c>
      <c r="H36" s="460"/>
      <c r="I36" s="460"/>
      <c r="J36" s="460"/>
      <c r="K36" s="460"/>
      <c r="L36" s="460"/>
      <c r="M36" s="460"/>
    </row>
    <row r="37" spans="2:13" ht="18" customHeight="1" x14ac:dyDescent="0.3">
      <c r="B37" s="312" t="s">
        <v>483</v>
      </c>
      <c r="C37" s="178">
        <v>496</v>
      </c>
      <c r="E37" s="178">
        <v>495.50267956325877</v>
      </c>
      <c r="G37" s="308">
        <v>-1.0026621708492112E-3</v>
      </c>
      <c r="H37" s="460"/>
      <c r="I37" s="460"/>
      <c r="J37" s="460"/>
      <c r="K37" s="460"/>
      <c r="L37" s="460"/>
      <c r="M37" s="460"/>
    </row>
    <row r="38" spans="2:13" ht="18" customHeight="1" x14ac:dyDescent="0.3">
      <c r="B38" s="91"/>
      <c r="H38" s="460"/>
      <c r="I38" s="460"/>
      <c r="J38" s="460"/>
      <c r="K38" s="460"/>
      <c r="L38" s="460"/>
      <c r="M38" s="460"/>
    </row>
    <row r="39" spans="2:13" ht="18" customHeight="1" x14ac:dyDescent="0.3">
      <c r="B39" s="301" t="s">
        <v>484</v>
      </c>
      <c r="C39" s="302" t="s">
        <v>941</v>
      </c>
      <c r="E39" s="302" t="s">
        <v>941</v>
      </c>
      <c r="G39" s="302" t="s">
        <v>99</v>
      </c>
      <c r="H39" s="460"/>
      <c r="I39" s="460"/>
      <c r="J39" s="460"/>
      <c r="K39" s="460"/>
      <c r="L39" s="460"/>
      <c r="M39" s="460"/>
    </row>
    <row r="40" spans="2:13" ht="18" customHeight="1" x14ac:dyDescent="0.3">
      <c r="B40" s="317"/>
      <c r="C40" s="303" t="s">
        <v>473</v>
      </c>
      <c r="E40" s="303" t="s">
        <v>100</v>
      </c>
      <c r="G40" s="303" t="s">
        <v>101</v>
      </c>
      <c r="H40" s="460"/>
      <c r="I40" s="460"/>
      <c r="J40" s="460"/>
      <c r="K40" s="460"/>
      <c r="L40" s="460"/>
      <c r="M40" s="460"/>
    </row>
    <row r="41" spans="2:13" ht="10" customHeight="1" x14ac:dyDescent="0.3">
      <c r="B41" s="290"/>
      <c r="H41" s="460"/>
      <c r="I41" s="460"/>
      <c r="J41" s="460"/>
      <c r="K41" s="460"/>
      <c r="L41" s="460"/>
      <c r="M41" s="460"/>
    </row>
    <row r="42" spans="2:13" ht="18" customHeight="1" x14ac:dyDescent="0.3">
      <c r="B42" s="109" t="s">
        <v>231</v>
      </c>
      <c r="C42" s="305">
        <v>162.77333333333334</v>
      </c>
      <c r="D42" s="460"/>
      <c r="E42" s="306">
        <v>142.80142344311133</v>
      </c>
      <c r="F42" s="460"/>
      <c r="G42" s="307">
        <v>-0.12269767707787116</v>
      </c>
      <c r="H42" s="460"/>
      <c r="I42" s="460"/>
      <c r="J42" s="460"/>
      <c r="K42" s="460"/>
      <c r="L42" s="460"/>
      <c r="M42" s="460"/>
    </row>
    <row r="43" spans="2:13" ht="18" customHeight="1" x14ac:dyDescent="0.3">
      <c r="B43" s="312" t="s">
        <v>370</v>
      </c>
      <c r="C43" s="178">
        <v>-190.76012623549397</v>
      </c>
      <c r="D43" s="460"/>
      <c r="E43" s="178">
        <v>-177.37461511208667</v>
      </c>
      <c r="F43" s="460"/>
      <c r="G43" s="308">
        <v>-7.0169334585587606E-2</v>
      </c>
      <c r="H43" s="460"/>
      <c r="I43" s="460"/>
      <c r="J43" s="460"/>
      <c r="K43" s="460"/>
      <c r="L43" s="460"/>
      <c r="M43" s="460"/>
    </row>
    <row r="44" spans="2:13" ht="18" customHeight="1" x14ac:dyDescent="0.3">
      <c r="B44" s="109" t="s">
        <v>690</v>
      </c>
      <c r="C44" s="305">
        <v>3.0962493101727255</v>
      </c>
      <c r="D44" s="460"/>
      <c r="E44" s="306">
        <v>-14.825399606016722</v>
      </c>
      <c r="F44" s="460"/>
      <c r="G44" s="307">
        <v>-5.7881801886262449</v>
      </c>
      <c r="H44" s="460"/>
      <c r="I44" s="460"/>
      <c r="J44" s="460"/>
      <c r="K44" s="460"/>
      <c r="L44" s="460"/>
      <c r="M44" s="460"/>
    </row>
    <row r="45" spans="2:13" ht="8.25" customHeight="1" x14ac:dyDescent="0.3">
      <c r="B45" s="313"/>
      <c r="C45" s="309"/>
      <c r="E45" s="309"/>
      <c r="G45" s="309"/>
      <c r="H45" s="460"/>
      <c r="I45" s="460"/>
      <c r="J45" s="460"/>
      <c r="K45" s="460"/>
      <c r="L45" s="460"/>
      <c r="M45" s="460"/>
    </row>
    <row r="46" spans="2:13" ht="18" customHeight="1" thickBot="1" x14ac:dyDescent="0.35">
      <c r="B46" s="314" t="s">
        <v>476</v>
      </c>
      <c r="C46" s="315"/>
      <c r="E46" s="315"/>
      <c r="G46" s="315"/>
      <c r="H46" s="460"/>
      <c r="I46" s="460"/>
      <c r="J46" s="460"/>
      <c r="K46" s="460"/>
      <c r="L46" s="460"/>
      <c r="M46" s="460"/>
    </row>
    <row r="47" spans="2:13" ht="18" customHeight="1" x14ac:dyDescent="0.3">
      <c r="B47" s="109" t="s">
        <v>485</v>
      </c>
      <c r="C47" s="316">
        <v>0.55000000000000004</v>
      </c>
      <c r="D47" s="461">
        <v>0</v>
      </c>
      <c r="E47" s="202">
        <v>0.54730553417989425</v>
      </c>
      <c r="F47" s="461"/>
      <c r="G47" s="345">
        <v>0.26944658201057958</v>
      </c>
      <c r="H47" s="460"/>
      <c r="I47" s="460"/>
      <c r="J47" s="460"/>
      <c r="K47" s="460"/>
      <c r="L47" s="460"/>
      <c r="M47" s="460"/>
    </row>
    <row r="48" spans="2:13" ht="18" customHeight="1" x14ac:dyDescent="0.3">
      <c r="B48" s="312" t="s">
        <v>486</v>
      </c>
      <c r="C48" s="178">
        <v>140</v>
      </c>
      <c r="D48" s="461">
        <v>0</v>
      </c>
      <c r="E48" s="178">
        <v>139.97457299999999</v>
      </c>
      <c r="F48" s="461"/>
      <c r="G48" s="308">
        <v>-1.8162142857147678E-4</v>
      </c>
      <c r="H48" s="460"/>
      <c r="I48" s="460"/>
      <c r="J48" s="460"/>
      <c r="K48" s="460"/>
      <c r="L48" s="460"/>
      <c r="M48" s="460"/>
    </row>
    <row r="50" spans="2:2" ht="18" customHeight="1" x14ac:dyDescent="0.3">
      <c r="B50" s="451" t="s">
        <v>754</v>
      </c>
    </row>
  </sheetData>
  <hyperlinks>
    <hyperlink ref="C4" location="INDEX!A1" tooltip="Return" display="Return to Home" xr:uid="{00000000-0004-0000-16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9"/>
  <sheetViews>
    <sheetView showGridLines="0" zoomScale="80" zoomScaleNormal="80" workbookViewId="0">
      <pane ySplit="5" topLeftCell="A23" activePane="bottomLeft" state="frozen"/>
      <selection pane="bottomLeft" activeCell="R47" sqref="R47"/>
    </sheetView>
  </sheetViews>
  <sheetFormatPr defaultColWidth="4.7265625" defaultRowHeight="11.5" x14ac:dyDescent="0.35"/>
  <cols>
    <col min="1" max="1" width="4.7265625" style="41"/>
    <col min="2" max="2" width="18.81640625" style="41" bestFit="1" customWidth="1"/>
    <col min="3" max="3" width="52.26953125" style="41" bestFit="1" customWidth="1"/>
    <col min="4" max="4" width="17.1796875" style="41" bestFit="1" customWidth="1"/>
    <col min="5" max="5" width="2.453125" style="41" customWidth="1"/>
    <col min="6" max="6" width="32.1796875" style="41" customWidth="1"/>
    <col min="7" max="7" width="40.54296875" style="41" customWidth="1"/>
    <col min="8" max="8" width="16.81640625" style="41" bestFit="1" customWidth="1"/>
    <col min="9" max="9" width="8" style="41" bestFit="1" customWidth="1"/>
    <col min="10" max="10" width="6.7265625" style="41" bestFit="1" customWidth="1"/>
    <col min="11" max="16384" width="4.7265625" style="41"/>
  </cols>
  <sheetData>
    <row r="1" spans="2:10" s="46" customFormat="1" ht="13" x14ac:dyDescent="0.35"/>
    <row r="2" spans="2:10" s="46" customFormat="1" ht="13" x14ac:dyDescent="0.35"/>
    <row r="3" spans="2:10" s="46" customFormat="1" ht="26.25" customHeight="1" x14ac:dyDescent="0.35">
      <c r="D3" s="47" t="s">
        <v>131</v>
      </c>
    </row>
    <row r="4" spans="2:10" s="46" customFormat="1" ht="14.5" x14ac:dyDescent="0.35">
      <c r="D4" s="322" t="s">
        <v>492</v>
      </c>
    </row>
    <row r="6" spans="2:10" ht="18" customHeight="1" x14ac:dyDescent="0.35">
      <c r="B6" s="48" t="s">
        <v>132</v>
      </c>
      <c r="C6" s="49"/>
      <c r="D6" s="49"/>
      <c r="E6" s="50"/>
      <c r="F6" s="48" t="s">
        <v>133</v>
      </c>
      <c r="G6" s="49"/>
      <c r="H6" s="49"/>
    </row>
    <row r="7" spans="2:10" ht="7.5" customHeight="1" x14ac:dyDescent="0.35">
      <c r="B7" s="50"/>
      <c r="C7" s="50"/>
      <c r="D7" s="50"/>
      <c r="E7" s="50"/>
      <c r="F7" s="50"/>
      <c r="G7" s="50"/>
      <c r="H7" s="50"/>
      <c r="I7" s="50"/>
      <c r="J7" s="50"/>
    </row>
    <row r="8" spans="2:10" ht="18" customHeight="1" thickBot="1" x14ac:dyDescent="0.4">
      <c r="B8" s="51" t="s">
        <v>134</v>
      </c>
      <c r="C8" s="51" t="s">
        <v>135</v>
      </c>
      <c r="D8" s="51" t="s">
        <v>880</v>
      </c>
      <c r="E8" s="52"/>
      <c r="F8" s="51" t="s">
        <v>134</v>
      </c>
      <c r="G8" s="51" t="s">
        <v>135</v>
      </c>
      <c r="H8" s="51" t="s">
        <v>880</v>
      </c>
    </row>
    <row r="9" spans="2:10" ht="7.5" customHeight="1" thickBot="1" x14ac:dyDescent="0.4">
      <c r="B9" s="52"/>
      <c r="C9" s="52"/>
      <c r="D9" s="53"/>
      <c r="E9" s="52"/>
      <c r="F9" s="52"/>
      <c r="G9" s="52"/>
      <c r="H9" s="53"/>
    </row>
    <row r="10" spans="2:10" ht="18" customHeight="1" x14ac:dyDescent="0.35">
      <c r="B10" s="54" t="s">
        <v>0</v>
      </c>
      <c r="C10" s="55" t="s">
        <v>136</v>
      </c>
      <c r="D10" s="348">
        <v>1280</v>
      </c>
      <c r="E10" s="52"/>
      <c r="F10" s="54" t="s">
        <v>0</v>
      </c>
      <c r="G10" s="55" t="s">
        <v>881</v>
      </c>
      <c r="H10" s="348">
        <v>463</v>
      </c>
    </row>
    <row r="11" spans="2:10" ht="18" customHeight="1" x14ac:dyDescent="0.35">
      <c r="B11" s="57"/>
      <c r="C11" s="58" t="s">
        <v>124</v>
      </c>
      <c r="D11" s="349">
        <v>550</v>
      </c>
      <c r="E11" s="67"/>
      <c r="F11" s="57"/>
      <c r="G11" s="58" t="s">
        <v>882</v>
      </c>
      <c r="H11" s="59">
        <v>141</v>
      </c>
      <c r="J11" s="82"/>
    </row>
    <row r="12" spans="2:10" ht="18" customHeight="1" x14ac:dyDescent="0.35">
      <c r="B12" s="57"/>
      <c r="C12" s="58" t="s">
        <v>137</v>
      </c>
      <c r="D12" s="349">
        <v>180</v>
      </c>
      <c r="E12" s="67"/>
      <c r="F12" s="57"/>
      <c r="G12" s="58" t="s">
        <v>883</v>
      </c>
      <c r="H12" s="59">
        <v>146</v>
      </c>
      <c r="I12" s="462"/>
    </row>
    <row r="13" spans="2:10" ht="18" customHeight="1" thickBot="1" x14ac:dyDescent="0.4">
      <c r="B13" s="57"/>
      <c r="C13" s="58" t="s">
        <v>138</v>
      </c>
      <c r="D13" s="349">
        <v>427</v>
      </c>
      <c r="E13" s="67"/>
      <c r="F13" s="60"/>
      <c r="G13" s="61" t="s">
        <v>884</v>
      </c>
      <c r="H13" s="62">
        <v>270</v>
      </c>
    </row>
    <row r="14" spans="2:10" ht="26.15" customHeight="1" thickBot="1" x14ac:dyDescent="0.4">
      <c r="B14" s="57"/>
      <c r="C14" s="58" t="s">
        <v>139</v>
      </c>
      <c r="D14" s="349">
        <v>42</v>
      </c>
      <c r="E14" s="67"/>
      <c r="F14" s="559" t="s">
        <v>885</v>
      </c>
      <c r="G14" s="559"/>
      <c r="H14" s="559"/>
    </row>
    <row r="15" spans="2:10" ht="18" customHeight="1" x14ac:dyDescent="0.35">
      <c r="B15" s="57"/>
      <c r="C15" s="58" t="s">
        <v>140</v>
      </c>
      <c r="D15" s="349">
        <v>203</v>
      </c>
      <c r="E15" s="67"/>
      <c r="F15" s="65" t="s">
        <v>2</v>
      </c>
      <c r="G15" s="55" t="s">
        <v>886</v>
      </c>
      <c r="H15" s="56">
        <v>967</v>
      </c>
    </row>
    <row r="16" spans="2:10" ht="18" customHeight="1" x14ac:dyDescent="0.35">
      <c r="B16" s="57"/>
      <c r="C16" s="58" t="s">
        <v>141</v>
      </c>
      <c r="D16" s="349">
        <v>450</v>
      </c>
      <c r="E16" s="67"/>
      <c r="F16" s="50"/>
      <c r="G16" s="58" t="s">
        <v>150</v>
      </c>
      <c r="H16" s="59">
        <v>385</v>
      </c>
    </row>
    <row r="17" spans="2:10" ht="18" customHeight="1" thickBot="1" x14ac:dyDescent="0.4">
      <c r="B17" s="60"/>
      <c r="C17" s="61" t="s">
        <v>887</v>
      </c>
      <c r="D17" s="350">
        <v>369</v>
      </c>
      <c r="E17" s="67"/>
      <c r="F17" s="61"/>
      <c r="G17" s="61" t="s">
        <v>894</v>
      </c>
      <c r="H17" s="62">
        <v>750</v>
      </c>
    </row>
    <row r="18" spans="2:10" ht="18" customHeight="1" thickBot="1" x14ac:dyDescent="0.4">
      <c r="B18" s="66"/>
      <c r="C18" s="463"/>
      <c r="D18" s="464"/>
      <c r="E18" s="67"/>
    </row>
    <row r="19" spans="2:10" ht="18" customHeight="1" x14ac:dyDescent="0.35">
      <c r="B19" s="68" t="s">
        <v>2</v>
      </c>
      <c r="C19" s="55" t="s">
        <v>142</v>
      </c>
      <c r="D19" s="348">
        <v>1252</v>
      </c>
      <c r="E19" s="67"/>
      <c r="F19" s="65" t="s">
        <v>4</v>
      </c>
      <c r="G19" s="55" t="s">
        <v>895</v>
      </c>
      <c r="H19" s="56">
        <v>835</v>
      </c>
    </row>
    <row r="20" spans="2:10" ht="18" customHeight="1" x14ac:dyDescent="0.35">
      <c r="B20" s="69"/>
      <c r="C20" s="58" t="s">
        <v>888</v>
      </c>
      <c r="D20" s="349">
        <v>275</v>
      </c>
      <c r="E20" s="67"/>
      <c r="F20" s="50"/>
      <c r="G20" s="58" t="s">
        <v>883</v>
      </c>
      <c r="H20" s="59">
        <v>267</v>
      </c>
    </row>
    <row r="21" spans="2:10" ht="18" customHeight="1" thickBot="1" x14ac:dyDescent="0.4">
      <c r="B21" s="69"/>
      <c r="C21" s="58" t="s">
        <v>124</v>
      </c>
      <c r="D21" s="349">
        <v>660</v>
      </c>
      <c r="E21" s="67"/>
      <c r="F21" s="61"/>
      <c r="G21" s="61" t="s">
        <v>889</v>
      </c>
      <c r="H21" s="62">
        <v>259</v>
      </c>
    </row>
    <row r="22" spans="2:10" ht="18" customHeight="1" thickBot="1" x14ac:dyDescent="0.4">
      <c r="B22" s="69"/>
      <c r="C22" s="58" t="s">
        <v>137</v>
      </c>
      <c r="D22" s="349">
        <v>209</v>
      </c>
      <c r="E22" s="67"/>
      <c r="F22" s="71"/>
      <c r="G22" s="72"/>
      <c r="H22" s="67"/>
    </row>
    <row r="23" spans="2:10" ht="18" customHeight="1" thickBot="1" x14ac:dyDescent="0.4">
      <c r="B23" s="69"/>
      <c r="C23" s="58" t="s">
        <v>138</v>
      </c>
      <c r="D23" s="349">
        <v>287</v>
      </c>
      <c r="E23" s="67"/>
      <c r="F23" s="483" t="s">
        <v>5</v>
      </c>
      <c r="G23" s="79" t="s">
        <v>1</v>
      </c>
      <c r="H23" s="353">
        <v>460</v>
      </c>
      <c r="J23" s="70"/>
    </row>
    <row r="24" spans="2:10" ht="18" customHeight="1" thickBot="1" x14ac:dyDescent="0.4">
      <c r="B24" s="69"/>
      <c r="C24" s="58" t="s">
        <v>139</v>
      </c>
      <c r="D24" s="349">
        <v>93</v>
      </c>
      <c r="E24" s="67"/>
      <c r="F24" s="75"/>
      <c r="G24" s="63"/>
      <c r="H24" s="76"/>
    </row>
    <row r="25" spans="2:10" ht="18" customHeight="1" x14ac:dyDescent="0.35">
      <c r="B25" s="69"/>
      <c r="C25" s="58" t="s">
        <v>141</v>
      </c>
      <c r="D25" s="349">
        <v>270</v>
      </c>
      <c r="E25" s="52"/>
      <c r="F25" s="65" t="s">
        <v>10</v>
      </c>
      <c r="G25" s="55" t="s">
        <v>881</v>
      </c>
      <c r="H25" s="56">
        <v>573</v>
      </c>
    </row>
    <row r="26" spans="2:10" ht="18" customHeight="1" thickBot="1" x14ac:dyDescent="0.4">
      <c r="B26" s="73"/>
      <c r="C26" s="61" t="s">
        <v>887</v>
      </c>
      <c r="D26" s="350">
        <v>318</v>
      </c>
      <c r="E26" s="52"/>
      <c r="F26" s="61"/>
      <c r="G26" s="61" t="s">
        <v>896</v>
      </c>
      <c r="H26" s="62">
        <v>320</v>
      </c>
    </row>
    <row r="27" spans="2:10" ht="27.5" customHeight="1" thickBot="1" x14ac:dyDescent="0.4">
      <c r="B27" s="74"/>
      <c r="C27" s="74"/>
      <c r="D27" s="351"/>
      <c r="E27" s="52"/>
      <c r="F27" s="562" t="s">
        <v>890</v>
      </c>
      <c r="G27" s="562"/>
      <c r="H27" s="562"/>
    </row>
    <row r="28" spans="2:10" ht="23" customHeight="1" x14ac:dyDescent="0.35">
      <c r="B28" s="54" t="s">
        <v>10</v>
      </c>
      <c r="C28" s="55" t="s">
        <v>143</v>
      </c>
      <c r="D28" s="348">
        <v>520</v>
      </c>
      <c r="F28" s="563" t="s">
        <v>897</v>
      </c>
      <c r="G28" s="563"/>
      <c r="H28" s="563"/>
    </row>
    <row r="29" spans="2:10" ht="18" customHeight="1" x14ac:dyDescent="0.35">
      <c r="B29" s="57"/>
      <c r="C29" s="58" t="s">
        <v>124</v>
      </c>
      <c r="D29" s="349">
        <v>75</v>
      </c>
      <c r="F29" s="48" t="s">
        <v>152</v>
      </c>
      <c r="G29" s="49"/>
      <c r="H29" s="49"/>
    </row>
    <row r="30" spans="2:10" ht="26.5" customHeight="1" thickBot="1" x14ac:dyDescent="0.4">
      <c r="B30" s="60"/>
      <c r="C30" s="61" t="s">
        <v>144</v>
      </c>
      <c r="D30" s="350">
        <v>19</v>
      </c>
    </row>
    <row r="31" spans="2:10" ht="27" customHeight="1" thickBot="1" x14ac:dyDescent="0.4">
      <c r="B31" s="74"/>
      <c r="C31" s="74"/>
      <c r="D31" s="351"/>
      <c r="F31" s="54" t="s">
        <v>15</v>
      </c>
      <c r="G31" s="55" t="s">
        <v>3</v>
      </c>
      <c r="H31" s="348">
        <v>414</v>
      </c>
    </row>
    <row r="32" spans="2:10" ht="18" customHeight="1" x14ac:dyDescent="0.35">
      <c r="B32" s="68" t="s">
        <v>4</v>
      </c>
      <c r="C32" s="55" t="s">
        <v>892</v>
      </c>
      <c r="D32" s="348">
        <v>700</v>
      </c>
      <c r="F32" s="57" t="s">
        <v>11</v>
      </c>
      <c r="G32" s="58" t="s">
        <v>3</v>
      </c>
      <c r="H32" s="349">
        <v>240</v>
      </c>
    </row>
    <row r="33" spans="1:12" ht="18" customHeight="1" x14ac:dyDescent="0.35">
      <c r="B33" s="69"/>
      <c r="C33" s="58" t="s">
        <v>124</v>
      </c>
      <c r="D33" s="349">
        <v>300</v>
      </c>
      <c r="F33" s="57" t="s">
        <v>96</v>
      </c>
      <c r="G33" s="58" t="s">
        <v>3</v>
      </c>
      <c r="H33" s="349">
        <v>354</v>
      </c>
    </row>
    <row r="34" spans="1:12" ht="18" customHeight="1" x14ac:dyDescent="0.35">
      <c r="B34" s="69"/>
      <c r="C34" s="58" t="s">
        <v>138</v>
      </c>
      <c r="D34" s="349">
        <v>255</v>
      </c>
      <c r="F34" s="57" t="s">
        <v>812</v>
      </c>
      <c r="G34" s="58" t="s">
        <v>3</v>
      </c>
      <c r="H34" s="349">
        <v>336</v>
      </c>
    </row>
    <row r="35" spans="1:12" ht="18" customHeight="1" x14ac:dyDescent="0.35">
      <c r="B35" s="69"/>
      <c r="C35" s="58" t="s">
        <v>137</v>
      </c>
      <c r="D35" s="349">
        <v>91</v>
      </c>
      <c r="F35" s="57" t="s">
        <v>542</v>
      </c>
      <c r="G35" s="58" t="s">
        <v>109</v>
      </c>
      <c r="H35" s="349">
        <v>450</v>
      </c>
    </row>
    <row r="36" spans="1:12" ht="18" customHeight="1" thickBot="1" x14ac:dyDescent="0.4">
      <c r="B36" s="69"/>
      <c r="C36" s="58" t="s">
        <v>139</v>
      </c>
      <c r="D36" s="349">
        <v>60</v>
      </c>
      <c r="F36" s="60" t="s">
        <v>813</v>
      </c>
      <c r="G36" s="61" t="s">
        <v>3</v>
      </c>
      <c r="H36" s="350">
        <v>227</v>
      </c>
    </row>
    <row r="37" spans="1:12" ht="18" customHeight="1" x14ac:dyDescent="0.35">
      <c r="B37" s="69"/>
      <c r="C37" s="58" t="s">
        <v>141</v>
      </c>
      <c r="D37" s="349">
        <v>150</v>
      </c>
    </row>
    <row r="38" spans="1:12" ht="18" customHeight="1" x14ac:dyDescent="0.35">
      <c r="B38" s="69"/>
      <c r="C38" s="58" t="s">
        <v>145</v>
      </c>
      <c r="D38" s="349">
        <v>320</v>
      </c>
      <c r="F38" s="48" t="s">
        <v>153</v>
      </c>
      <c r="G38" s="49"/>
      <c r="H38" s="49"/>
      <c r="I38" s="77"/>
    </row>
    <row r="39" spans="1:12" ht="18" customHeight="1" thickBot="1" x14ac:dyDescent="0.4">
      <c r="B39" s="73"/>
      <c r="C39" s="61" t="s">
        <v>887</v>
      </c>
      <c r="D39" s="350">
        <v>388</v>
      </c>
    </row>
    <row r="40" spans="1:12" ht="18" customHeight="1" thickBot="1" x14ac:dyDescent="0.4">
      <c r="A40" s="78"/>
      <c r="B40" s="78"/>
      <c r="C40" s="78"/>
      <c r="D40" s="352"/>
      <c r="F40" s="54" t="s">
        <v>17</v>
      </c>
      <c r="G40" s="55" t="s">
        <v>3</v>
      </c>
      <c r="H40" s="56">
        <v>260</v>
      </c>
    </row>
    <row r="41" spans="1:12" ht="18" customHeight="1" thickBot="1" x14ac:dyDescent="0.4">
      <c r="B41" s="483" t="s">
        <v>129</v>
      </c>
      <c r="C41" s="79" t="s">
        <v>146</v>
      </c>
      <c r="D41" s="353">
        <v>1050</v>
      </c>
      <c r="F41" s="60" t="s">
        <v>18</v>
      </c>
      <c r="G41" s="61" t="s">
        <v>3</v>
      </c>
      <c r="H41" s="62">
        <v>365</v>
      </c>
      <c r="I41" s="77"/>
    </row>
    <row r="42" spans="1:12" ht="18" customHeight="1" thickBot="1" x14ac:dyDescent="0.4">
      <c r="B42" s="74"/>
      <c r="C42" s="74"/>
      <c r="D42" s="351"/>
      <c r="F42" s="80"/>
      <c r="G42" s="72"/>
      <c r="H42" s="67"/>
    </row>
    <row r="43" spans="1:12" ht="18" customHeight="1" x14ac:dyDescent="0.35">
      <c r="B43" s="68" t="s">
        <v>132</v>
      </c>
      <c r="C43" s="55" t="s">
        <v>147</v>
      </c>
      <c r="D43" s="348">
        <v>5077</v>
      </c>
      <c r="F43" s="48" t="s">
        <v>129</v>
      </c>
      <c r="G43" s="49"/>
      <c r="H43" s="49"/>
    </row>
    <row r="44" spans="1:12" ht="18" customHeight="1" thickBot="1" x14ac:dyDescent="0.4">
      <c r="B44" s="69"/>
      <c r="C44" s="250" t="s">
        <v>148</v>
      </c>
      <c r="D44" s="349">
        <v>3102</v>
      </c>
    </row>
    <row r="45" spans="1:12" ht="18" customHeight="1" x14ac:dyDescent="0.35">
      <c r="B45" s="69"/>
      <c r="C45" s="250" t="s">
        <v>149</v>
      </c>
      <c r="D45" s="349">
        <v>1700</v>
      </c>
      <c r="F45" s="54" t="s">
        <v>30</v>
      </c>
      <c r="G45" s="55" t="s">
        <v>893</v>
      </c>
      <c r="H45" s="56">
        <v>750</v>
      </c>
    </row>
    <row r="46" spans="1:12" ht="18" customHeight="1" thickBot="1" x14ac:dyDescent="0.4">
      <c r="B46" s="69"/>
      <c r="C46" s="250" t="s">
        <v>888</v>
      </c>
      <c r="D46" s="349">
        <v>275</v>
      </c>
      <c r="F46" s="60" t="s">
        <v>30</v>
      </c>
      <c r="G46" s="61" t="s">
        <v>154</v>
      </c>
      <c r="H46" s="62">
        <v>300</v>
      </c>
    </row>
    <row r="47" spans="1:12" ht="18" customHeight="1" thickBot="1" x14ac:dyDescent="0.4">
      <c r="B47" s="69"/>
      <c r="C47" s="58" t="s">
        <v>124</v>
      </c>
      <c r="D47" s="349">
        <v>1585</v>
      </c>
      <c r="G47" s="42"/>
      <c r="H47" s="77"/>
    </row>
    <row r="48" spans="1:12" ht="18" customHeight="1" x14ac:dyDescent="0.35">
      <c r="B48" s="69"/>
      <c r="C48" s="58" t="s">
        <v>137</v>
      </c>
      <c r="D48" s="349">
        <v>480</v>
      </c>
      <c r="F48" s="54" t="s">
        <v>854</v>
      </c>
      <c r="G48" s="540" t="s">
        <v>27</v>
      </c>
      <c r="H48" s="348">
        <v>4251</v>
      </c>
      <c r="J48" s="82"/>
      <c r="L48" s="82"/>
    </row>
    <row r="49" spans="2:9" ht="18" customHeight="1" x14ac:dyDescent="0.35">
      <c r="B49" s="69"/>
      <c r="C49" s="58" t="s">
        <v>138</v>
      </c>
      <c r="D49" s="349">
        <v>969</v>
      </c>
      <c r="F49" s="57"/>
      <c r="G49" s="58" t="s">
        <v>155</v>
      </c>
      <c r="H49" s="349">
        <v>3201</v>
      </c>
    </row>
    <row r="50" spans="2:9" ht="18" customHeight="1" x14ac:dyDescent="0.35">
      <c r="B50" s="69"/>
      <c r="C50" s="58" t="s">
        <v>139</v>
      </c>
      <c r="D50" s="349">
        <v>195</v>
      </c>
      <c r="F50" s="57"/>
      <c r="G50" s="58" t="s">
        <v>156</v>
      </c>
      <c r="H50" s="349">
        <v>1050</v>
      </c>
    </row>
    <row r="51" spans="2:9" ht="18" customHeight="1" x14ac:dyDescent="0.35">
      <c r="B51" s="74"/>
      <c r="C51" s="58" t="s">
        <v>140</v>
      </c>
      <c r="D51" s="349">
        <v>203</v>
      </c>
      <c r="F51" s="57"/>
      <c r="G51" s="541" t="s">
        <v>3</v>
      </c>
      <c r="H51" s="349">
        <v>4551</v>
      </c>
    </row>
    <row r="52" spans="2:9" ht="18" customHeight="1" x14ac:dyDescent="0.35">
      <c r="C52" s="58" t="s">
        <v>141</v>
      </c>
      <c r="D52" s="349">
        <v>889</v>
      </c>
      <c r="F52" s="57"/>
      <c r="G52" s="465" t="s">
        <v>157</v>
      </c>
      <c r="H52" s="466">
        <v>1905</v>
      </c>
      <c r="I52" s="81"/>
    </row>
    <row r="53" spans="2:9" ht="18" customHeight="1" x14ac:dyDescent="0.35">
      <c r="C53" s="58" t="s">
        <v>145</v>
      </c>
      <c r="D53" s="349">
        <v>320</v>
      </c>
      <c r="F53" s="57"/>
      <c r="G53" s="58" t="s">
        <v>158</v>
      </c>
      <c r="H53" s="349">
        <v>2021</v>
      </c>
    </row>
    <row r="54" spans="2:9" ht="18" customHeight="1" thickBot="1" x14ac:dyDescent="0.4">
      <c r="C54" s="58" t="s">
        <v>887</v>
      </c>
      <c r="D54" s="349">
        <v>1075</v>
      </c>
      <c r="F54" s="57"/>
      <c r="G54" s="58" t="s">
        <v>159</v>
      </c>
      <c r="H54" s="349">
        <v>625</v>
      </c>
    </row>
    <row r="55" spans="2:9" ht="18" customHeight="1" thickBot="1" x14ac:dyDescent="0.4">
      <c r="B55" s="54" t="s">
        <v>855</v>
      </c>
      <c r="C55" s="55"/>
      <c r="D55" s="482">
        <v>10793</v>
      </c>
      <c r="F55" s="57"/>
      <c r="G55" s="541" t="s">
        <v>1</v>
      </c>
      <c r="H55" s="349">
        <v>730</v>
      </c>
    </row>
    <row r="56" spans="2:9" ht="18" customHeight="1" x14ac:dyDescent="0.35">
      <c r="B56" s="560" t="s">
        <v>891</v>
      </c>
      <c r="C56" s="560"/>
      <c r="D56" s="560"/>
      <c r="F56" s="54" t="s">
        <v>160</v>
      </c>
      <c r="G56" s="55"/>
      <c r="H56" s="482">
        <v>9532</v>
      </c>
    </row>
    <row r="57" spans="2:9" ht="18" customHeight="1" x14ac:dyDescent="0.35">
      <c r="B57" s="561"/>
      <c r="C57" s="561"/>
      <c r="D57" s="561"/>
    </row>
    <row r="58" spans="2:9" ht="18" customHeight="1" x14ac:dyDescent="0.35">
      <c r="D58" s="77"/>
    </row>
    <row r="59" spans="2:9" ht="18" customHeight="1" x14ac:dyDescent="0.35">
      <c r="D59" s="77"/>
    </row>
    <row r="60" spans="2:9" ht="18" customHeight="1" thickBot="1" x14ac:dyDescent="0.4"/>
    <row r="61" spans="2:9" ht="18" customHeight="1" thickBot="1" x14ac:dyDescent="0.4">
      <c r="B61" s="484" t="s">
        <v>856</v>
      </c>
      <c r="C61" s="484"/>
      <c r="D61" s="484"/>
      <c r="E61" s="484"/>
      <c r="F61" s="484"/>
      <c r="G61" s="484"/>
      <c r="H61" s="485">
        <f>SUM(D55,H56)</f>
        <v>20325</v>
      </c>
    </row>
    <row r="62" spans="2:9" ht="18" customHeight="1" x14ac:dyDescent="0.35"/>
    <row r="63" spans="2:9" ht="18" customHeight="1" x14ac:dyDescent="0.35"/>
    <row r="64" spans="2:9" ht="18" customHeight="1" x14ac:dyDescent="0.35"/>
    <row r="65" spans="6:8" ht="18" customHeight="1" x14ac:dyDescent="0.35">
      <c r="F65" s="83"/>
      <c r="G65" s="83"/>
      <c r="H65" s="83"/>
    </row>
    <row r="66" spans="6:8" ht="18" customHeight="1" x14ac:dyDescent="0.35"/>
    <row r="67" spans="6:8" ht="18" customHeight="1" x14ac:dyDescent="0.35"/>
    <row r="68" spans="6:8" s="83" customFormat="1" ht="18" customHeight="1" x14ac:dyDescent="0.35">
      <c r="F68" s="41"/>
      <c r="G68" s="41"/>
      <c r="H68" s="41"/>
    </row>
    <row r="69" spans="6:8" ht="18" customHeight="1" x14ac:dyDescent="0.35"/>
  </sheetData>
  <mergeCells count="4">
    <mergeCell ref="F14:H14"/>
    <mergeCell ref="B56:D57"/>
    <mergeCell ref="F27:H27"/>
    <mergeCell ref="F28:H28"/>
  </mergeCells>
  <hyperlinks>
    <hyperlink ref="D4" location="INDEX!A1" tooltip="Return" display="Return to Home" xr:uid="{00000000-0004-0000-0200-000000000000}"/>
  </hyperlinks>
  <pageMargins left="0.23622047244094491" right="0.23622047244094491" top="0.74803149606299213" bottom="0.74803149606299213" header="0.31496062992125984" footer="0.31496062992125984"/>
  <pageSetup paperSize="9" scale="6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D4B8D-76F0-44C1-93D2-6D2272A231C1}">
  <dimension ref="A1:Q49"/>
  <sheetViews>
    <sheetView showGridLines="0" zoomScale="80" zoomScaleNormal="80" workbookViewId="0">
      <pane ySplit="5" topLeftCell="A6" activePane="bottomLeft" state="frozen"/>
      <selection pane="bottomLeft"/>
    </sheetView>
  </sheetViews>
  <sheetFormatPr defaultColWidth="7.453125" defaultRowHeight="11.5" x14ac:dyDescent="0.35"/>
  <cols>
    <col min="1" max="2" width="2" style="42" customWidth="1"/>
    <col min="3" max="4" width="24.1796875" style="42" customWidth="1"/>
    <col min="5" max="5" width="12.453125" style="42" bestFit="1" customWidth="1"/>
    <col min="6" max="11" width="14.453125" style="42" customWidth="1"/>
    <col min="12" max="12" width="37" style="42" customWidth="1"/>
    <col min="13" max="16384" width="7.453125" style="42"/>
  </cols>
  <sheetData>
    <row r="1" spans="1:17" s="93" customFormat="1" ht="13" x14ac:dyDescent="0.35"/>
    <row r="2" spans="1:17" s="93" customFormat="1" ht="13" x14ac:dyDescent="0.35"/>
    <row r="3" spans="1:17" s="93" customFormat="1" ht="26" x14ac:dyDescent="0.35">
      <c r="E3" s="94" t="s">
        <v>732</v>
      </c>
    </row>
    <row r="4" spans="1:17" s="93" customFormat="1" ht="12.75" customHeight="1" x14ac:dyDescent="0.35">
      <c r="E4" s="322" t="s">
        <v>733</v>
      </c>
    </row>
    <row r="5" spans="1:17" ht="18" customHeight="1" x14ac:dyDescent="0.35"/>
    <row r="6" spans="1:17" ht="18" customHeight="1" x14ac:dyDescent="0.35">
      <c r="B6" s="48"/>
      <c r="C6" s="419" t="s">
        <v>804</v>
      </c>
      <c r="D6" s="420" t="s">
        <v>734</v>
      </c>
      <c r="E6" s="420" t="s">
        <v>735</v>
      </c>
      <c r="F6" s="574" t="s">
        <v>736</v>
      </c>
      <c r="G6" s="574"/>
      <c r="H6" s="574"/>
      <c r="I6" s="574" t="s">
        <v>737</v>
      </c>
      <c r="J6" s="574"/>
      <c r="K6" s="574"/>
      <c r="L6" s="420" t="s">
        <v>738</v>
      </c>
    </row>
    <row r="7" spans="1:17" ht="3.75" customHeight="1" x14ac:dyDescent="0.35">
      <c r="C7" s="85"/>
      <c r="D7" s="98"/>
      <c r="E7" s="98"/>
      <c r="F7" s="98"/>
      <c r="G7" s="98"/>
      <c r="H7" s="98"/>
      <c r="I7" s="98"/>
      <c r="J7" s="98"/>
      <c r="K7" s="98"/>
      <c r="L7" s="98"/>
    </row>
    <row r="8" spans="1:17" s="327" customFormat="1" ht="18" customHeight="1" x14ac:dyDescent="0.3">
      <c r="A8" s="87"/>
      <c r="B8" s="131"/>
      <c r="C8" s="131"/>
      <c r="D8" s="325"/>
      <c r="E8" s="325"/>
      <c r="F8" s="421" t="s">
        <v>729</v>
      </c>
      <c r="G8" s="421" t="s">
        <v>730</v>
      </c>
      <c r="H8" s="421" t="s">
        <v>731</v>
      </c>
      <c r="I8" s="421" t="s">
        <v>729</v>
      </c>
      <c r="J8" s="421" t="s">
        <v>730</v>
      </c>
      <c r="K8" s="421" t="s">
        <v>731</v>
      </c>
      <c r="L8" s="325"/>
      <c r="M8" s="326"/>
      <c r="N8" s="326"/>
      <c r="O8" s="326"/>
      <c r="P8" s="326"/>
      <c r="Q8" s="326"/>
    </row>
    <row r="9" spans="1:17" ht="10" customHeight="1" x14ac:dyDescent="0.35">
      <c r="C9" s="85"/>
      <c r="D9" s="98"/>
      <c r="E9" s="98"/>
      <c r="F9" s="98"/>
      <c r="G9" s="98"/>
      <c r="H9" s="98"/>
      <c r="I9" s="98"/>
      <c r="J9" s="98"/>
      <c r="K9" s="98"/>
      <c r="L9" s="98"/>
    </row>
    <row r="10" spans="1:17" s="427" customFormat="1" ht="18" customHeight="1" thickBot="1" x14ac:dyDescent="0.4">
      <c r="A10" s="422"/>
      <c r="B10" s="422"/>
      <c r="C10" s="51">
        <v>2002</v>
      </c>
      <c r="D10" s="435">
        <v>37396</v>
      </c>
      <c r="E10" s="424" t="s">
        <v>739</v>
      </c>
      <c r="F10" s="425">
        <v>0</v>
      </c>
      <c r="G10" s="426">
        <v>1.04E-2</v>
      </c>
      <c r="H10" s="426">
        <v>1.04E-2</v>
      </c>
      <c r="I10" s="425">
        <v>0</v>
      </c>
      <c r="J10" s="426">
        <v>4.1999999999999997E-3</v>
      </c>
      <c r="K10" s="426">
        <v>4.1999999999999997E-3</v>
      </c>
      <c r="L10" s="424">
        <v>11347</v>
      </c>
    </row>
    <row r="11" spans="1:17" ht="6.75" customHeight="1" x14ac:dyDescent="0.35">
      <c r="C11" s="88"/>
      <c r="D11" s="436"/>
      <c r="E11" s="98"/>
      <c r="F11" s="98"/>
      <c r="G11" s="98"/>
      <c r="H11" s="98"/>
      <c r="I11" s="98"/>
      <c r="J11" s="98"/>
      <c r="K11" s="98"/>
      <c r="L11" s="98"/>
    </row>
    <row r="12" spans="1:17" ht="18" customHeight="1" x14ac:dyDescent="0.35">
      <c r="C12" s="109">
        <v>2004</v>
      </c>
      <c r="D12" s="437">
        <v>38335</v>
      </c>
      <c r="E12" s="111" t="s">
        <v>740</v>
      </c>
      <c r="F12" s="428">
        <v>1.125</v>
      </c>
      <c r="G12" s="428">
        <v>2.2559999999999998</v>
      </c>
      <c r="H12" s="428">
        <v>2.2559999999999998</v>
      </c>
      <c r="I12" s="428">
        <v>0.40799999999999997</v>
      </c>
      <c r="J12" s="428">
        <v>0.81799999999999995</v>
      </c>
      <c r="K12" s="428">
        <v>0.81799999999999995</v>
      </c>
      <c r="L12" s="111">
        <v>170000</v>
      </c>
    </row>
    <row r="13" spans="1:17" s="95" customFormat="1" ht="6.75" customHeight="1" x14ac:dyDescent="0.35">
      <c r="C13" s="112"/>
      <c r="D13" s="438"/>
      <c r="E13" s="113"/>
      <c r="F13" s="429"/>
      <c r="G13" s="429"/>
      <c r="H13" s="429"/>
      <c r="I13" s="429"/>
      <c r="J13" s="429"/>
      <c r="K13" s="429"/>
      <c r="L13" s="113"/>
    </row>
    <row r="14" spans="1:17" s="427" customFormat="1" ht="18" customHeight="1" thickBot="1" x14ac:dyDescent="0.4">
      <c r="A14" s="422"/>
      <c r="B14" s="422"/>
      <c r="C14" s="51">
        <v>2004</v>
      </c>
      <c r="D14" s="435">
        <v>38442</v>
      </c>
      <c r="E14" s="424" t="s">
        <v>739</v>
      </c>
      <c r="F14" s="430">
        <v>1.131</v>
      </c>
      <c r="G14" s="425">
        <v>0</v>
      </c>
      <c r="H14" s="425">
        <v>0</v>
      </c>
      <c r="I14" s="430">
        <v>0.42399999999999999</v>
      </c>
      <c r="J14" s="425">
        <v>0</v>
      </c>
      <c r="K14" s="425">
        <v>0</v>
      </c>
      <c r="L14" s="424">
        <v>34178</v>
      </c>
    </row>
    <row r="15" spans="1:17" ht="6.75" customHeight="1" x14ac:dyDescent="0.35">
      <c r="C15" s="88"/>
      <c r="D15" s="436"/>
      <c r="E15" s="98"/>
      <c r="F15" s="98"/>
      <c r="G15" s="98"/>
      <c r="H15" s="98"/>
      <c r="I15" s="98"/>
      <c r="J15" s="98"/>
      <c r="K15" s="98"/>
      <c r="L15" s="98"/>
    </row>
    <row r="16" spans="1:17" ht="18" customHeight="1" x14ac:dyDescent="0.35">
      <c r="C16" s="109">
        <v>2005</v>
      </c>
      <c r="D16" s="437">
        <v>38814</v>
      </c>
      <c r="E16" s="111" t="s">
        <v>740</v>
      </c>
      <c r="F16" s="428">
        <v>0.746</v>
      </c>
      <c r="G16" s="428">
        <v>0.746</v>
      </c>
      <c r="H16" s="428">
        <v>0.56299999999999994</v>
      </c>
      <c r="I16" s="428">
        <v>0.34799999999999998</v>
      </c>
      <c r="J16" s="428">
        <v>0.34799999999999998</v>
      </c>
      <c r="K16" s="428">
        <v>0.26300000000000001</v>
      </c>
      <c r="L16" s="111">
        <v>270000</v>
      </c>
    </row>
    <row r="17" spans="1:12" ht="6.75" customHeight="1" x14ac:dyDescent="0.35">
      <c r="C17" s="102"/>
      <c r="D17" s="439"/>
      <c r="E17" s="110"/>
      <c r="F17" s="110"/>
      <c r="G17" s="110"/>
      <c r="H17" s="110"/>
      <c r="I17" s="110"/>
      <c r="J17" s="110"/>
      <c r="K17" s="110"/>
      <c r="L17" s="110"/>
    </row>
    <row r="18" spans="1:12" s="427" customFormat="1" ht="18" customHeight="1" thickBot="1" x14ac:dyDescent="0.4">
      <c r="A18" s="422"/>
      <c r="B18" s="422"/>
      <c r="C18" s="51">
        <v>2005</v>
      </c>
      <c r="D18" s="435">
        <v>38814</v>
      </c>
      <c r="E18" s="424" t="s">
        <v>739</v>
      </c>
      <c r="F18" s="430">
        <v>0.154</v>
      </c>
      <c r="G18" s="430">
        <v>0.154</v>
      </c>
      <c r="H18" s="430">
        <v>0.159</v>
      </c>
      <c r="I18" s="430">
        <v>7.1999999999999995E-2</v>
      </c>
      <c r="J18" s="430">
        <v>7.1999999999999995E-2</v>
      </c>
      <c r="K18" s="425">
        <v>0</v>
      </c>
      <c r="L18" s="424">
        <v>55743</v>
      </c>
    </row>
    <row r="19" spans="1:12" ht="6.75" customHeight="1" x14ac:dyDescent="0.35">
      <c r="C19" s="105"/>
      <c r="D19" s="436"/>
      <c r="E19" s="98"/>
      <c r="F19" s="98"/>
      <c r="G19" s="98"/>
      <c r="H19" s="98"/>
      <c r="I19" s="98"/>
      <c r="J19" s="98"/>
      <c r="K19" s="98"/>
      <c r="L19" s="98"/>
    </row>
    <row r="20" spans="1:12" s="427" customFormat="1" ht="18" customHeight="1" thickBot="1" x14ac:dyDescent="0.4">
      <c r="A20" s="422"/>
      <c r="B20" s="422"/>
      <c r="C20" s="51">
        <v>2006</v>
      </c>
      <c r="D20" s="435">
        <v>39169</v>
      </c>
      <c r="E20" s="424" t="s">
        <v>739</v>
      </c>
      <c r="F20" s="425">
        <v>0</v>
      </c>
      <c r="G20" s="430">
        <v>0.159</v>
      </c>
      <c r="H20" s="425">
        <v>0</v>
      </c>
      <c r="I20" s="425">
        <v>0</v>
      </c>
      <c r="J20" s="430">
        <v>7.6999999999999999E-2</v>
      </c>
      <c r="K20" s="430">
        <v>7.6999999999999999E-2</v>
      </c>
      <c r="L20" s="424">
        <v>36933</v>
      </c>
    </row>
    <row r="21" spans="1:12" ht="6.75" customHeight="1" x14ac:dyDescent="0.35">
      <c r="C21" s="102"/>
      <c r="D21" s="439"/>
      <c r="E21" s="110"/>
      <c r="F21" s="110"/>
      <c r="G21" s="110"/>
      <c r="H21" s="110"/>
      <c r="I21" s="110"/>
      <c r="J21" s="110"/>
      <c r="K21" s="110"/>
      <c r="L21" s="110"/>
    </row>
    <row r="22" spans="1:12" s="427" customFormat="1" ht="18" customHeight="1" thickBot="1" x14ac:dyDescent="0.4">
      <c r="A22" s="422"/>
      <c r="B22" s="422"/>
      <c r="C22" s="51">
        <v>2007</v>
      </c>
      <c r="D22" s="435">
        <v>39533</v>
      </c>
      <c r="E22" s="424" t="s">
        <v>739</v>
      </c>
      <c r="F22" s="431">
        <v>0.64400000000000002</v>
      </c>
      <c r="G22" s="431">
        <v>0.64400000000000002</v>
      </c>
      <c r="H22" s="431">
        <v>0.64400000000000002</v>
      </c>
      <c r="I22" s="431">
        <v>0.373</v>
      </c>
      <c r="J22" s="431">
        <v>0.373</v>
      </c>
      <c r="K22" s="431">
        <v>0.373</v>
      </c>
      <c r="L22" s="424">
        <v>278457</v>
      </c>
    </row>
    <row r="23" spans="1:12" s="95" customFormat="1" ht="6.75" customHeight="1" x14ac:dyDescent="0.35">
      <c r="C23" s="114"/>
      <c r="D23" s="440"/>
      <c r="E23" s="115"/>
      <c r="F23" s="115"/>
      <c r="G23" s="115"/>
      <c r="H23" s="115"/>
      <c r="I23" s="115"/>
      <c r="J23" s="115"/>
      <c r="K23" s="115"/>
      <c r="L23" s="115"/>
    </row>
    <row r="24" spans="1:12" s="427" customFormat="1" ht="18" customHeight="1" thickBot="1" x14ac:dyDescent="0.4">
      <c r="A24" s="422"/>
      <c r="B24" s="422"/>
      <c r="C24" s="51">
        <v>2010</v>
      </c>
      <c r="D24" s="435">
        <v>40673</v>
      </c>
      <c r="E24" s="424" t="s">
        <v>739</v>
      </c>
      <c r="F24" s="431">
        <v>0.83299999999999996</v>
      </c>
      <c r="G24" s="431">
        <v>0.83299999999999996</v>
      </c>
      <c r="H24" s="431">
        <v>0.60199999999999998</v>
      </c>
      <c r="I24" s="431">
        <v>0.51900000000000002</v>
      </c>
      <c r="J24" s="431">
        <v>0.51900000000000002</v>
      </c>
      <c r="K24" s="431">
        <v>0.375</v>
      </c>
      <c r="L24" s="424">
        <v>665631</v>
      </c>
    </row>
    <row r="25" spans="1:12" s="95" customFormat="1" ht="6.75" customHeight="1" x14ac:dyDescent="0.35">
      <c r="C25" s="114"/>
      <c r="D25" s="440"/>
      <c r="E25" s="115"/>
      <c r="F25" s="115"/>
      <c r="G25" s="115"/>
      <c r="H25" s="115"/>
      <c r="I25" s="115"/>
      <c r="J25" s="115"/>
      <c r="K25" s="115"/>
      <c r="L25" s="115"/>
    </row>
    <row r="26" spans="1:12" s="427" customFormat="1" ht="18" customHeight="1" thickBot="1" x14ac:dyDescent="0.4">
      <c r="A26" s="422"/>
      <c r="B26" s="422"/>
      <c r="C26" s="51">
        <v>2011</v>
      </c>
      <c r="D26" s="435">
        <v>41232</v>
      </c>
      <c r="E26" s="424" t="s">
        <v>739</v>
      </c>
      <c r="F26" s="431">
        <v>0.60499999999999998</v>
      </c>
      <c r="G26" s="431">
        <v>0.60499999999999998</v>
      </c>
      <c r="H26" s="431">
        <v>0.60499999999999998</v>
      </c>
      <c r="I26" s="431">
        <v>0.29199999999999998</v>
      </c>
      <c r="J26" s="431">
        <v>0.29199999999999998</v>
      </c>
      <c r="K26" s="431">
        <v>0.29199999999999998</v>
      </c>
      <c r="L26" s="424">
        <v>482593</v>
      </c>
    </row>
    <row r="27" spans="1:12" s="95" customFormat="1" ht="6.75" customHeight="1" x14ac:dyDescent="0.35">
      <c r="C27" s="114"/>
      <c r="D27" s="440"/>
      <c r="E27" s="115"/>
      <c r="F27" s="115"/>
      <c r="G27" s="115"/>
      <c r="H27" s="115"/>
      <c r="I27" s="115"/>
      <c r="J27" s="115"/>
      <c r="K27" s="115"/>
      <c r="L27" s="115"/>
    </row>
    <row r="28" spans="1:12" s="427" customFormat="1" ht="18" customHeight="1" thickBot="1" x14ac:dyDescent="0.4">
      <c r="A28" s="422"/>
      <c r="B28" s="422"/>
      <c r="C28" s="51">
        <v>2013</v>
      </c>
      <c r="D28" s="435">
        <v>41752</v>
      </c>
      <c r="E28" s="424" t="s">
        <v>739</v>
      </c>
      <c r="F28" s="431">
        <v>0.60599999999999998</v>
      </c>
      <c r="G28" s="431">
        <v>0.60599999999999998</v>
      </c>
      <c r="H28" s="431">
        <v>0.60599999999999998</v>
      </c>
      <c r="I28" s="431">
        <v>0.27</v>
      </c>
      <c r="J28" s="431">
        <v>0.27</v>
      </c>
      <c r="K28" s="431">
        <v>0.27</v>
      </c>
      <c r="L28" s="424">
        <v>482593</v>
      </c>
    </row>
    <row r="29" spans="1:12" s="95" customFormat="1" ht="6.75" customHeight="1" x14ac:dyDescent="0.35">
      <c r="C29" s="114"/>
      <c r="D29" s="440"/>
      <c r="E29" s="115"/>
      <c r="F29" s="115"/>
      <c r="G29" s="115"/>
      <c r="H29" s="115"/>
      <c r="I29" s="115"/>
      <c r="J29" s="115"/>
      <c r="K29" s="115"/>
      <c r="L29" s="115"/>
    </row>
    <row r="30" spans="1:12" s="427" customFormat="1" ht="18" customHeight="1" thickBot="1" x14ac:dyDescent="0.4">
      <c r="A30" s="422"/>
      <c r="B30" s="422"/>
      <c r="C30" s="51">
        <v>2014</v>
      </c>
      <c r="D30" s="435">
        <v>42117</v>
      </c>
      <c r="E30" s="424" t="s">
        <v>739</v>
      </c>
      <c r="F30" s="431">
        <v>0.60599999999999998</v>
      </c>
      <c r="G30" s="431">
        <v>0.60599999999999998</v>
      </c>
      <c r="H30" s="431">
        <v>0.60599999999999998</v>
      </c>
      <c r="I30" s="431">
        <v>0.20100000000000001</v>
      </c>
      <c r="J30" s="431">
        <v>0.20100000000000001</v>
      </c>
      <c r="K30" s="431">
        <v>0.20100000000000001</v>
      </c>
      <c r="L30" s="424">
        <v>482593</v>
      </c>
    </row>
    <row r="31" spans="1:12" ht="6.75" customHeight="1" x14ac:dyDescent="0.35">
      <c r="D31" s="441"/>
    </row>
    <row r="32" spans="1:12" s="427" customFormat="1" ht="18" customHeight="1" thickBot="1" x14ac:dyDescent="0.4">
      <c r="A32" s="422"/>
      <c r="B32" s="422"/>
      <c r="C32" s="51">
        <v>2015</v>
      </c>
      <c r="D32" s="435">
        <v>42475</v>
      </c>
      <c r="E32" s="424" t="s">
        <v>739</v>
      </c>
      <c r="F32" s="431">
        <v>1.2569999999999999</v>
      </c>
      <c r="G32" s="431">
        <v>1.2569999999999999</v>
      </c>
      <c r="H32" s="431">
        <v>0.60599999999999998</v>
      </c>
      <c r="I32" s="431">
        <v>0.35599999999999998</v>
      </c>
      <c r="J32" s="431">
        <v>0.35599999999999998</v>
      </c>
      <c r="K32" s="431">
        <v>0.17199999999999999</v>
      </c>
      <c r="L32" s="424">
        <v>1000000</v>
      </c>
    </row>
    <row r="33" spans="1:12" ht="6.75" customHeight="1" x14ac:dyDescent="0.35">
      <c r="D33" s="441"/>
    </row>
    <row r="34" spans="1:12" s="427" customFormat="1" ht="18" customHeight="1" thickBot="1" x14ac:dyDescent="0.4">
      <c r="A34" s="422"/>
      <c r="B34" s="422"/>
      <c r="C34" s="51">
        <v>2015</v>
      </c>
      <c r="D34" s="435">
        <v>42654</v>
      </c>
      <c r="E34" s="424" t="s">
        <v>739</v>
      </c>
      <c r="F34" s="431">
        <v>1.2569999999999999</v>
      </c>
      <c r="G34" s="431">
        <v>1.2569999999999999</v>
      </c>
      <c r="H34" s="425">
        <v>0</v>
      </c>
      <c r="I34" s="431">
        <v>0.39</v>
      </c>
      <c r="J34" s="431">
        <v>0.39</v>
      </c>
      <c r="K34" s="425">
        <v>0</v>
      </c>
      <c r="L34" s="424">
        <v>1000000</v>
      </c>
    </row>
    <row r="35" spans="1:12" ht="6.75" customHeight="1" x14ac:dyDescent="0.35">
      <c r="D35" s="441"/>
    </row>
    <row r="36" spans="1:12" s="427" customFormat="1" ht="18" customHeight="1" thickBot="1" x14ac:dyDescent="0.4">
      <c r="A36" s="422"/>
      <c r="B36" s="422"/>
      <c r="C36" s="51">
        <v>2017</v>
      </c>
      <c r="D36" s="435">
        <v>43081</v>
      </c>
      <c r="E36" s="424" t="s">
        <v>739</v>
      </c>
      <c r="F36" s="431">
        <v>1.2569999999999999</v>
      </c>
      <c r="G36" s="431">
        <v>1.2569999999999999</v>
      </c>
      <c r="H36" s="431">
        <v>0.60599999999999998</v>
      </c>
      <c r="I36" s="431">
        <v>0.38100000000000001</v>
      </c>
      <c r="J36" s="431">
        <v>0.38100000000000001</v>
      </c>
      <c r="K36" s="431">
        <v>0.184</v>
      </c>
      <c r="L36" s="424">
        <v>1000000</v>
      </c>
    </row>
    <row r="37" spans="1:12" ht="6.75" customHeight="1" x14ac:dyDescent="0.35">
      <c r="D37" s="441"/>
    </row>
    <row r="38" spans="1:12" s="427" customFormat="1" ht="18" customHeight="1" thickBot="1" x14ac:dyDescent="0.4">
      <c r="A38" s="422"/>
      <c r="B38" s="422"/>
      <c r="C38" s="51">
        <v>2017</v>
      </c>
      <c r="D38" s="435">
        <v>43230</v>
      </c>
      <c r="E38" s="424" t="s">
        <v>739</v>
      </c>
      <c r="F38" s="431">
        <v>1.8859999999999999</v>
      </c>
      <c r="G38" s="431">
        <v>1.8859999999999999</v>
      </c>
      <c r="H38" s="425">
        <v>0</v>
      </c>
      <c r="I38" s="431">
        <v>0.52900000000000003</v>
      </c>
      <c r="J38" s="431">
        <v>0.52900000000000003</v>
      </c>
      <c r="K38" s="425">
        <v>0</v>
      </c>
      <c r="L38" s="424">
        <v>1500000</v>
      </c>
    </row>
    <row r="39" spans="1:12" ht="6.75" customHeight="1" x14ac:dyDescent="0.35">
      <c r="D39" s="441"/>
    </row>
    <row r="40" spans="1:12" s="427" customFormat="1" ht="18" customHeight="1" thickBot="1" x14ac:dyDescent="0.4">
      <c r="A40" s="422"/>
      <c r="B40" s="422"/>
      <c r="C40" s="51">
        <v>2018</v>
      </c>
      <c r="D40" s="435">
        <v>43829</v>
      </c>
      <c r="E40" s="424" t="s">
        <v>739</v>
      </c>
      <c r="F40" s="431">
        <v>0.83899999999999997</v>
      </c>
      <c r="G40" s="431">
        <v>0.83899999999999997</v>
      </c>
      <c r="H40" s="431">
        <v>0.60599999999999998</v>
      </c>
      <c r="I40" s="431">
        <v>0.20799999999999999</v>
      </c>
      <c r="J40" s="431">
        <v>0.20799999999999999</v>
      </c>
      <c r="K40" s="431">
        <v>0.20799999999999999</v>
      </c>
      <c r="L40" s="424">
        <v>667419</v>
      </c>
    </row>
    <row r="41" spans="1:12" ht="6.75" customHeight="1" x14ac:dyDescent="0.35">
      <c r="C41" s="88"/>
      <c r="D41" s="432"/>
      <c r="E41" s="433"/>
      <c r="F41" s="434"/>
      <c r="G41" s="434"/>
      <c r="H41" s="434"/>
      <c r="I41" s="434"/>
      <c r="J41" s="434"/>
      <c r="K41" s="434"/>
      <c r="L41" s="433"/>
    </row>
    <row r="42" spans="1:12" s="427" customFormat="1" ht="18" customHeight="1" thickBot="1" x14ac:dyDescent="0.4">
      <c r="A42" s="422"/>
      <c r="B42" s="422"/>
      <c r="C42" s="51">
        <v>2021</v>
      </c>
      <c r="D42" s="423" t="s">
        <v>741</v>
      </c>
      <c r="E42" s="424" t="s">
        <v>739</v>
      </c>
      <c r="F42" s="431">
        <v>7.5389999999999997</v>
      </c>
      <c r="G42" s="431">
        <v>7.5389999999999997</v>
      </c>
      <c r="H42" s="431">
        <v>0.60599999999999998</v>
      </c>
      <c r="I42" s="431">
        <v>1.323</v>
      </c>
      <c r="J42" s="431">
        <v>1.323</v>
      </c>
      <c r="K42" s="431">
        <v>0.106</v>
      </c>
      <c r="L42" s="424">
        <v>6000000</v>
      </c>
    </row>
    <row r="43" spans="1:12" s="427" customFormat="1" ht="7.5" customHeight="1" x14ac:dyDescent="0.35">
      <c r="A43" s="422"/>
      <c r="B43" s="422"/>
      <c r="C43" s="88"/>
      <c r="D43" s="432"/>
      <c r="E43" s="433"/>
      <c r="F43" s="434"/>
      <c r="G43" s="434"/>
      <c r="H43" s="434"/>
      <c r="I43" s="434"/>
      <c r="J43" s="434"/>
      <c r="K43" s="434"/>
      <c r="L43" s="433"/>
    </row>
    <row r="44" spans="1:12" s="427" customFormat="1" ht="18" customHeight="1" thickBot="1" x14ac:dyDescent="0.4">
      <c r="A44" s="422"/>
      <c r="B44" s="422"/>
      <c r="C44" s="51">
        <v>2021</v>
      </c>
      <c r="D44" s="423">
        <v>44597</v>
      </c>
      <c r="E44" s="424" t="s">
        <v>739</v>
      </c>
      <c r="F44" s="431">
        <v>1.696</v>
      </c>
      <c r="G44" s="431">
        <v>1.696</v>
      </c>
      <c r="H44" s="425">
        <v>0</v>
      </c>
      <c r="I44" s="431">
        <v>0.32800000000000001</v>
      </c>
      <c r="J44" s="431">
        <v>0.32800000000000001</v>
      </c>
      <c r="K44" s="425">
        <v>0</v>
      </c>
      <c r="L44" s="424">
        <v>1350401.6241200001</v>
      </c>
    </row>
    <row r="45" spans="1:12" s="427" customFormat="1" ht="9.75" customHeight="1" x14ac:dyDescent="0.35">
      <c r="A45" s="422"/>
      <c r="B45" s="422"/>
      <c r="C45" s="42"/>
      <c r="D45" s="42"/>
      <c r="E45" s="42"/>
      <c r="F45" s="42"/>
      <c r="G45" s="42"/>
      <c r="H45" s="42"/>
      <c r="I45" s="42"/>
      <c r="J45" s="42"/>
      <c r="K45" s="42"/>
      <c r="L45" s="42"/>
    </row>
    <row r="46" spans="1:12" ht="18" customHeight="1" x14ac:dyDescent="0.35">
      <c r="C46" s="42" t="s">
        <v>742</v>
      </c>
    </row>
    <row r="47" spans="1:12" ht="18" customHeight="1" x14ac:dyDescent="0.35">
      <c r="C47" s="42" t="s">
        <v>743</v>
      </c>
    </row>
    <row r="48" spans="1:12" ht="18" customHeight="1" x14ac:dyDescent="0.35">
      <c r="C48" s="42" t="s">
        <v>744</v>
      </c>
    </row>
    <row r="49" spans="3:3" x14ac:dyDescent="0.35">
      <c r="C49" s="42" t="s">
        <v>745</v>
      </c>
    </row>
  </sheetData>
  <mergeCells count="2">
    <mergeCell ref="F6:H6"/>
    <mergeCell ref="I6:K6"/>
  </mergeCells>
  <hyperlinks>
    <hyperlink ref="E4" location="INDEX!A1" tooltip="Retornar" display="Return to Menu" xr:uid="{4D09FFB3-E21B-42E4-AA84-A4CAE054643B}"/>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3:O12"/>
  <sheetViews>
    <sheetView zoomScale="90" zoomScaleNormal="90" workbookViewId="0">
      <selection activeCell="C13" sqref="C13"/>
    </sheetView>
  </sheetViews>
  <sheetFormatPr defaultColWidth="9.1796875" defaultRowHeight="18" customHeight="1" x14ac:dyDescent="0.3"/>
  <cols>
    <col min="1" max="1" width="1.7265625" style="87" customWidth="1"/>
    <col min="2" max="6" width="9.1796875" style="87"/>
    <col min="7" max="7" width="3" style="87" customWidth="1"/>
    <col min="8" max="8" width="15.1796875" style="87" customWidth="1"/>
    <col min="9" max="14" width="9.1796875" style="87"/>
    <col min="15" max="15" width="1.54296875" style="87" customWidth="1"/>
    <col min="16" max="16384" width="9.1796875" style="87"/>
  </cols>
  <sheetData>
    <row r="3" spans="2:15" ht="18" customHeight="1" x14ac:dyDescent="0.3">
      <c r="H3" s="94" t="s">
        <v>487</v>
      </c>
    </row>
    <row r="4" spans="2:15" s="323" customFormat="1" ht="14.5" x14ac:dyDescent="0.35">
      <c r="H4" s="322" t="s">
        <v>492</v>
      </c>
    </row>
    <row r="6" spans="2:15" ht="18" customHeight="1" x14ac:dyDescent="0.3">
      <c r="C6" s="575" t="s">
        <v>940</v>
      </c>
      <c r="D6" s="575"/>
      <c r="E6" s="575"/>
      <c r="F6" s="575"/>
      <c r="G6" s="575"/>
      <c r="H6" s="575"/>
      <c r="I6" s="575"/>
      <c r="J6" s="575"/>
      <c r="K6" s="575"/>
      <c r="L6" s="575"/>
      <c r="M6" s="575"/>
      <c r="N6" s="575"/>
      <c r="O6" s="575"/>
    </row>
    <row r="7" spans="2:15" ht="18" customHeight="1" x14ac:dyDescent="0.3">
      <c r="B7" s="318"/>
      <c r="C7" s="575"/>
      <c r="D7" s="575"/>
      <c r="E7" s="575"/>
      <c r="F7" s="575"/>
      <c r="G7" s="575"/>
      <c r="H7" s="575"/>
      <c r="I7" s="575"/>
      <c r="J7" s="575"/>
      <c r="K7" s="575"/>
      <c r="L7" s="575"/>
      <c r="M7" s="575"/>
      <c r="N7" s="575"/>
      <c r="O7" s="575"/>
    </row>
    <row r="8" spans="2:15" ht="18" customHeight="1" x14ac:dyDescent="0.3">
      <c r="B8" s="318"/>
      <c r="C8" s="575"/>
      <c r="D8" s="575"/>
      <c r="E8" s="575"/>
      <c r="F8" s="575"/>
      <c r="G8" s="575"/>
      <c r="H8" s="575"/>
      <c r="I8" s="575"/>
      <c r="J8" s="575"/>
      <c r="K8" s="575"/>
      <c r="L8" s="575"/>
      <c r="M8" s="575"/>
      <c r="N8" s="575"/>
      <c r="O8" s="575"/>
    </row>
    <row r="9" spans="2:15" ht="18" customHeight="1" x14ac:dyDescent="0.3">
      <c r="B9" s="318"/>
      <c r="C9" s="575"/>
      <c r="D9" s="575"/>
      <c r="E9" s="575"/>
      <c r="F9" s="575"/>
      <c r="G9" s="575"/>
      <c r="H9" s="575"/>
      <c r="I9" s="575"/>
      <c r="J9" s="575"/>
      <c r="K9" s="575"/>
      <c r="L9" s="575"/>
      <c r="M9" s="575"/>
      <c r="N9" s="575"/>
      <c r="O9" s="575"/>
    </row>
    <row r="10" spans="2:15" ht="18" customHeight="1" x14ac:dyDescent="0.3">
      <c r="B10" s="318"/>
      <c r="C10" s="575"/>
      <c r="D10" s="575"/>
      <c r="E10" s="575"/>
      <c r="F10" s="575"/>
      <c r="G10" s="575"/>
      <c r="H10" s="575"/>
      <c r="I10" s="575"/>
      <c r="J10" s="575"/>
      <c r="K10" s="575"/>
      <c r="L10" s="575"/>
      <c r="M10" s="575"/>
      <c r="N10" s="575"/>
      <c r="O10" s="575"/>
    </row>
    <row r="11" spans="2:15" ht="18" customHeight="1" x14ac:dyDescent="0.3">
      <c r="B11" s="318"/>
      <c r="C11" s="575"/>
      <c r="D11" s="575"/>
      <c r="E11" s="575"/>
      <c r="F11" s="575"/>
      <c r="G11" s="575"/>
      <c r="H11" s="575"/>
      <c r="I11" s="575"/>
      <c r="J11" s="575"/>
      <c r="K11" s="575"/>
      <c r="L11" s="575"/>
      <c r="M11" s="575"/>
      <c r="N11" s="575"/>
      <c r="O11" s="575"/>
    </row>
    <row r="12" spans="2:15" ht="18" customHeight="1" x14ac:dyDescent="0.3">
      <c r="C12" s="575"/>
      <c r="D12" s="575"/>
      <c r="E12" s="575"/>
      <c r="F12" s="575"/>
      <c r="G12" s="575"/>
      <c r="H12" s="575"/>
      <c r="I12" s="575"/>
      <c r="J12" s="575"/>
      <c r="K12" s="575"/>
      <c r="L12" s="575"/>
      <c r="M12" s="575"/>
      <c r="N12" s="575"/>
      <c r="O12" s="575"/>
    </row>
  </sheetData>
  <mergeCells count="2">
    <mergeCell ref="C6:N12"/>
    <mergeCell ref="O6:O12"/>
  </mergeCells>
  <hyperlinks>
    <hyperlink ref="H4" location="INDEX!A1" tooltip="Return" display="Return to Home" xr:uid="{00000000-0004-0000-1700-000000000000}"/>
  </hyperlinks>
  <pageMargins left="0.51181102362204722" right="0.51181102362204722" top="0.78740157480314965" bottom="0.78740157480314965"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pageSetUpPr fitToPage="1"/>
  </sheetPr>
  <dimension ref="A1:BT70"/>
  <sheetViews>
    <sheetView showGridLines="0" zoomScale="80" zoomScaleNormal="80" workbookViewId="0">
      <pane xSplit="3" ySplit="6" topLeftCell="AS7" activePane="bottomRight" state="frozen"/>
      <selection pane="topRight" activeCell="D1" sqref="D1"/>
      <selection pane="bottomLeft" activeCell="A7" sqref="A7"/>
      <selection pane="bottomRight"/>
    </sheetView>
  </sheetViews>
  <sheetFormatPr defaultColWidth="7.453125" defaultRowHeight="14.5" outlineLevelRow="1" outlineLevelCol="1" x14ac:dyDescent="0.35"/>
  <cols>
    <col min="1" max="2" width="2" style="42" customWidth="1"/>
    <col min="3" max="3" width="42.1796875" style="42" customWidth="1"/>
    <col min="4" max="4" width="1.26953125" style="95" customWidth="1"/>
    <col min="5" max="24" width="10.90625" style="42" customWidth="1" outlineLevel="1"/>
    <col min="25" max="25" width="10.90625" style="42" customWidth="1" outlineLevel="1" collapsed="1"/>
    <col min="26" max="32" width="10.90625" style="42" customWidth="1" outlineLevel="1"/>
    <col min="33" max="53" width="10.90625" style="42" customWidth="1"/>
    <col min="54" max="54" width="5.1796875" customWidth="1"/>
    <col min="55" max="61" width="12" style="42" hidden="1" customWidth="1" outlineLevel="1"/>
    <col min="62" max="62" width="12" style="42" customWidth="1" collapsed="1"/>
    <col min="63" max="70" width="12" style="42" customWidth="1"/>
    <col min="71" max="16384" width="7.453125" style="42"/>
  </cols>
  <sheetData>
    <row r="1" spans="1:72" s="93" customFormat="1" x14ac:dyDescent="0.35">
      <c r="AQ1" s="98"/>
      <c r="AR1" s="98"/>
      <c r="AS1" s="98"/>
      <c r="AT1" s="98"/>
      <c r="AU1" s="98"/>
      <c r="AV1" s="98"/>
      <c r="AW1" s="98"/>
      <c r="AX1" s="98"/>
      <c r="AY1" s="98"/>
      <c r="AZ1" s="98"/>
      <c r="BA1" s="98"/>
      <c r="BB1"/>
    </row>
    <row r="2" spans="1:72" s="93" customFormat="1" ht="52" customHeight="1" x14ac:dyDescent="0.35">
      <c r="AQ2" s="98"/>
      <c r="AR2" s="98"/>
      <c r="AS2" s="98"/>
      <c r="AT2" s="98"/>
      <c r="AU2" s="98"/>
      <c r="AV2" s="98"/>
      <c r="AW2" s="98"/>
      <c r="AX2" s="98"/>
      <c r="AY2" s="98"/>
      <c r="AZ2" s="98"/>
      <c r="BA2" s="98"/>
      <c r="BB2"/>
    </row>
    <row r="3" spans="1:72" s="46" customFormat="1" ht="26" x14ac:dyDescent="0.35">
      <c r="C3" s="94" t="s">
        <v>161</v>
      </c>
      <c r="AG3" s="497"/>
      <c r="BB3"/>
    </row>
    <row r="4" spans="1:72" s="46" customFormat="1" x14ac:dyDescent="0.35">
      <c r="C4" s="322" t="s">
        <v>492</v>
      </c>
      <c r="AG4" s="497"/>
      <c r="BB4"/>
    </row>
    <row r="5" spans="1:72" ht="18" customHeight="1" x14ac:dyDescent="0.35">
      <c r="AQ5" s="98"/>
      <c r="AR5" s="98"/>
      <c r="AS5" s="98"/>
      <c r="AT5" s="98"/>
      <c r="AU5" s="98"/>
      <c r="AV5" s="98"/>
      <c r="AW5" s="98"/>
      <c r="AX5" s="98"/>
      <c r="AY5" s="98"/>
      <c r="AZ5" s="98"/>
      <c r="BA5" s="98"/>
    </row>
    <row r="6" spans="1:72" ht="18" customHeight="1" x14ac:dyDescent="0.35">
      <c r="B6" s="48" t="s">
        <v>162</v>
      </c>
      <c r="C6" s="48"/>
      <c r="D6" s="96"/>
      <c r="E6" s="84" t="s">
        <v>163</v>
      </c>
      <c r="F6" s="84" t="s">
        <v>164</v>
      </c>
      <c r="G6" s="84" t="s">
        <v>165</v>
      </c>
      <c r="H6" s="84" t="s">
        <v>166</v>
      </c>
      <c r="I6" s="84" t="s">
        <v>167</v>
      </c>
      <c r="J6" s="84" t="s">
        <v>168</v>
      </c>
      <c r="K6" s="84" t="s">
        <v>169</v>
      </c>
      <c r="L6" s="84" t="s">
        <v>170</v>
      </c>
      <c r="M6" s="84" t="s">
        <v>171</v>
      </c>
      <c r="N6" s="84" t="s">
        <v>172</v>
      </c>
      <c r="O6" s="84" t="s">
        <v>173</v>
      </c>
      <c r="P6" s="84" t="s">
        <v>174</v>
      </c>
      <c r="Q6" s="84" t="s">
        <v>73</v>
      </c>
      <c r="R6" s="84" t="s">
        <v>74</v>
      </c>
      <c r="S6" s="84" t="s">
        <v>75</v>
      </c>
      <c r="T6" s="84" t="s">
        <v>175</v>
      </c>
      <c r="U6" s="84" t="s">
        <v>176</v>
      </c>
      <c r="V6" s="84" t="s">
        <v>177</v>
      </c>
      <c r="W6" s="84" t="s">
        <v>178</v>
      </c>
      <c r="X6" s="84" t="s">
        <v>179</v>
      </c>
      <c r="Y6" s="84" t="s">
        <v>180</v>
      </c>
      <c r="Z6" s="84" t="s">
        <v>181</v>
      </c>
      <c r="AA6" s="84" t="s">
        <v>182</v>
      </c>
      <c r="AB6" s="84" t="s">
        <v>183</v>
      </c>
      <c r="AC6" s="84" t="s">
        <v>184</v>
      </c>
      <c r="AD6" s="84" t="s">
        <v>404</v>
      </c>
      <c r="AE6" s="84" t="s">
        <v>405</v>
      </c>
      <c r="AF6" s="84" t="s">
        <v>406</v>
      </c>
      <c r="AG6" s="84" t="s">
        <v>519</v>
      </c>
      <c r="AH6" s="84" t="s">
        <v>520</v>
      </c>
      <c r="AI6" s="84" t="s">
        <v>521</v>
      </c>
      <c r="AJ6" s="84" t="s">
        <v>522</v>
      </c>
      <c r="AK6" s="84" t="s">
        <v>677</v>
      </c>
      <c r="AL6" s="84" t="s">
        <v>678</v>
      </c>
      <c r="AM6" s="84" t="s">
        <v>679</v>
      </c>
      <c r="AN6" s="84" t="s">
        <v>676</v>
      </c>
      <c r="AO6" s="84" t="s">
        <v>704</v>
      </c>
      <c r="AP6" s="84" t="s">
        <v>705</v>
      </c>
      <c r="AQ6" s="84" t="s">
        <v>706</v>
      </c>
      <c r="AR6" s="84" t="s">
        <v>707</v>
      </c>
      <c r="AS6" s="84" t="s">
        <v>823</v>
      </c>
      <c r="AT6" s="84" t="s">
        <v>827</v>
      </c>
      <c r="AU6" s="84" t="s">
        <v>828</v>
      </c>
      <c r="AV6" s="84" t="s">
        <v>822</v>
      </c>
      <c r="AW6" s="84" t="s">
        <v>872</v>
      </c>
      <c r="AX6" s="84" t="s">
        <v>875</v>
      </c>
      <c r="AY6" s="84" t="s">
        <v>874</v>
      </c>
      <c r="AZ6" s="84" t="s">
        <v>871</v>
      </c>
      <c r="BA6" s="84" t="s">
        <v>941</v>
      </c>
      <c r="BC6" s="84">
        <v>2010</v>
      </c>
      <c r="BD6" s="84">
        <v>2011</v>
      </c>
      <c r="BE6" s="84">
        <v>2012</v>
      </c>
      <c r="BF6" s="84">
        <v>2013</v>
      </c>
      <c r="BG6" s="84">
        <v>2014</v>
      </c>
      <c r="BH6" s="84">
        <v>2015</v>
      </c>
      <c r="BI6" s="84">
        <v>2016</v>
      </c>
      <c r="BJ6" s="84">
        <v>2017</v>
      </c>
      <c r="BK6" s="84">
        <v>2018</v>
      </c>
      <c r="BL6" s="84">
        <v>2019</v>
      </c>
      <c r="BM6" s="84">
        <v>2020</v>
      </c>
      <c r="BN6" s="84">
        <v>2021</v>
      </c>
      <c r="BO6" s="84">
        <v>2022</v>
      </c>
      <c r="BP6" s="303">
        <v>2023</v>
      </c>
      <c r="BQ6" s="303">
        <v>2024</v>
      </c>
      <c r="BR6" s="303">
        <v>2025</v>
      </c>
    </row>
    <row r="7" spans="1:72" ht="10" customHeight="1" x14ac:dyDescent="0.35">
      <c r="C7" s="85"/>
      <c r="D7" s="97"/>
      <c r="E7" s="98"/>
      <c r="F7" s="98"/>
      <c r="G7" s="98"/>
      <c r="H7" s="98"/>
      <c r="I7" s="98"/>
      <c r="J7" s="98"/>
      <c r="K7" s="98"/>
      <c r="L7" s="98"/>
      <c r="M7" s="98"/>
      <c r="N7" s="98"/>
      <c r="O7" s="98"/>
      <c r="P7" s="98"/>
      <c r="Q7" s="98"/>
      <c r="R7" s="99"/>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C7" s="98"/>
      <c r="BD7" s="98"/>
      <c r="BE7" s="98"/>
      <c r="BF7" s="98"/>
      <c r="BG7" s="98"/>
      <c r="BH7" s="98"/>
      <c r="BI7" s="98"/>
      <c r="BJ7" s="98"/>
      <c r="BK7" s="98"/>
      <c r="BL7" s="98"/>
      <c r="BM7" s="98"/>
      <c r="BN7" s="98"/>
      <c r="BO7" s="98"/>
      <c r="BP7" s="98"/>
      <c r="BQ7" s="98"/>
      <c r="BR7" s="98"/>
    </row>
    <row r="8" spans="1:72" s="327" customFormat="1" ht="18" customHeight="1" x14ac:dyDescent="0.35">
      <c r="A8" s="87"/>
      <c r="B8" s="131" t="s">
        <v>493</v>
      </c>
      <c r="C8" s="131"/>
      <c r="D8" s="324"/>
      <c r="E8" s="325">
        <v>3194544.96139968</v>
      </c>
      <c r="F8" s="325">
        <v>3197469.5804619999</v>
      </c>
      <c r="G8" s="325">
        <v>3427791.27933473</v>
      </c>
      <c r="H8" s="325">
        <v>3272767.1573732598</v>
      </c>
      <c r="I8" s="325">
        <v>3320366.9131908598</v>
      </c>
      <c r="J8" s="325">
        <v>3459135.1244373699</v>
      </c>
      <c r="K8" s="325">
        <v>3413453.2081036768</v>
      </c>
      <c r="L8" s="325">
        <v>3166758.2279030001</v>
      </c>
      <c r="M8" s="325">
        <v>3374278.149737</v>
      </c>
      <c r="N8" s="325">
        <v>3482323.5294790003</v>
      </c>
      <c r="O8" s="325">
        <v>3583218.4371270002</v>
      </c>
      <c r="P8" s="325">
        <v>3511703.8085630005</v>
      </c>
      <c r="Q8" s="325">
        <v>3544759.1540019996</v>
      </c>
      <c r="R8" s="325">
        <v>3441311.2264390001</v>
      </c>
      <c r="S8" s="325">
        <v>3553073.3240789999</v>
      </c>
      <c r="T8" s="325">
        <v>3568411.3141110386</v>
      </c>
      <c r="U8" s="325">
        <v>3228669.0261689997</v>
      </c>
      <c r="V8" s="325">
        <v>3318493.9371710066</v>
      </c>
      <c r="W8" s="325">
        <v>3583452.0202280004</v>
      </c>
      <c r="X8" s="325">
        <v>3290554.6909589996</v>
      </c>
      <c r="Y8" s="325">
        <v>3312270.6139430003</v>
      </c>
      <c r="Z8" s="325">
        <v>3284257.0799620003</v>
      </c>
      <c r="AA8" s="325">
        <v>3185538.1982169999</v>
      </c>
      <c r="AB8" s="325">
        <v>2922952.4758669999</v>
      </c>
      <c r="AC8" s="325">
        <v>3028923.7720569996</v>
      </c>
      <c r="AD8" s="325">
        <v>2627676.6353839999</v>
      </c>
      <c r="AE8" s="325">
        <v>3271699.7741220002</v>
      </c>
      <c r="AF8" s="325">
        <v>3235527.8540690001</v>
      </c>
      <c r="AG8" s="325">
        <v>3147560.5299149998</v>
      </c>
      <c r="AH8" s="325">
        <v>2996819.445847</v>
      </c>
      <c r="AI8" s="325">
        <v>3071305.1018780004</v>
      </c>
      <c r="AJ8" s="325">
        <v>3244556.1758400002</v>
      </c>
      <c r="AK8" s="325">
        <v>3276499.8674419997</v>
      </c>
      <c r="AL8" s="325">
        <v>2893596.0200499999</v>
      </c>
      <c r="AM8" s="325">
        <v>3097701.16445</v>
      </c>
      <c r="AN8" s="325">
        <v>2789031.5997719998</v>
      </c>
      <c r="AO8" s="325">
        <v>2949505.7926679999</v>
      </c>
      <c r="AP8" s="325">
        <v>2815087.3677739999</v>
      </c>
      <c r="AQ8" s="325">
        <v>2692548.7262039995</v>
      </c>
      <c r="AR8" s="325">
        <v>2633434.7033740003</v>
      </c>
      <c r="AS8" s="325">
        <v>2900198.2360719997</v>
      </c>
      <c r="AT8" s="325">
        <v>2706152.9236090002</v>
      </c>
      <c r="AU8" s="325">
        <v>2907498.9604219999</v>
      </c>
      <c r="AV8" s="325">
        <v>2684824.8856380004</v>
      </c>
      <c r="AW8" s="325">
        <v>2803545.38949</v>
      </c>
      <c r="AX8" s="325">
        <v>2809544.212727</v>
      </c>
      <c r="AY8" s="325">
        <v>2593915.865772</v>
      </c>
      <c r="AZ8" s="325">
        <v>2326614.4506040001</v>
      </c>
      <c r="BA8" s="325">
        <v>2562847.070353</v>
      </c>
      <c r="BB8"/>
      <c r="BC8" s="325">
        <v>13391401.367855707</v>
      </c>
      <c r="BD8" s="325">
        <v>12692237.363609698</v>
      </c>
      <c r="BE8" s="325">
        <v>13358067.317455001</v>
      </c>
      <c r="BF8" s="325">
        <v>13638765.079766998</v>
      </c>
      <c r="BG8" s="325">
        <v>13092572.978569672</v>
      </c>
      <c r="BH8" s="325">
        <v>13359713.473634906</v>
      </c>
      <c r="BI8" s="325">
        <v>13951523.924906</v>
      </c>
      <c r="BJ8" s="325">
        <v>14107555.018631037</v>
      </c>
      <c r="BK8" s="325">
        <v>13421169.674527008</v>
      </c>
      <c r="BL8" s="325">
        <v>12705018.367989</v>
      </c>
      <c r="BM8" s="325">
        <v>12163828.035631999</v>
      </c>
      <c r="BN8" s="325">
        <v>12460241.253479999</v>
      </c>
      <c r="BO8" s="325">
        <v>12056828.651714001</v>
      </c>
      <c r="BP8" s="325">
        <v>11090576.590020001</v>
      </c>
      <c r="BQ8" s="325">
        <v>11198675.005741</v>
      </c>
      <c r="BR8" s="325">
        <v>10533619.918593001</v>
      </c>
      <c r="BS8" s="326"/>
      <c r="BT8" s="326"/>
    </row>
    <row r="9" spans="1:72" ht="10" customHeight="1" x14ac:dyDescent="0.35">
      <c r="C9" s="85"/>
      <c r="D9" s="97"/>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C9" s="98"/>
      <c r="BD9" s="98"/>
      <c r="BE9" s="98"/>
      <c r="BF9" s="98"/>
      <c r="BG9" s="98"/>
      <c r="BH9" s="98"/>
      <c r="BI9" s="98"/>
      <c r="BJ9" s="98"/>
      <c r="BK9" s="98"/>
      <c r="BL9" s="98"/>
      <c r="BM9" s="98"/>
      <c r="BN9" s="98"/>
      <c r="BO9" s="98"/>
      <c r="BP9" s="98"/>
      <c r="BQ9" s="98"/>
      <c r="BR9" s="98"/>
    </row>
    <row r="10" spans="1:72" ht="18" customHeight="1" thickBot="1" x14ac:dyDescent="0.4">
      <c r="C10" s="51" t="s">
        <v>494</v>
      </c>
      <c r="D10" s="97"/>
      <c r="E10" s="329">
        <v>981125.47565300006</v>
      </c>
      <c r="F10" s="329">
        <v>953006.02407199994</v>
      </c>
      <c r="G10" s="329">
        <v>1063136.2467199902</v>
      </c>
      <c r="H10" s="329">
        <v>1009744.2481800001</v>
      </c>
      <c r="I10" s="329">
        <v>1001372.4244918599</v>
      </c>
      <c r="J10" s="329">
        <v>1096870.5341693698</v>
      </c>
      <c r="K10" s="329">
        <v>1053467.1881156769</v>
      </c>
      <c r="L10" s="329">
        <v>1007471.589529</v>
      </c>
      <c r="M10" s="329">
        <v>1065239.8455670001</v>
      </c>
      <c r="N10" s="329">
        <v>1115521.8433770002</v>
      </c>
      <c r="O10" s="329">
        <v>1149929.1691459999</v>
      </c>
      <c r="P10" s="329">
        <v>1101019.0707640001</v>
      </c>
      <c r="Q10" s="329">
        <v>1109350.3890489999</v>
      </c>
      <c r="R10" s="329">
        <v>1096358.2872600001</v>
      </c>
      <c r="S10" s="329">
        <v>1101206.5116719999</v>
      </c>
      <c r="T10" s="329">
        <v>1124070.6164279999</v>
      </c>
      <c r="U10" s="329">
        <v>1103655.6262000001</v>
      </c>
      <c r="V10" s="329">
        <v>1049225.1142599999</v>
      </c>
      <c r="W10" s="329">
        <v>1130887.5592</v>
      </c>
      <c r="X10" s="329">
        <v>964754.36161200004</v>
      </c>
      <c r="Y10" s="329">
        <v>1064085.6634879999</v>
      </c>
      <c r="Z10" s="329">
        <v>1080145.7466000002</v>
      </c>
      <c r="AA10" s="329">
        <v>1087627.6004999999</v>
      </c>
      <c r="AB10" s="329">
        <v>1001066.4254999999</v>
      </c>
      <c r="AC10" s="329">
        <v>1025197.4959999998</v>
      </c>
      <c r="AD10" s="329">
        <v>935041.14650000003</v>
      </c>
      <c r="AE10" s="329">
        <v>1104393.1634500001</v>
      </c>
      <c r="AF10" s="329">
        <v>1071202.2721509999</v>
      </c>
      <c r="AG10" s="329">
        <v>1011614.32015</v>
      </c>
      <c r="AH10" s="329">
        <v>968790.09744999988</v>
      </c>
      <c r="AI10" s="329">
        <v>962377.04704000009</v>
      </c>
      <c r="AJ10" s="329">
        <v>1003002.14485</v>
      </c>
      <c r="AK10" s="329">
        <v>1012401.3212</v>
      </c>
      <c r="AL10" s="329">
        <v>915212.82460299996</v>
      </c>
      <c r="AM10" s="329">
        <v>1005148.773997</v>
      </c>
      <c r="AN10" s="329">
        <v>904421.68442999991</v>
      </c>
      <c r="AO10" s="329">
        <v>895258.95293999999</v>
      </c>
      <c r="AP10" s="329">
        <v>884059.4865</v>
      </c>
      <c r="AQ10" s="329">
        <v>926252.37049999996</v>
      </c>
      <c r="AR10" s="329">
        <v>843684.16749999998</v>
      </c>
      <c r="AS10" s="329">
        <v>929297.4977399999</v>
      </c>
      <c r="AT10" s="329">
        <v>876120.12099000008</v>
      </c>
      <c r="AU10" s="329">
        <v>947691.86249999993</v>
      </c>
      <c r="AV10" s="329">
        <v>865150.85800000012</v>
      </c>
      <c r="AW10" s="329">
        <v>921339.04850000003</v>
      </c>
      <c r="AX10" s="329">
        <v>953028.43199999991</v>
      </c>
      <c r="AY10" s="329">
        <v>825063.83700000006</v>
      </c>
      <c r="AZ10" s="329">
        <v>777624.49050000007</v>
      </c>
      <c r="BA10" s="329">
        <v>891711.02799999993</v>
      </c>
      <c r="BC10" s="329">
        <v>4134396.9632400009</v>
      </c>
      <c r="BD10" s="329">
        <v>3956629</v>
      </c>
      <c r="BE10" s="329">
        <v>4186095.1550519997</v>
      </c>
      <c r="BF10" s="329">
        <v>4207431.191745</v>
      </c>
      <c r="BG10" s="329">
        <v>4007011.9946249905</v>
      </c>
      <c r="BH10" s="329">
        <v>4159181.7363059064</v>
      </c>
      <c r="BI10" s="329">
        <v>4431709.9288539998</v>
      </c>
      <c r="BJ10" s="329">
        <v>4430985.8044090001</v>
      </c>
      <c r="BK10" s="329">
        <v>4248522.6612720005</v>
      </c>
      <c r="BL10" s="329">
        <v>4232925.4360879995</v>
      </c>
      <c r="BM10" s="329">
        <v>4135834.0781009998</v>
      </c>
      <c r="BN10" s="329">
        <v>3945783.6094900002</v>
      </c>
      <c r="BO10" s="329">
        <v>3837184.6042299997</v>
      </c>
      <c r="BP10" s="329">
        <v>3549254.9774399996</v>
      </c>
      <c r="BQ10" s="329">
        <v>3618260.33923</v>
      </c>
      <c r="BR10" s="329">
        <v>3477055.8079999997</v>
      </c>
    </row>
    <row r="11" spans="1:72" ht="10" customHeight="1" x14ac:dyDescent="0.35">
      <c r="C11" s="88"/>
      <c r="D11" s="97"/>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C11" s="98"/>
      <c r="BD11" s="98"/>
      <c r="BE11" s="98"/>
      <c r="BF11" s="98"/>
      <c r="BG11" s="98"/>
      <c r="BH11" s="98"/>
      <c r="BI11" s="98"/>
      <c r="BJ11" s="98"/>
      <c r="BK11" s="98"/>
      <c r="BL11" s="98"/>
      <c r="BM11" s="98"/>
      <c r="BN11" s="98"/>
      <c r="BO11" s="98"/>
      <c r="BP11" s="98"/>
      <c r="BQ11" s="98"/>
      <c r="BR11" s="98"/>
    </row>
    <row r="12" spans="1:72" ht="18" customHeight="1" x14ac:dyDescent="0.35">
      <c r="C12" s="109" t="s">
        <v>21</v>
      </c>
      <c r="D12" s="100"/>
      <c r="E12" s="111">
        <v>589755.47865300009</v>
      </c>
      <c r="F12" s="111">
        <v>576078.55107199994</v>
      </c>
      <c r="G12" s="111">
        <v>643576.84971999004</v>
      </c>
      <c r="H12" s="111">
        <v>605109.58918000013</v>
      </c>
      <c r="I12" s="111">
        <v>654263.9424928599</v>
      </c>
      <c r="J12" s="111">
        <v>684593.89656936983</v>
      </c>
      <c r="K12" s="111">
        <v>686811.56011567684</v>
      </c>
      <c r="L12" s="111">
        <v>623149.71252900001</v>
      </c>
      <c r="M12" s="111">
        <v>657011.44736700016</v>
      </c>
      <c r="N12" s="111">
        <v>728478.62847300002</v>
      </c>
      <c r="O12" s="111">
        <v>746401.986149</v>
      </c>
      <c r="P12" s="111">
        <v>707343.49976399995</v>
      </c>
      <c r="Q12" s="111">
        <v>672077.9900489999</v>
      </c>
      <c r="R12" s="111">
        <v>679176.24176</v>
      </c>
      <c r="S12" s="111">
        <v>670673.00667199993</v>
      </c>
      <c r="T12" s="111">
        <v>697317.50242799986</v>
      </c>
      <c r="U12" s="111">
        <v>692229.6102</v>
      </c>
      <c r="V12" s="111">
        <v>659783.06959999993</v>
      </c>
      <c r="W12" s="111">
        <v>698509.82620000001</v>
      </c>
      <c r="X12" s="111">
        <v>605520.495612</v>
      </c>
      <c r="Y12" s="111">
        <v>636802.84383799997</v>
      </c>
      <c r="Z12" s="111">
        <v>681831.52125000011</v>
      </c>
      <c r="AA12" s="111">
        <v>654168.72750000004</v>
      </c>
      <c r="AB12" s="111">
        <v>621148.47049999994</v>
      </c>
      <c r="AC12" s="111">
        <v>639543.59999999986</v>
      </c>
      <c r="AD12" s="111">
        <v>595181.70000000007</v>
      </c>
      <c r="AE12" s="111">
        <v>677289.44935000013</v>
      </c>
      <c r="AF12" s="111">
        <v>655096.79075099993</v>
      </c>
      <c r="AG12" s="111">
        <v>619974.10115</v>
      </c>
      <c r="AH12" s="111">
        <v>579052.60144999996</v>
      </c>
      <c r="AI12" s="111">
        <v>605175.40904000006</v>
      </c>
      <c r="AJ12" s="111">
        <v>629787.35935000004</v>
      </c>
      <c r="AK12" s="111">
        <v>649250.16859999998</v>
      </c>
      <c r="AL12" s="111">
        <v>581251.58010299993</v>
      </c>
      <c r="AM12" s="111">
        <v>631878.18289699999</v>
      </c>
      <c r="AN12" s="111">
        <v>576993.63252999994</v>
      </c>
      <c r="AO12" s="111">
        <v>539503.30394000001</v>
      </c>
      <c r="AP12" s="111">
        <v>571828.69550000003</v>
      </c>
      <c r="AQ12" s="111">
        <v>565749.50549999997</v>
      </c>
      <c r="AR12" s="111">
        <v>522558.74100000004</v>
      </c>
      <c r="AS12" s="111">
        <v>575129.5689999999</v>
      </c>
      <c r="AT12" s="111">
        <v>554039.73073000007</v>
      </c>
      <c r="AU12" s="111">
        <v>570956.33349999995</v>
      </c>
      <c r="AV12" s="111">
        <v>538170.07500000007</v>
      </c>
      <c r="AW12" s="111">
        <v>588979.84950000001</v>
      </c>
      <c r="AX12" s="111">
        <v>593777.00099999993</v>
      </c>
      <c r="AY12" s="111">
        <v>511286.658</v>
      </c>
      <c r="AZ12" s="111">
        <v>488335.212</v>
      </c>
      <c r="BA12" s="111">
        <v>553468.63500000001</v>
      </c>
      <c r="BC12" s="111">
        <v>2536775.8148800009</v>
      </c>
      <c r="BD12" s="111">
        <v>2391136</v>
      </c>
      <c r="BE12" s="111">
        <v>2539475.787552</v>
      </c>
      <c r="BF12" s="111">
        <v>2580289.731135</v>
      </c>
      <c r="BG12" s="111">
        <v>2414520.4686249904</v>
      </c>
      <c r="BH12" s="111">
        <v>2648819.1117069065</v>
      </c>
      <c r="BI12" s="111">
        <v>2839235.5617530001</v>
      </c>
      <c r="BJ12" s="111">
        <v>2719244.7409089999</v>
      </c>
      <c r="BK12" s="111">
        <v>2656043.0016120002</v>
      </c>
      <c r="BL12" s="111">
        <v>2593951.5630879998</v>
      </c>
      <c r="BM12" s="111">
        <v>2567111.5401010001</v>
      </c>
      <c r="BN12" s="111">
        <v>2433989.4709900003</v>
      </c>
      <c r="BO12" s="111">
        <v>2439373.5641299998</v>
      </c>
      <c r="BP12" s="111">
        <v>2199640.2459399998</v>
      </c>
      <c r="BQ12" s="111">
        <v>2238295.70823</v>
      </c>
      <c r="BR12" s="111">
        <v>2182378.7204999998</v>
      </c>
    </row>
    <row r="13" spans="1:72" ht="18" customHeight="1" x14ac:dyDescent="0.35">
      <c r="C13" s="148" t="s">
        <v>805</v>
      </c>
      <c r="D13" s="100"/>
      <c r="E13" s="115">
        <v>23733.25</v>
      </c>
      <c r="F13" s="115">
        <v>16607.474999999999</v>
      </c>
      <c r="G13" s="115">
        <v>21034.42</v>
      </c>
      <c r="H13" s="115">
        <v>31927.635000000002</v>
      </c>
      <c r="I13" s="115">
        <v>22228.631999999998</v>
      </c>
      <c r="J13" s="115">
        <v>30793.274999999998</v>
      </c>
      <c r="K13" s="115">
        <v>29017.174999999996</v>
      </c>
      <c r="L13" s="115">
        <v>32650.142</v>
      </c>
      <c r="M13" s="115">
        <v>27274.734000000004</v>
      </c>
      <c r="N13" s="115">
        <v>28815.708999999999</v>
      </c>
      <c r="O13" s="115">
        <v>34522.589999999997</v>
      </c>
      <c r="P13" s="115">
        <v>40156.758999999998</v>
      </c>
      <c r="Q13" s="115">
        <v>25436.678000000004</v>
      </c>
      <c r="R13" s="115">
        <v>31094.85</v>
      </c>
      <c r="S13" s="115">
        <v>33194.476999999999</v>
      </c>
      <c r="T13" s="115">
        <v>32626.716999999997</v>
      </c>
      <c r="U13" s="115">
        <v>37356.657999999996</v>
      </c>
      <c r="V13" s="115">
        <v>30673.355</v>
      </c>
      <c r="W13" s="115">
        <v>43432.044999999998</v>
      </c>
      <c r="X13" s="115">
        <v>29828.155000000002</v>
      </c>
      <c r="Y13" s="115">
        <v>34926.25</v>
      </c>
      <c r="Z13" s="115">
        <v>35052.375</v>
      </c>
      <c r="AA13" s="115">
        <v>47792.91</v>
      </c>
      <c r="AB13" s="115">
        <v>38393.433000000005</v>
      </c>
      <c r="AC13" s="115">
        <v>41996.2</v>
      </c>
      <c r="AD13" s="115">
        <v>43557.1</v>
      </c>
      <c r="AE13" s="115">
        <v>39267.597000000009</v>
      </c>
      <c r="AF13" s="115">
        <v>50535.06</v>
      </c>
      <c r="AG13" s="115">
        <v>42784.125</v>
      </c>
      <c r="AH13" s="115">
        <v>50823.46</v>
      </c>
      <c r="AI13" s="115">
        <v>50475.144</v>
      </c>
      <c r="AJ13" s="115">
        <v>50995.914000000004</v>
      </c>
      <c r="AK13" s="115">
        <v>41056.286999999997</v>
      </c>
      <c r="AL13" s="115">
        <v>46619.72</v>
      </c>
      <c r="AM13" s="115">
        <v>49484.25</v>
      </c>
      <c r="AN13" s="115">
        <v>47637.942999999999</v>
      </c>
      <c r="AO13" s="115">
        <v>3459.5249999999996</v>
      </c>
      <c r="AP13" s="115">
        <v>48563.296999999991</v>
      </c>
      <c r="AQ13" s="115">
        <v>68989.368000000017</v>
      </c>
      <c r="AR13" s="115">
        <v>40325.070000000007</v>
      </c>
      <c r="AS13" s="115">
        <v>62434.201000000001</v>
      </c>
      <c r="AT13" s="115">
        <v>21621.598999999998</v>
      </c>
      <c r="AU13" s="115">
        <v>60706.729999999996</v>
      </c>
      <c r="AV13" s="115">
        <v>48192.583999999995</v>
      </c>
      <c r="AW13" s="115">
        <v>53520.774000000005</v>
      </c>
      <c r="AX13" s="115">
        <v>46570.337</v>
      </c>
      <c r="AY13" s="115">
        <v>25585.395000000004</v>
      </c>
      <c r="AZ13" s="115">
        <v>43436.846000000005</v>
      </c>
      <c r="BA13" s="115">
        <v>40843.252</v>
      </c>
      <c r="BC13" s="467">
        <v>21926.741000000002</v>
      </c>
      <c r="BD13" s="467">
        <v>64547.902000000009</v>
      </c>
      <c r="BE13" s="467">
        <v>73834.64</v>
      </c>
      <c r="BF13" s="467">
        <v>81048.392999999996</v>
      </c>
      <c r="BG13" s="467">
        <v>93302.78</v>
      </c>
      <c r="BH13" s="467">
        <v>114689.22399999999</v>
      </c>
      <c r="BI13" s="467">
        <v>130769.79199999999</v>
      </c>
      <c r="BJ13" s="467">
        <v>122352.72200000001</v>
      </c>
      <c r="BK13" s="467">
        <v>141290.21299999999</v>
      </c>
      <c r="BL13" s="467">
        <v>156164.96799999999</v>
      </c>
      <c r="BM13" s="467">
        <v>175355.95699999999</v>
      </c>
      <c r="BN13" s="467">
        <v>195078.64299999998</v>
      </c>
      <c r="BO13" s="467">
        <v>184798.19999999998</v>
      </c>
      <c r="BP13" s="467">
        <v>161337.26</v>
      </c>
      <c r="BQ13" s="467">
        <v>192955.114</v>
      </c>
      <c r="BR13" s="467">
        <v>169113.35200000001</v>
      </c>
    </row>
    <row r="14" spans="1:72" ht="18" customHeight="1" x14ac:dyDescent="0.35">
      <c r="C14" s="102" t="s">
        <v>186</v>
      </c>
      <c r="D14" s="103"/>
      <c r="E14" s="110">
        <v>0.78910792077548664</v>
      </c>
      <c r="F14" s="110">
        <v>0.76233742587141651</v>
      </c>
      <c r="G14" s="110">
        <v>0.84240224257956309</v>
      </c>
      <c r="H14" s="110">
        <v>0.79205098063022672</v>
      </c>
      <c r="I14" s="110">
        <v>0.8754218960001976</v>
      </c>
      <c r="J14" s="110">
        <v>0.90593817094354667</v>
      </c>
      <c r="K14" s="110">
        <v>0.89899380116413741</v>
      </c>
      <c r="L14" s="110">
        <v>0.81406604189730103</v>
      </c>
      <c r="M14" s="110">
        <v>0.82906292006374693</v>
      </c>
      <c r="N14" s="110">
        <v>0.92112238458703244</v>
      </c>
      <c r="O14" s="110">
        <v>0.92701864011433122</v>
      </c>
      <c r="P14" s="110">
        <v>0.86881928100627603</v>
      </c>
      <c r="Q14" s="110">
        <v>0.90556931581336619</v>
      </c>
      <c r="R14" s="110">
        <v>0.8984880343065772</v>
      </c>
      <c r="S14" s="110">
        <v>0.87715121315832911</v>
      </c>
      <c r="T14" s="110">
        <v>0.90786421355304914</v>
      </c>
      <c r="U14" s="110">
        <v>0.92338458700854698</v>
      </c>
      <c r="V14" s="110">
        <v>0.87358558234204431</v>
      </c>
      <c r="W14" s="110">
        <v>0.91458472088877807</v>
      </c>
      <c r="X14" s="110">
        <v>0.78889498837749938</v>
      </c>
      <c r="Y14" s="110">
        <v>0.85175194462945991</v>
      </c>
      <c r="Z14" s="110">
        <v>0.89980553389777163</v>
      </c>
      <c r="AA14" s="110">
        <v>0.8566970627890842</v>
      </c>
      <c r="AB14" s="110">
        <v>0.81060586249377353</v>
      </c>
      <c r="AC14" s="110">
        <v>0.84528475070052689</v>
      </c>
      <c r="AD14" s="110">
        <v>0.78610939232869914</v>
      </c>
      <c r="AE14" s="110">
        <v>0.88289136876560159</v>
      </c>
      <c r="AF14" s="110">
        <v>0.85301337448539816</v>
      </c>
      <c r="AG14" s="110">
        <v>0.82578989528914348</v>
      </c>
      <c r="AH14" s="110">
        <v>0.76381426598172708</v>
      </c>
      <c r="AI14" s="110">
        <v>0.78998126067245422</v>
      </c>
      <c r="AJ14" s="110">
        <v>0.82191810005959565</v>
      </c>
      <c r="AK14" s="110">
        <v>0.86519162929259841</v>
      </c>
      <c r="AL14" s="110">
        <v>0.76645906178879886</v>
      </c>
      <c r="AM14" s="110">
        <v>0.82349011626487223</v>
      </c>
      <c r="AN14" s="110">
        <v>0.75684955574770507</v>
      </c>
      <c r="AO14" s="110">
        <v>0.71890579870194582</v>
      </c>
      <c r="AP14" s="110">
        <v>0.75467949525188405</v>
      </c>
      <c r="AQ14" s="110">
        <v>0.73757803750978423</v>
      </c>
      <c r="AR14" s="110">
        <v>0.67862356957589109</v>
      </c>
      <c r="AS14" s="110">
        <v>0.75717650681822268</v>
      </c>
      <c r="AT14" s="110">
        <v>0.72940609502411835</v>
      </c>
      <c r="AU14" s="110">
        <v>0.74350841494164932</v>
      </c>
      <c r="AV14" s="110">
        <v>0.70081209510424824</v>
      </c>
      <c r="AW14" s="110">
        <v>0.74621696368322421</v>
      </c>
      <c r="AX14" s="110">
        <v>0.74402781193033773</v>
      </c>
      <c r="AY14" s="110">
        <v>0.63370016900289294</v>
      </c>
      <c r="AZ14" s="110">
        <v>0.60525435509283765</v>
      </c>
      <c r="BA14" s="110">
        <v>0.7012254912527337</v>
      </c>
      <c r="BC14" s="110">
        <v>0.83694352190036314</v>
      </c>
      <c r="BD14" s="110">
        <v>0.78999999999999992</v>
      </c>
      <c r="BE14" s="110">
        <v>0.83565581386166654</v>
      </c>
      <c r="BF14" s="110">
        <v>0.85132485986892181</v>
      </c>
      <c r="BG14" s="110">
        <v>0.79647464246417332</v>
      </c>
      <c r="BH14" s="110">
        <v>0.87360497750129573</v>
      </c>
      <c r="BI14" s="110">
        <v>0.88656817340523719</v>
      </c>
      <c r="BJ14" s="110">
        <v>0.89738012275655232</v>
      </c>
      <c r="BK14" s="110">
        <v>0.87803910824166431</v>
      </c>
      <c r="BL14" s="110">
        <v>0.85460780199279873</v>
      </c>
      <c r="BM14" s="110">
        <v>0.841983134566612</v>
      </c>
      <c r="BN14" s="110">
        <v>0.80033679443207861</v>
      </c>
      <c r="BO14" s="110">
        <v>0.80275690708019631</v>
      </c>
      <c r="BP14" s="110">
        <v>0.72237781863829786</v>
      </c>
      <c r="BQ14" s="110">
        <v>0.73266804287397713</v>
      </c>
      <c r="BR14" s="110">
        <v>0.68229982492732322</v>
      </c>
    </row>
    <row r="15" spans="1:72" ht="18" customHeight="1" x14ac:dyDescent="0.35">
      <c r="C15" s="109" t="s">
        <v>7</v>
      </c>
      <c r="D15" s="100"/>
      <c r="E15" s="111">
        <v>391369.99699999997</v>
      </c>
      <c r="F15" s="111">
        <v>376927.473</v>
      </c>
      <c r="G15" s="111">
        <v>419559.39700000006</v>
      </c>
      <c r="H15" s="111">
        <v>404634.65899999999</v>
      </c>
      <c r="I15" s="111">
        <v>347108.48199899995</v>
      </c>
      <c r="J15" s="111">
        <v>412276.63759999996</v>
      </c>
      <c r="K15" s="111">
        <v>366655.62800000003</v>
      </c>
      <c r="L15" s="111">
        <v>384321.87699999998</v>
      </c>
      <c r="M15" s="111">
        <v>408228.39820000005</v>
      </c>
      <c r="N15" s="111">
        <v>387043.21490400005</v>
      </c>
      <c r="O15" s="111">
        <v>403527.182997</v>
      </c>
      <c r="P15" s="111">
        <v>393675.571</v>
      </c>
      <c r="Q15" s="111">
        <v>437272.39900000003</v>
      </c>
      <c r="R15" s="111">
        <v>417182.04550000001</v>
      </c>
      <c r="S15" s="111">
        <v>430533.505</v>
      </c>
      <c r="T15" s="111">
        <v>426753.114</v>
      </c>
      <c r="U15" s="111">
        <v>411426.016</v>
      </c>
      <c r="V15" s="111">
        <v>389442.04466000001</v>
      </c>
      <c r="W15" s="111">
        <v>432377.73300000001</v>
      </c>
      <c r="X15" s="111">
        <v>359233.86599999998</v>
      </c>
      <c r="Y15" s="111">
        <v>427282.8196499999</v>
      </c>
      <c r="Z15" s="111">
        <v>398314.22534999996</v>
      </c>
      <c r="AA15" s="111">
        <v>433458.87299999996</v>
      </c>
      <c r="AB15" s="111">
        <v>379917.95499999996</v>
      </c>
      <c r="AC15" s="111">
        <v>385653.89599999995</v>
      </c>
      <c r="AD15" s="111">
        <v>339859.44650000002</v>
      </c>
      <c r="AE15" s="111">
        <v>427103.71409999992</v>
      </c>
      <c r="AF15" s="111">
        <v>416105.48139999999</v>
      </c>
      <c r="AG15" s="111">
        <v>391640.21899999998</v>
      </c>
      <c r="AH15" s="111">
        <v>389737.49599999993</v>
      </c>
      <c r="AI15" s="111">
        <v>357201.63800000004</v>
      </c>
      <c r="AJ15" s="111">
        <v>373214.78549999994</v>
      </c>
      <c r="AK15" s="111">
        <v>363151.15260000003</v>
      </c>
      <c r="AL15" s="111">
        <v>333961.24450000003</v>
      </c>
      <c r="AM15" s="111">
        <v>373270.59110000002</v>
      </c>
      <c r="AN15" s="111">
        <v>327428.05189999996</v>
      </c>
      <c r="AO15" s="111">
        <v>355755.64899999998</v>
      </c>
      <c r="AP15" s="111">
        <v>312230.79099999997</v>
      </c>
      <c r="AQ15" s="111">
        <v>360502.86499999999</v>
      </c>
      <c r="AR15" s="111">
        <v>321125.42649999994</v>
      </c>
      <c r="AS15" s="111">
        <v>354167.92874</v>
      </c>
      <c r="AT15" s="111">
        <v>322080.39026000001</v>
      </c>
      <c r="AU15" s="111">
        <v>376735.52899999998</v>
      </c>
      <c r="AV15" s="111">
        <v>326980.78300000005</v>
      </c>
      <c r="AW15" s="111">
        <v>332359.19899999996</v>
      </c>
      <c r="AX15" s="111">
        <v>359251.43099999998</v>
      </c>
      <c r="AY15" s="111">
        <v>313777.179</v>
      </c>
      <c r="AZ15" s="111">
        <v>289289.27850000001</v>
      </c>
      <c r="BA15" s="111">
        <v>338242.39299999998</v>
      </c>
      <c r="BC15" s="111">
        <v>1597621.14836</v>
      </c>
      <c r="BD15" s="111">
        <v>1565493</v>
      </c>
      <c r="BE15" s="111">
        <v>1646619.3674999999</v>
      </c>
      <c r="BF15" s="111">
        <v>1627141.46061</v>
      </c>
      <c r="BG15" s="111">
        <v>1592491.5260000001</v>
      </c>
      <c r="BH15" s="111">
        <v>1510362.624599</v>
      </c>
      <c r="BI15" s="111">
        <v>1592474.3671010002</v>
      </c>
      <c r="BJ15" s="111">
        <v>1711741.0635000002</v>
      </c>
      <c r="BK15" s="111">
        <v>1592479.6596599999</v>
      </c>
      <c r="BL15" s="111">
        <v>1638973.8729999997</v>
      </c>
      <c r="BM15" s="111">
        <v>1568722.5379999999</v>
      </c>
      <c r="BN15" s="111">
        <v>1511794.1384999999</v>
      </c>
      <c r="BO15" s="111">
        <v>1397811.0400999999</v>
      </c>
      <c r="BP15" s="111">
        <v>1349614.7314999998</v>
      </c>
      <c r="BQ15" s="111">
        <v>1379964.6310000001</v>
      </c>
      <c r="BR15" s="111">
        <v>1294677.0874999999</v>
      </c>
    </row>
    <row r="16" spans="1:72" ht="18" customHeight="1" x14ac:dyDescent="0.35">
      <c r="C16" s="102" t="s">
        <v>915</v>
      </c>
      <c r="D16" s="103"/>
      <c r="E16" s="110">
        <v>0.80774695450947132</v>
      </c>
      <c r="F16" s="110">
        <v>0.76939030643402406</v>
      </c>
      <c r="G16" s="110">
        <v>0.84682968981635121</v>
      </c>
      <c r="H16" s="110">
        <v>0.81696897076557129</v>
      </c>
      <c r="I16" s="110">
        <v>0.71639579264707365</v>
      </c>
      <c r="J16" s="110">
        <v>0.84154557908452876</v>
      </c>
      <c r="K16" s="110">
        <v>0.74028821894014796</v>
      </c>
      <c r="L16" s="110">
        <v>0.76060014696632849</v>
      </c>
      <c r="M16" s="110">
        <v>0.88750575432848222</v>
      </c>
      <c r="N16" s="110">
        <v>0.84144827237816466</v>
      </c>
      <c r="O16" s="110">
        <v>0.8677494064447826</v>
      </c>
      <c r="P16" s="110">
        <v>0.84656438887191532</v>
      </c>
      <c r="Q16" s="110">
        <v>0.95858513894894914</v>
      </c>
      <c r="R16" s="110">
        <v>0.90449329734184725</v>
      </c>
      <c r="S16" s="110">
        <v>0.92329453187426536</v>
      </c>
      <c r="T16" s="110">
        <v>0.91518734788484135</v>
      </c>
      <c r="U16" s="110">
        <v>0.90192489993993996</v>
      </c>
      <c r="V16" s="110">
        <v>0.84435014137748721</v>
      </c>
      <c r="W16" s="110">
        <v>0.9272495449177437</v>
      </c>
      <c r="X16" s="110">
        <v>0.77038990064629831</v>
      </c>
      <c r="Y16" s="110">
        <v>0.9366860610945944</v>
      </c>
      <c r="Z16" s="110">
        <v>0.86358593556727059</v>
      </c>
      <c r="AA16" s="110">
        <v>0.92956808839600458</v>
      </c>
      <c r="AB16" s="110">
        <v>0.81474767082843702</v>
      </c>
      <c r="AC16" s="110">
        <v>0.83842783448767455</v>
      </c>
      <c r="AD16" s="110">
        <v>0.73886876993762995</v>
      </c>
      <c r="AE16" s="110">
        <v>0.91844855349941235</v>
      </c>
      <c r="AF16" s="110">
        <v>0.89479792122444179</v>
      </c>
      <c r="AG16" s="110">
        <v>0.85855063024024025</v>
      </c>
      <c r="AH16" s="110">
        <v>0.84499071006831006</v>
      </c>
      <c r="AI16" s="110">
        <v>0.76603171486486499</v>
      </c>
      <c r="AJ16" s="110">
        <v>0.80037248359283186</v>
      </c>
      <c r="AK16" s="110">
        <v>0.7960971213153154</v>
      </c>
      <c r="AL16" s="110">
        <v>0.72406209826254841</v>
      </c>
      <c r="AM16" s="110">
        <v>0.80049216070211526</v>
      </c>
      <c r="AN16" s="110">
        <v>0.7021811923824911</v>
      </c>
      <c r="AO16" s="110">
        <v>0.779884756066066</v>
      </c>
      <c r="AP16" s="110">
        <v>0.67694825491535493</v>
      </c>
      <c r="AQ16" s="110">
        <v>0.77311131448296122</v>
      </c>
      <c r="AR16" s="110">
        <v>0.6886649863249118</v>
      </c>
      <c r="AS16" s="110">
        <v>0.76997601377392333</v>
      </c>
      <c r="AT16" s="110">
        <v>0.70021635185720232</v>
      </c>
      <c r="AU16" s="110">
        <v>0.81013633145710917</v>
      </c>
      <c r="AV16" s="110">
        <v>0.70314316438307878</v>
      </c>
      <c r="AW16" s="110">
        <v>0.728595241051051</v>
      </c>
      <c r="AX16" s="110">
        <v>0.77889380644490658</v>
      </c>
      <c r="AY16" s="110">
        <v>0.65347866218760697</v>
      </c>
      <c r="AZ16" s="110">
        <v>0.60247966822149956</v>
      </c>
      <c r="BA16" s="110">
        <v>0.720084417876932</v>
      </c>
      <c r="BC16" s="110">
        <v>0.83426691820365539</v>
      </c>
      <c r="BD16" s="110">
        <v>0.79500000000000004</v>
      </c>
      <c r="BE16" s="110">
        <v>0.85745992660883785</v>
      </c>
      <c r="BF16" s="110">
        <v>0.82840976856761672</v>
      </c>
      <c r="BG16" s="110">
        <v>0.81023398038135441</v>
      </c>
      <c r="BH16" s="110">
        <v>0.76470743440951972</v>
      </c>
      <c r="BI16" s="110">
        <v>0.86079695518972976</v>
      </c>
      <c r="BJ16" s="110">
        <v>0.92570628971096469</v>
      </c>
      <c r="BK16" s="110">
        <v>0.86504904719973319</v>
      </c>
      <c r="BL16" s="110">
        <v>0.88593182324324316</v>
      </c>
      <c r="BM16" s="110">
        <v>0.84795810567567564</v>
      </c>
      <c r="BN16" s="110">
        <v>0.81718602081081082</v>
      </c>
      <c r="BO16" s="110">
        <v>0.75557353518918913</v>
      </c>
      <c r="BP16" s="110">
        <v>0.72952147648648635</v>
      </c>
      <c r="BQ16" s="110">
        <v>0.74592682756756756</v>
      </c>
      <c r="BR16" s="110">
        <v>0.68523990755310715</v>
      </c>
    </row>
    <row r="17" spans="3:70" ht="10" customHeight="1" x14ac:dyDescent="0.35">
      <c r="C17" s="102"/>
      <c r="D17" s="103"/>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C17" s="104"/>
      <c r="BD17" s="104"/>
      <c r="BE17" s="104"/>
      <c r="BF17" s="104"/>
      <c r="BG17" s="104"/>
      <c r="BH17" s="104"/>
      <c r="BI17" s="104"/>
      <c r="BJ17" s="104"/>
      <c r="BK17" s="104"/>
      <c r="BL17" s="104"/>
      <c r="BM17" s="104"/>
      <c r="BN17" s="104"/>
      <c r="BO17" s="104"/>
      <c r="BP17" s="104"/>
      <c r="BQ17" s="104"/>
      <c r="BR17" s="104"/>
    </row>
    <row r="18" spans="3:70" ht="18" customHeight="1" thickBot="1" x14ac:dyDescent="0.4">
      <c r="C18" s="51" t="s">
        <v>495</v>
      </c>
      <c r="D18" s="97"/>
      <c r="E18" s="329">
        <v>254233.42924199998</v>
      </c>
      <c r="F18" s="329">
        <v>278925.34666500002</v>
      </c>
      <c r="G18" s="329">
        <v>286526.548121</v>
      </c>
      <c r="H18" s="329">
        <v>263392.38575299998</v>
      </c>
      <c r="I18" s="329">
        <v>235167.23869900001</v>
      </c>
      <c r="J18" s="329">
        <v>233724.84026800003</v>
      </c>
      <c r="K18" s="329">
        <v>248382.51998799999</v>
      </c>
      <c r="L18" s="329">
        <v>261207.888374</v>
      </c>
      <c r="M18" s="329">
        <v>231632.80416999999</v>
      </c>
      <c r="N18" s="329">
        <v>250675.44415599998</v>
      </c>
      <c r="O18" s="329">
        <v>276481.57831100002</v>
      </c>
      <c r="P18" s="329">
        <v>276155.50531899999</v>
      </c>
      <c r="Q18" s="329">
        <v>259984.22629900003</v>
      </c>
      <c r="R18" s="329">
        <v>227126.61485100002</v>
      </c>
      <c r="S18" s="329">
        <v>265858.75648799998</v>
      </c>
      <c r="T18" s="329">
        <v>267228.04377003846</v>
      </c>
      <c r="U18" s="329">
        <v>126256.36590199999</v>
      </c>
      <c r="V18" s="329">
        <v>235258.07481800701</v>
      </c>
      <c r="W18" s="329">
        <v>249743.61720499996</v>
      </c>
      <c r="X18" s="329">
        <v>239723.65993899998</v>
      </c>
      <c r="Y18" s="329">
        <v>201972.13894</v>
      </c>
      <c r="Z18" s="329">
        <v>120775.789896</v>
      </c>
      <c r="AA18" s="329">
        <v>112625.52075899999</v>
      </c>
      <c r="AB18" s="329">
        <v>149004.86494999999</v>
      </c>
      <c r="AC18" s="329">
        <v>122891.05061400001</v>
      </c>
      <c r="AD18" s="329">
        <v>93139.633551000021</v>
      </c>
      <c r="AE18" s="329">
        <v>128041.27851500004</v>
      </c>
      <c r="AF18" s="329">
        <v>113469.06146699999</v>
      </c>
      <c r="AG18" s="329">
        <v>160750.36171199998</v>
      </c>
      <c r="AH18" s="329">
        <v>179197.29599000001</v>
      </c>
      <c r="AI18" s="329">
        <v>146657.508164</v>
      </c>
      <c r="AJ18" s="329">
        <v>165849.16475200001</v>
      </c>
      <c r="AK18" s="329">
        <v>215974.62572700001</v>
      </c>
      <c r="AL18" s="329">
        <v>160675.34664800001</v>
      </c>
      <c r="AM18" s="329">
        <v>183615.95246</v>
      </c>
      <c r="AN18" s="329">
        <v>151782.78893499999</v>
      </c>
      <c r="AO18" s="329">
        <v>192907.19098499999</v>
      </c>
      <c r="AP18" s="329">
        <v>206164.15313700002</v>
      </c>
      <c r="AQ18" s="329">
        <v>188981.040698</v>
      </c>
      <c r="AR18" s="329">
        <v>208159.41772</v>
      </c>
      <c r="AS18" s="329">
        <v>215598.06111499999</v>
      </c>
      <c r="AT18" s="329">
        <v>158955.75123400002</v>
      </c>
      <c r="AU18" s="329">
        <v>200006.970283</v>
      </c>
      <c r="AV18" s="329">
        <v>153348.85206</v>
      </c>
      <c r="AW18" s="329">
        <v>169518.49187</v>
      </c>
      <c r="AX18" s="329">
        <v>162786.07699199999</v>
      </c>
      <c r="AY18" s="329">
        <v>128435.35281599998</v>
      </c>
      <c r="AZ18" s="329">
        <v>106046.84345000001</v>
      </c>
      <c r="BA18" s="329">
        <v>110557.39091500001</v>
      </c>
      <c r="BC18" s="329">
        <v>935810.1670807068</v>
      </c>
      <c r="BD18" s="329">
        <v>805818</v>
      </c>
      <c r="BE18" s="329">
        <v>947954.96581099997</v>
      </c>
      <c r="BF18" s="329">
        <v>1019912.824516</v>
      </c>
      <c r="BG18" s="329">
        <v>1083077.7097809999</v>
      </c>
      <c r="BH18" s="329">
        <v>978482.48732899991</v>
      </c>
      <c r="BI18" s="329">
        <v>1034945.331956</v>
      </c>
      <c r="BJ18" s="329">
        <v>1020197.6414080384</v>
      </c>
      <c r="BK18" s="329">
        <v>850981.71786400699</v>
      </c>
      <c r="BL18" s="329">
        <v>584378.31454499997</v>
      </c>
      <c r="BM18" s="329">
        <v>457541.02414700005</v>
      </c>
      <c r="BN18" s="329">
        <v>652454.33061800001</v>
      </c>
      <c r="BO18" s="329">
        <v>712048.71377000003</v>
      </c>
      <c r="BP18" s="329">
        <v>796211.80253999995</v>
      </c>
      <c r="BQ18" s="329">
        <v>727909.63469199999</v>
      </c>
      <c r="BR18" s="329">
        <v>566786.76512800006</v>
      </c>
    </row>
    <row r="19" spans="3:70" ht="10" customHeight="1" x14ac:dyDescent="0.35">
      <c r="C19" s="88"/>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C19" s="98"/>
      <c r="BD19" s="98"/>
      <c r="BE19" s="98"/>
      <c r="BF19" s="98"/>
      <c r="BG19" s="98"/>
      <c r="BH19" s="98"/>
      <c r="BI19" s="98"/>
      <c r="BJ19" s="98"/>
      <c r="BK19" s="98"/>
      <c r="BL19" s="98"/>
      <c r="BM19" s="98"/>
      <c r="BN19" s="98"/>
      <c r="BO19" s="98"/>
      <c r="BP19" s="98"/>
      <c r="BQ19" s="98"/>
      <c r="BR19" s="98"/>
    </row>
    <row r="20" spans="3:70" ht="18" customHeight="1" x14ac:dyDescent="0.35">
      <c r="C20" s="109" t="s">
        <v>8</v>
      </c>
      <c r="D20" s="97"/>
      <c r="E20" s="111">
        <v>146042.472312</v>
      </c>
      <c r="F20" s="111">
        <v>167314.16472100001</v>
      </c>
      <c r="G20" s="111">
        <v>169998.929</v>
      </c>
      <c r="H20" s="111">
        <v>151660.23699999999</v>
      </c>
      <c r="I20" s="111">
        <v>132353.712</v>
      </c>
      <c r="J20" s="111">
        <v>130028.04100000001</v>
      </c>
      <c r="K20" s="111">
        <v>133079.51399999997</v>
      </c>
      <c r="L20" s="111">
        <v>146836.065</v>
      </c>
      <c r="M20" s="111">
        <v>125905.99002999999</v>
      </c>
      <c r="N20" s="111">
        <v>148604.44906899999</v>
      </c>
      <c r="O20" s="111">
        <v>156654.92869</v>
      </c>
      <c r="P20" s="111">
        <v>162873.249193</v>
      </c>
      <c r="Q20" s="111">
        <v>158347.001533</v>
      </c>
      <c r="R20" s="111">
        <v>138489.39988400001</v>
      </c>
      <c r="S20" s="111">
        <v>157051.86144499999</v>
      </c>
      <c r="T20" s="111">
        <v>157328.86265099997</v>
      </c>
      <c r="U20" s="111">
        <v>104750.56254099999</v>
      </c>
      <c r="V20" s="111">
        <v>134213.26700000701</v>
      </c>
      <c r="W20" s="111">
        <v>152361.92794999998</v>
      </c>
      <c r="X20" s="111">
        <v>141853.09596399998</v>
      </c>
      <c r="Y20" s="111">
        <v>133504.73841200001</v>
      </c>
      <c r="Z20" s="111">
        <v>85305.983909000002</v>
      </c>
      <c r="AA20" s="111">
        <v>102115.14960599999</v>
      </c>
      <c r="AB20" s="111">
        <v>140208.87499899999</v>
      </c>
      <c r="AC20" s="111">
        <v>114656.16333400001</v>
      </c>
      <c r="AD20" s="111">
        <v>92334.583551000018</v>
      </c>
      <c r="AE20" s="111">
        <v>128041.21579500004</v>
      </c>
      <c r="AF20" s="111">
        <v>113469.06146699999</v>
      </c>
      <c r="AG20" s="111">
        <v>128081.38237599999</v>
      </c>
      <c r="AH20" s="111">
        <v>125606.501452</v>
      </c>
      <c r="AI20" s="111">
        <v>87881.652613999991</v>
      </c>
      <c r="AJ20" s="111">
        <v>123394.82765399999</v>
      </c>
      <c r="AK20" s="111">
        <v>138952.97714600002</v>
      </c>
      <c r="AL20" s="111">
        <v>115985.32202200001</v>
      </c>
      <c r="AM20" s="111">
        <v>113241.76246900001</v>
      </c>
      <c r="AN20" s="111">
        <v>101668.67563499999</v>
      </c>
      <c r="AO20" s="111">
        <v>121575.529985</v>
      </c>
      <c r="AP20" s="111">
        <v>120049.538737</v>
      </c>
      <c r="AQ20" s="111">
        <v>123786.48849799999</v>
      </c>
      <c r="AR20" s="111">
        <v>128045.21111999999</v>
      </c>
      <c r="AS20" s="111">
        <v>136031.15031499998</v>
      </c>
      <c r="AT20" s="111">
        <v>110918.67073400001</v>
      </c>
      <c r="AU20" s="111">
        <v>119898.98968300001</v>
      </c>
      <c r="AV20" s="111">
        <v>94961.554360000009</v>
      </c>
      <c r="AW20" s="111">
        <v>113088.59097</v>
      </c>
      <c r="AX20" s="111">
        <v>115083.65979199999</v>
      </c>
      <c r="AY20" s="111">
        <v>104862.47211599999</v>
      </c>
      <c r="AZ20" s="111">
        <v>106046.84345000001</v>
      </c>
      <c r="BA20" s="111">
        <v>110557.39091500001</v>
      </c>
      <c r="BC20" s="111">
        <v>475037.515601505</v>
      </c>
      <c r="BD20" s="111">
        <v>438895</v>
      </c>
      <c r="BE20" s="111">
        <v>497365.69999999995</v>
      </c>
      <c r="BF20" s="111">
        <v>582579.12831199996</v>
      </c>
      <c r="BG20" s="111">
        <v>635015.80303299997</v>
      </c>
      <c r="BH20" s="111">
        <v>542297.33199999994</v>
      </c>
      <c r="BI20" s="111">
        <v>594038.61698199995</v>
      </c>
      <c r="BJ20" s="111">
        <v>611217.12551299995</v>
      </c>
      <c r="BK20" s="111">
        <v>533178.85345500696</v>
      </c>
      <c r="BL20" s="111">
        <v>461134.74692599999</v>
      </c>
      <c r="BM20" s="111">
        <v>448501.02414700005</v>
      </c>
      <c r="BN20" s="111">
        <v>464964.36409599998</v>
      </c>
      <c r="BO20" s="111">
        <v>469848.73727200006</v>
      </c>
      <c r="BP20" s="111">
        <v>493456.76833999995</v>
      </c>
      <c r="BQ20" s="111">
        <v>461810.36509199999</v>
      </c>
      <c r="BR20" s="111">
        <v>439081.56632800004</v>
      </c>
    </row>
    <row r="21" spans="3:70" ht="18" customHeight="1" x14ac:dyDescent="0.35">
      <c r="C21" s="102" t="s">
        <v>186</v>
      </c>
      <c r="D21" s="97"/>
      <c r="E21" s="110">
        <v>0.83420191539718314</v>
      </c>
      <c r="F21" s="110">
        <v>0.94520461419540314</v>
      </c>
      <c r="G21" s="110">
        <v>0.94993277839865276</v>
      </c>
      <c r="H21" s="110">
        <v>0.84745845843539491</v>
      </c>
      <c r="I21" s="110">
        <v>0.75601103098591549</v>
      </c>
      <c r="J21" s="110">
        <v>0.73456485010060368</v>
      </c>
      <c r="K21" s="110">
        <v>0.74363169947948538</v>
      </c>
      <c r="L21" s="110">
        <v>0.82050158795162276</v>
      </c>
      <c r="M21" s="110">
        <v>0.71322693624794919</v>
      </c>
      <c r="N21" s="110">
        <v>0.84180820862488781</v>
      </c>
      <c r="O21" s="110">
        <v>0.87776644060838949</v>
      </c>
      <c r="P21" s="110">
        <v>0.91260883656824865</v>
      </c>
      <c r="Q21" s="110">
        <v>0.9044860024967919</v>
      </c>
      <c r="R21" s="110">
        <v>0.78236543813124915</v>
      </c>
      <c r="S21" s="110">
        <v>0.87758618229370777</v>
      </c>
      <c r="T21" s="110">
        <v>0.87913403042888838</v>
      </c>
      <c r="U21" s="110">
        <v>0.59834045895876364</v>
      </c>
      <c r="V21" s="110">
        <v>0.75820836488163679</v>
      </c>
      <c r="W21" s="110">
        <v>0.85137941980633802</v>
      </c>
      <c r="X21" s="110">
        <v>0.79265737946815662</v>
      </c>
      <c r="Y21" s="110">
        <v>0.76258575149264474</v>
      </c>
      <c r="Z21" s="110">
        <v>0.48191741412761185</v>
      </c>
      <c r="AA21" s="110">
        <v>0.57060669942115727</v>
      </c>
      <c r="AB21" s="110">
        <v>0.78346967811749835</v>
      </c>
      <c r="AC21" s="110">
        <v>0.64949939297700054</v>
      </c>
      <c r="AD21" s="110">
        <v>0.52305305029664151</v>
      </c>
      <c r="AE21" s="110">
        <v>0.71743883069595848</v>
      </c>
      <c r="AF21" s="110">
        <v>0.63578806639500918</v>
      </c>
      <c r="AG21" s="110">
        <v>0.73160727022284822</v>
      </c>
      <c r="AH21" s="110">
        <v>0.70958633384893977</v>
      </c>
      <c r="AI21" s="110">
        <v>0.49107169632746472</v>
      </c>
      <c r="AJ21" s="110">
        <v>0.68951488202250455</v>
      </c>
      <c r="AK21" s="110">
        <v>0.79370636397949934</v>
      </c>
      <c r="AL21" s="110">
        <v>0.65523359445952645</v>
      </c>
      <c r="AM21" s="110">
        <v>0.63278082212469389</v>
      </c>
      <c r="AN21" s="110">
        <v>0.56811185864627978</v>
      </c>
      <c r="AO21" s="110">
        <v>0.69444551556377154</v>
      </c>
      <c r="AP21" s="110">
        <v>0.67819349387099515</v>
      </c>
      <c r="AQ21" s="110">
        <v>0.69170343389115119</v>
      </c>
      <c r="AR21" s="110">
        <v>0.71550064388854873</v>
      </c>
      <c r="AS21" s="110">
        <v>0.77058351672016712</v>
      </c>
      <c r="AT21" s="110">
        <v>0.62832740270304921</v>
      </c>
      <c r="AU21" s="110">
        <v>0.67181613937504603</v>
      </c>
      <c r="AV21" s="110">
        <v>0.53208709270912435</v>
      </c>
      <c r="AW21" s="110">
        <v>0.64596769489906103</v>
      </c>
      <c r="AX21" s="110">
        <v>0.65013985178888711</v>
      </c>
      <c r="AY21" s="110">
        <v>0.56990473976086953</v>
      </c>
      <c r="AZ21" s="110">
        <v>0.57634154048913044</v>
      </c>
      <c r="BA21" s="110">
        <v>0.61420772730555562</v>
      </c>
      <c r="BC21" s="110">
        <v>0.93144610902255875</v>
      </c>
      <c r="BD21" s="110">
        <v>0.85750000000000004</v>
      </c>
      <c r="BE21" s="110">
        <v>0.84434602336667419</v>
      </c>
      <c r="BF21" s="110">
        <v>0.82065612954800393</v>
      </c>
      <c r="BG21" s="110">
        <v>0.89419944160665854</v>
      </c>
      <c r="BH21" s="110">
        <v>0.76367729212940683</v>
      </c>
      <c r="BI21" s="110">
        <v>0.83667410842535217</v>
      </c>
      <c r="BJ21" s="110">
        <v>0.86337840522810516</v>
      </c>
      <c r="BK21" s="110">
        <v>0.76258994872851782</v>
      </c>
      <c r="BL21" s="110">
        <v>0.64948555905070426</v>
      </c>
      <c r="BM21" s="110">
        <v>0.63169165811549299</v>
      </c>
      <c r="BN21" s="110">
        <v>0.65487938605070417</v>
      </c>
      <c r="BO21" s="110">
        <v>0.66175878489014095</v>
      </c>
      <c r="BP21" s="110">
        <v>0.6950095328732393</v>
      </c>
      <c r="BQ21" s="110">
        <v>0.65043713393239433</v>
      </c>
      <c r="BR21" s="110">
        <v>0.6061354440510015</v>
      </c>
    </row>
    <row r="22" spans="3:70" ht="18" customHeight="1" x14ac:dyDescent="0.35">
      <c r="C22" s="109" t="s">
        <v>151</v>
      </c>
      <c r="D22" s="97"/>
      <c r="E22" s="111">
        <v>108190.95692999999</v>
      </c>
      <c r="F22" s="111">
        <v>111611.181944</v>
      </c>
      <c r="G22" s="111">
        <v>116527.61912100001</v>
      </c>
      <c r="H22" s="111">
        <v>111732.148753</v>
      </c>
      <c r="I22" s="111">
        <v>102813.52669900001</v>
      </c>
      <c r="J22" s="111">
        <v>103696.799268</v>
      </c>
      <c r="K22" s="111">
        <v>115303.005988</v>
      </c>
      <c r="L22" s="111">
        <v>114371.823374</v>
      </c>
      <c r="M22" s="111">
        <v>105726.81414</v>
      </c>
      <c r="N22" s="111">
        <v>102070.995087</v>
      </c>
      <c r="O22" s="111">
        <v>119826.64962099999</v>
      </c>
      <c r="P22" s="111">
        <v>113282.25612599999</v>
      </c>
      <c r="Q22" s="111">
        <v>101637.22476600001</v>
      </c>
      <c r="R22" s="111">
        <v>88637.214966999993</v>
      </c>
      <c r="S22" s="111">
        <v>108806.895043</v>
      </c>
      <c r="T22" s="111">
        <v>109899.18111903848</v>
      </c>
      <c r="U22" s="111">
        <v>21505.803360999998</v>
      </c>
      <c r="V22" s="111">
        <v>101044.807818</v>
      </c>
      <c r="W22" s="111">
        <v>97381.68925499999</v>
      </c>
      <c r="X22" s="111">
        <v>97870.563974999997</v>
      </c>
      <c r="Y22" s="111">
        <v>68467.400527999998</v>
      </c>
      <c r="Z22" s="111">
        <v>35469.805987</v>
      </c>
      <c r="AA22" s="111">
        <v>10510.371153</v>
      </c>
      <c r="AB22" s="111">
        <v>8795.9899509999996</v>
      </c>
      <c r="AC22" s="111">
        <v>8234.8872800000008</v>
      </c>
      <c r="AD22" s="111">
        <v>805.05</v>
      </c>
      <c r="AE22" s="111">
        <v>6.2719999998876119E-2</v>
      </c>
      <c r="AF22" s="111">
        <v>0</v>
      </c>
      <c r="AG22" s="111">
        <v>32668.979336000004</v>
      </c>
      <c r="AH22" s="111">
        <v>53590.794538000002</v>
      </c>
      <c r="AI22" s="111">
        <v>58775.85555</v>
      </c>
      <c r="AJ22" s="111">
        <v>42454.337098000004</v>
      </c>
      <c r="AK22" s="111">
        <v>77021.648581000001</v>
      </c>
      <c r="AL22" s="111">
        <v>44690.024625999999</v>
      </c>
      <c r="AM22" s="111">
        <v>70374.189991000007</v>
      </c>
      <c r="AN22" s="111">
        <v>50114.113299999997</v>
      </c>
      <c r="AO22" s="111">
        <v>71331.660999999993</v>
      </c>
      <c r="AP22" s="111">
        <v>86114.61440000002</v>
      </c>
      <c r="AQ22" s="111">
        <v>65194.552199999991</v>
      </c>
      <c r="AR22" s="111">
        <v>80114.206600000005</v>
      </c>
      <c r="AS22" s="111">
        <v>79566.910799999998</v>
      </c>
      <c r="AT22" s="111">
        <v>48037.080499999996</v>
      </c>
      <c r="AU22" s="111">
        <v>80107.980599999995</v>
      </c>
      <c r="AV22" s="111">
        <v>58387.297699999996</v>
      </c>
      <c r="AW22" s="111">
        <v>56429.900900000001</v>
      </c>
      <c r="AX22" s="111">
        <v>47702.417199999996</v>
      </c>
      <c r="AY22" s="111">
        <v>23572.880699999994</v>
      </c>
      <c r="AZ22" s="111">
        <v>0</v>
      </c>
      <c r="BA22" s="111">
        <v>0</v>
      </c>
      <c r="BC22" s="111">
        <v>460772.6514792018</v>
      </c>
      <c r="BD22" s="111">
        <v>366923</v>
      </c>
      <c r="BE22" s="111">
        <v>450589.26581099996</v>
      </c>
      <c r="BF22" s="111">
        <v>437333.69620400004</v>
      </c>
      <c r="BG22" s="111">
        <v>448061.90674800001</v>
      </c>
      <c r="BH22" s="111">
        <v>436185.15532899997</v>
      </c>
      <c r="BI22" s="111">
        <v>440906.714974</v>
      </c>
      <c r="BJ22" s="111">
        <v>408980.51589503849</v>
      </c>
      <c r="BK22" s="111">
        <v>317802.86440899997</v>
      </c>
      <c r="BL22" s="111">
        <v>123243.56761899999</v>
      </c>
      <c r="BM22" s="111">
        <v>9039.9999999999982</v>
      </c>
      <c r="BN22" s="111">
        <v>187489.96652200003</v>
      </c>
      <c r="BO22" s="111">
        <v>242199.976498</v>
      </c>
      <c r="BP22" s="111">
        <v>302755.03419999999</v>
      </c>
      <c r="BQ22" s="111">
        <v>266099.2696</v>
      </c>
      <c r="BR22" s="111">
        <v>127705.1988</v>
      </c>
    </row>
    <row r="23" spans="3:70" ht="10" customHeight="1" x14ac:dyDescent="0.35">
      <c r="C23" s="85"/>
      <c r="D23" s="97"/>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C23" s="98"/>
      <c r="BD23" s="98"/>
      <c r="BE23" s="98"/>
      <c r="BF23" s="98"/>
      <c r="BG23" s="98"/>
      <c r="BH23" s="98"/>
      <c r="BI23" s="98"/>
      <c r="BJ23" s="98"/>
      <c r="BK23" s="98"/>
      <c r="BL23" s="98"/>
      <c r="BM23" s="98"/>
      <c r="BN23" s="98"/>
      <c r="BO23" s="98"/>
      <c r="BP23" s="98"/>
      <c r="BQ23" s="98"/>
      <c r="BR23" s="98"/>
    </row>
    <row r="24" spans="3:70" ht="18" customHeight="1" thickBot="1" x14ac:dyDescent="0.4">
      <c r="C24" s="51" t="s">
        <v>496</v>
      </c>
      <c r="D24" s="97"/>
      <c r="E24" s="329">
        <v>1959186.0565046798</v>
      </c>
      <c r="F24" s="329">
        <v>1965538.209725</v>
      </c>
      <c r="G24" s="329">
        <v>2078128.4844937399</v>
      </c>
      <c r="H24" s="329">
        <v>1999630.52344026</v>
      </c>
      <c r="I24" s="329">
        <v>2083827.25</v>
      </c>
      <c r="J24" s="329">
        <v>2128539.75</v>
      </c>
      <c r="K24" s="329">
        <v>2111603.5</v>
      </c>
      <c r="L24" s="329">
        <v>1898078.75</v>
      </c>
      <c r="M24" s="329">
        <v>2077405.5</v>
      </c>
      <c r="N24" s="329">
        <v>2116126.2419460001</v>
      </c>
      <c r="O24" s="329">
        <v>2156807.6896700002</v>
      </c>
      <c r="P24" s="329">
        <v>2134529.2324800002</v>
      </c>
      <c r="Q24" s="329">
        <v>2175424.5386539996</v>
      </c>
      <c r="R24" s="329">
        <v>2117826.3243279997</v>
      </c>
      <c r="S24" s="329">
        <v>2186008.0559189999</v>
      </c>
      <c r="T24" s="329">
        <v>2177112.6539130001</v>
      </c>
      <c r="U24" s="329">
        <v>1998757.0340669998</v>
      </c>
      <c r="V24" s="329">
        <v>2034010.7480929997</v>
      </c>
      <c r="W24" s="329">
        <v>2202820.8438230003</v>
      </c>
      <c r="X24" s="329">
        <v>2086076.6694079996</v>
      </c>
      <c r="Y24" s="329">
        <v>2046212.8115150002</v>
      </c>
      <c r="Z24" s="329">
        <v>2083335.5434659999</v>
      </c>
      <c r="AA24" s="329">
        <v>1985285.0769579997</v>
      </c>
      <c r="AB24" s="329">
        <v>1772881.185417</v>
      </c>
      <c r="AC24" s="329">
        <v>1880835.225443</v>
      </c>
      <c r="AD24" s="329">
        <v>1599495.855333</v>
      </c>
      <c r="AE24" s="329">
        <v>2039265.332157</v>
      </c>
      <c r="AF24" s="329">
        <v>2050856.5204510004</v>
      </c>
      <c r="AG24" s="329">
        <v>1975195.8480529999</v>
      </c>
      <c r="AH24" s="329">
        <v>1848832.052407</v>
      </c>
      <c r="AI24" s="329">
        <v>1962270.5466740001</v>
      </c>
      <c r="AJ24" s="329">
        <v>2075704.8662380001</v>
      </c>
      <c r="AK24" s="329">
        <v>2048123.9205149999</v>
      </c>
      <c r="AL24" s="329">
        <v>1817707.848799</v>
      </c>
      <c r="AM24" s="329">
        <v>1908936.4379930003</v>
      </c>
      <c r="AN24" s="329">
        <v>1732827.126407</v>
      </c>
      <c r="AO24" s="329">
        <v>1861339.6487429999</v>
      </c>
      <c r="AP24" s="329">
        <v>1724863.728137</v>
      </c>
      <c r="AQ24" s="329">
        <v>1577315.3150059998</v>
      </c>
      <c r="AR24" s="329">
        <v>1581591.118154</v>
      </c>
      <c r="AS24" s="329">
        <v>1755302.6772169997</v>
      </c>
      <c r="AT24" s="329">
        <v>1671077.0513850001</v>
      </c>
      <c r="AU24" s="329">
        <v>1759800.1276390001</v>
      </c>
      <c r="AV24" s="329">
        <v>1666325.175578</v>
      </c>
      <c r="AW24" s="329">
        <v>1712687.8491200001</v>
      </c>
      <c r="AX24" s="329">
        <v>1693729.7037350002</v>
      </c>
      <c r="AY24" s="329">
        <v>1640416.6759559999</v>
      </c>
      <c r="AZ24" s="329">
        <v>1442943.1166539998</v>
      </c>
      <c r="BA24" s="329">
        <v>1560578.6514379999</v>
      </c>
      <c r="BC24" s="329">
        <v>8321194.2375349998</v>
      </c>
      <c r="BD24" s="329">
        <v>7929790.3636096967</v>
      </c>
      <c r="BE24" s="329">
        <v>8224017.1965920003</v>
      </c>
      <c r="BF24" s="329">
        <v>8411421.0635059979</v>
      </c>
      <c r="BG24" s="329">
        <v>8002483.2741636802</v>
      </c>
      <c r="BH24" s="329">
        <v>8222049.25</v>
      </c>
      <c r="BI24" s="329">
        <v>8484868.6640959997</v>
      </c>
      <c r="BJ24" s="329">
        <v>8656371.5728139989</v>
      </c>
      <c r="BK24" s="329">
        <v>8321665.2953910008</v>
      </c>
      <c r="BL24" s="329">
        <v>7887714.6173560005</v>
      </c>
      <c r="BM24" s="329">
        <v>7570452.9333840003</v>
      </c>
      <c r="BN24" s="329">
        <v>7862003.3133719992</v>
      </c>
      <c r="BO24" s="329">
        <v>7507595.3337139999</v>
      </c>
      <c r="BP24" s="329">
        <v>6745109.8100400008</v>
      </c>
      <c r="BQ24" s="329">
        <v>6852505.0318189999</v>
      </c>
      <c r="BR24" s="329">
        <v>6489777.3454649998</v>
      </c>
    </row>
    <row r="25" spans="3:70" ht="10" customHeight="1" x14ac:dyDescent="0.35">
      <c r="C25" s="105"/>
      <c r="D25" s="97"/>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C25" s="98"/>
      <c r="BD25" s="98"/>
      <c r="BE25" s="98"/>
      <c r="BF25" s="98"/>
      <c r="BG25" s="98"/>
      <c r="BH25" s="98"/>
      <c r="BI25" s="98"/>
      <c r="BJ25" s="98"/>
      <c r="BK25" s="98"/>
      <c r="BL25" s="98"/>
      <c r="BM25" s="98"/>
      <c r="BN25" s="98"/>
      <c r="BO25" s="98"/>
      <c r="BP25" s="98"/>
      <c r="BQ25" s="98"/>
      <c r="BR25" s="98"/>
    </row>
    <row r="26" spans="3:70" ht="18" customHeight="1" x14ac:dyDescent="0.35">
      <c r="C26" s="109" t="s">
        <v>147</v>
      </c>
      <c r="D26" s="97"/>
      <c r="E26" s="111">
        <v>789559.27328900003</v>
      </c>
      <c r="F26" s="111">
        <v>789768.6170020001</v>
      </c>
      <c r="G26" s="111">
        <v>847592.75864899997</v>
      </c>
      <c r="H26" s="111">
        <v>810965.52319199999</v>
      </c>
      <c r="I26" s="111">
        <v>826657</v>
      </c>
      <c r="J26" s="111">
        <v>872465</v>
      </c>
      <c r="K26" s="111">
        <v>871006</v>
      </c>
      <c r="L26" s="111">
        <v>786949</v>
      </c>
      <c r="M26" s="111">
        <v>831422</v>
      </c>
      <c r="N26" s="111">
        <v>880738.62128399999</v>
      </c>
      <c r="O26" s="111">
        <v>903307.91283099994</v>
      </c>
      <c r="P26" s="111">
        <v>844392.11644400004</v>
      </c>
      <c r="Q26" s="111">
        <v>879795.0289899999</v>
      </c>
      <c r="R26" s="111">
        <v>870521.05161899992</v>
      </c>
      <c r="S26" s="111">
        <v>865570.37169900013</v>
      </c>
      <c r="T26" s="111">
        <v>902771.73687499994</v>
      </c>
      <c r="U26" s="111">
        <v>832886.26355500007</v>
      </c>
      <c r="V26" s="111">
        <v>841720.36219800008</v>
      </c>
      <c r="W26" s="111">
        <v>901635.39224199997</v>
      </c>
      <c r="X26" s="111">
        <v>823368.30936699989</v>
      </c>
      <c r="Y26" s="111">
        <v>816554.75601000001</v>
      </c>
      <c r="Z26" s="111">
        <v>829983.74250699999</v>
      </c>
      <c r="AA26" s="111">
        <v>803779.65629499999</v>
      </c>
      <c r="AB26" s="111">
        <v>734884.67425099993</v>
      </c>
      <c r="AC26" s="111">
        <v>754579.29625500005</v>
      </c>
      <c r="AD26" s="111">
        <v>650985.53722799988</v>
      </c>
      <c r="AE26" s="111">
        <v>817812.50999899989</v>
      </c>
      <c r="AF26" s="111">
        <v>803692.92923899996</v>
      </c>
      <c r="AG26" s="111">
        <v>762618.49931900005</v>
      </c>
      <c r="AH26" s="111">
        <v>712763.97874399996</v>
      </c>
      <c r="AI26" s="111">
        <v>751247.5868269999</v>
      </c>
      <c r="AJ26" s="111">
        <v>800004.32172899996</v>
      </c>
      <c r="AK26" s="111">
        <v>791900.1962580001</v>
      </c>
      <c r="AL26" s="111">
        <v>695895.72471099999</v>
      </c>
      <c r="AM26" s="111">
        <v>744478.371529</v>
      </c>
      <c r="AN26" s="111">
        <v>679413.69141900004</v>
      </c>
      <c r="AO26" s="111">
        <v>709780.47231099999</v>
      </c>
      <c r="AP26" s="111">
        <v>675144.342496</v>
      </c>
      <c r="AQ26" s="111">
        <v>645813.29604299995</v>
      </c>
      <c r="AR26" s="111">
        <v>622663.54843700002</v>
      </c>
      <c r="AS26" s="111">
        <v>688435.75638599996</v>
      </c>
      <c r="AT26" s="111">
        <v>662175.32653600001</v>
      </c>
      <c r="AU26" s="111">
        <v>686750.66172199999</v>
      </c>
      <c r="AV26" s="111">
        <v>655707.96149600006</v>
      </c>
      <c r="AW26" s="111">
        <v>686492.77932800003</v>
      </c>
      <c r="AX26" s="111">
        <v>693210.45516999997</v>
      </c>
      <c r="AY26" s="111">
        <v>618635.23882699991</v>
      </c>
      <c r="AZ26" s="111">
        <v>560841.68980699999</v>
      </c>
      <c r="BA26" s="111">
        <v>635670.93599699996</v>
      </c>
      <c r="BC26" s="111">
        <v>3276625.6219510008</v>
      </c>
      <c r="BD26" s="111">
        <v>3119157.9080783515</v>
      </c>
      <c r="BE26" s="111">
        <v>3329757.635737</v>
      </c>
      <c r="BF26" s="111">
        <v>3372825.3782879999</v>
      </c>
      <c r="BG26" s="111">
        <v>3237886.1721320003</v>
      </c>
      <c r="BH26" s="111">
        <v>3357077</v>
      </c>
      <c r="BI26" s="111">
        <v>3459860.6505590002</v>
      </c>
      <c r="BJ26" s="111">
        <v>3518658.189183</v>
      </c>
      <c r="BK26" s="111">
        <v>3399610.327362</v>
      </c>
      <c r="BL26" s="111">
        <v>3185202.8290630002</v>
      </c>
      <c r="BM26" s="111">
        <v>3027070.272721</v>
      </c>
      <c r="BN26" s="111">
        <v>3026634.3866189998</v>
      </c>
      <c r="BO26" s="111">
        <v>2911687.9839169998</v>
      </c>
      <c r="BP26" s="111">
        <v>2653401.6592870001</v>
      </c>
      <c r="BQ26" s="111">
        <v>2693069.7061399999</v>
      </c>
      <c r="BR26" s="111">
        <v>2559180.1631319998</v>
      </c>
    </row>
    <row r="27" spans="3:70" ht="18" customHeight="1" x14ac:dyDescent="0.35">
      <c r="C27" s="102" t="s">
        <v>186</v>
      </c>
      <c r="D27" s="97"/>
      <c r="E27" s="110">
        <v>0.8534385653591714</v>
      </c>
      <c r="F27" s="110">
        <v>0.84428391365112243</v>
      </c>
      <c r="G27" s="110">
        <v>0.89625057044035927</v>
      </c>
      <c r="H27" s="110">
        <v>0.85752067293119039</v>
      </c>
      <c r="I27" s="110">
        <v>0.89353740958014982</v>
      </c>
      <c r="J27" s="110">
        <v>0.93268909475468043</v>
      </c>
      <c r="K27" s="110">
        <v>0.9210081540244911</v>
      </c>
      <c r="L27" s="110">
        <v>0.83212569326480945</v>
      </c>
      <c r="M27" s="110">
        <v>0.89124779833827539</v>
      </c>
      <c r="N27" s="110">
        <v>0.94411284059474221</v>
      </c>
      <c r="O27" s="110">
        <v>0.95778105617915654</v>
      </c>
      <c r="P27" s="110">
        <v>0.89531239749960601</v>
      </c>
      <c r="Q27" s="110">
        <v>0.95097484476827165</v>
      </c>
      <c r="R27" s="110">
        <v>0.93061044026609996</v>
      </c>
      <c r="S27" s="110">
        <v>0.93061044026609996</v>
      </c>
      <c r="T27" s="110">
        <v>0.93061044026609996</v>
      </c>
      <c r="U27" s="110">
        <v>0.90027092572131917</v>
      </c>
      <c r="V27" s="110">
        <v>0.89982172790561543</v>
      </c>
      <c r="W27" s="110">
        <v>0.95339563296192753</v>
      </c>
      <c r="X27" s="110">
        <v>0.8706354666466436</v>
      </c>
      <c r="Y27" s="110">
        <v>0.88261811757773645</v>
      </c>
      <c r="Z27" s="110">
        <v>0.88727496548377138</v>
      </c>
      <c r="AA27" s="110">
        <v>0.84992228651291768</v>
      </c>
      <c r="AB27" s="110">
        <v>0.77707224582140244</v>
      </c>
      <c r="AC27" s="110">
        <v>0.80887562510054722</v>
      </c>
      <c r="AD27" s="110">
        <v>0.69782769812275369</v>
      </c>
      <c r="AE27" s="110">
        <v>0.86712989711242683</v>
      </c>
      <c r="AF27" s="110">
        <v>0.8521588836721109</v>
      </c>
      <c r="AG27" s="110">
        <v>0.82431814810304149</v>
      </c>
      <c r="AH27" s="110">
        <v>0.76196388224173484</v>
      </c>
      <c r="AI27" s="110">
        <v>0.79437450516783781</v>
      </c>
      <c r="AJ27" s="110">
        <v>0.84593022107364468</v>
      </c>
      <c r="AK27" s="110">
        <v>0.85596888069820554</v>
      </c>
      <c r="AL27" s="110">
        <v>0.74393126455491876</v>
      </c>
      <c r="AM27" s="110">
        <v>0.78721668909359932</v>
      </c>
      <c r="AN27" s="110">
        <v>0.71841683672457302</v>
      </c>
      <c r="AO27" s="110">
        <v>0.76720526058254868</v>
      </c>
      <c r="AP27" s="110">
        <v>0.72174747830033514</v>
      </c>
      <c r="AQ27" s="110">
        <v>0.68288754129882889</v>
      </c>
      <c r="AR27" s="110">
        <v>0.65840883464907118</v>
      </c>
      <c r="AS27" s="110">
        <v>0.73797267636681985</v>
      </c>
      <c r="AT27" s="110">
        <v>0.70982265725584026</v>
      </c>
      <c r="AU27" s="110">
        <v>0.72816452150230593</v>
      </c>
      <c r="AV27" s="110">
        <v>0.69524982011778069</v>
      </c>
      <c r="AW27" s="110">
        <v>0.74203347682634446</v>
      </c>
      <c r="AX27" s="110">
        <v>0.74106063912301723</v>
      </c>
      <c r="AY27" s="110">
        <v>0.65414927161124192</v>
      </c>
      <c r="AZ27" s="110">
        <v>0.59303796462047775</v>
      </c>
      <c r="BA27" s="110">
        <v>0.68709989232085111</v>
      </c>
      <c r="BC27" s="110">
        <v>0.87330107194856088</v>
      </c>
      <c r="BD27" s="110">
        <v>0.83000000000000007</v>
      </c>
      <c r="BE27" s="110">
        <v>0.88513664145779725</v>
      </c>
      <c r="BF27" s="110">
        <v>0.8990652431631726</v>
      </c>
      <c r="BG27" s="110">
        <v>0.86287343059546084</v>
      </c>
      <c r="BH27" s="110">
        <v>0.89484008790603276</v>
      </c>
      <c r="BI27" s="110">
        <v>0.9221377483097013</v>
      </c>
      <c r="BJ27" s="110">
        <v>0.93570229656076109</v>
      </c>
      <c r="BK27" s="110">
        <v>0.90707174029726623</v>
      </c>
      <c r="BL27" s="110">
        <v>0.84893465593363526</v>
      </c>
      <c r="BM27" s="110">
        <v>0.80678844329370991</v>
      </c>
      <c r="BN27" s="110">
        <v>0.80667227788352869</v>
      </c>
      <c r="BO27" s="110">
        <v>0.77603624304824081</v>
      </c>
      <c r="BP27" s="110">
        <v>0.70719660428758002</v>
      </c>
      <c r="BQ27" s="110">
        <v>0.7177691114445629</v>
      </c>
      <c r="BR27" s="110">
        <v>0.68257033804527034</v>
      </c>
    </row>
    <row r="28" spans="3:70" ht="18" customHeight="1" x14ac:dyDescent="0.35">
      <c r="C28" s="109" t="s">
        <v>124</v>
      </c>
      <c r="D28" s="97"/>
      <c r="E28" s="111">
        <v>323733.92370099999</v>
      </c>
      <c r="F28" s="111">
        <v>312022.80850399996</v>
      </c>
      <c r="G28" s="111">
        <v>347648.63617700001</v>
      </c>
      <c r="H28" s="111">
        <v>323230.692003</v>
      </c>
      <c r="I28" s="111">
        <v>346739</v>
      </c>
      <c r="J28" s="111">
        <v>359202</v>
      </c>
      <c r="K28" s="111">
        <v>354720</v>
      </c>
      <c r="L28" s="111">
        <v>329135</v>
      </c>
      <c r="M28" s="111">
        <v>341327</v>
      </c>
      <c r="N28" s="111">
        <v>367036.15508900001</v>
      </c>
      <c r="O28" s="111">
        <v>361836.79529600008</v>
      </c>
      <c r="P28" s="111">
        <v>330265.74486099998</v>
      </c>
      <c r="Q28" s="111">
        <v>365232.80922399997</v>
      </c>
      <c r="R28" s="111">
        <v>352654.24715799995</v>
      </c>
      <c r="S28" s="111">
        <v>367016.30622900004</v>
      </c>
      <c r="T28" s="111">
        <v>360983.99476699997</v>
      </c>
      <c r="U28" s="111">
        <v>322313.48488499998</v>
      </c>
      <c r="V28" s="111">
        <v>320628.178702</v>
      </c>
      <c r="W28" s="111">
        <v>351158.08173999999</v>
      </c>
      <c r="X28" s="111">
        <v>330258.58029400004</v>
      </c>
      <c r="Y28" s="111">
        <v>344334.810941</v>
      </c>
      <c r="Z28" s="111">
        <v>347874.82060500002</v>
      </c>
      <c r="AA28" s="111">
        <v>324198.74148299999</v>
      </c>
      <c r="AB28" s="111">
        <v>293619.26784600003</v>
      </c>
      <c r="AC28" s="111">
        <v>307258.690459</v>
      </c>
      <c r="AD28" s="111">
        <v>278059.96156299999</v>
      </c>
      <c r="AE28" s="111">
        <v>318677.61093899986</v>
      </c>
      <c r="AF28" s="111">
        <v>328056.43401999999</v>
      </c>
      <c r="AG28" s="111">
        <v>313882.04288700002</v>
      </c>
      <c r="AH28" s="111">
        <v>321607.20323700004</v>
      </c>
      <c r="AI28" s="111">
        <v>318426.40303099994</v>
      </c>
      <c r="AJ28" s="111">
        <v>336620.90893199999</v>
      </c>
      <c r="AK28" s="111">
        <v>322847.55456299998</v>
      </c>
      <c r="AL28" s="111">
        <v>279784.23804800003</v>
      </c>
      <c r="AM28" s="111">
        <v>301765.748907</v>
      </c>
      <c r="AN28" s="111">
        <v>289728.07538599998</v>
      </c>
      <c r="AO28" s="111">
        <v>293977.16851799999</v>
      </c>
      <c r="AP28" s="111">
        <v>275785.610544</v>
      </c>
      <c r="AQ28" s="111">
        <v>264271.49390499998</v>
      </c>
      <c r="AR28" s="111">
        <v>248124.126812</v>
      </c>
      <c r="AS28" s="111">
        <v>281489.11793800001</v>
      </c>
      <c r="AT28" s="111">
        <v>264417.39472799998</v>
      </c>
      <c r="AU28" s="111">
        <v>281869.86747300002</v>
      </c>
      <c r="AV28" s="111">
        <v>256398.97013700003</v>
      </c>
      <c r="AW28" s="111">
        <v>269841.85956199997</v>
      </c>
      <c r="AX28" s="111">
        <v>273068.79994</v>
      </c>
      <c r="AY28" s="111">
        <v>262671.25038600003</v>
      </c>
      <c r="AZ28" s="111">
        <v>224930.949716</v>
      </c>
      <c r="BA28" s="111">
        <v>252441.22642399999</v>
      </c>
      <c r="BC28" s="111">
        <v>1520142.2008199999</v>
      </c>
      <c r="BD28" s="111">
        <v>1411098.1675405626</v>
      </c>
      <c r="BE28" s="111">
        <v>1472487.8223069999</v>
      </c>
      <c r="BF28" s="111">
        <v>1505595.1859530001</v>
      </c>
      <c r="BG28" s="111">
        <v>1306636.060385</v>
      </c>
      <c r="BH28" s="111">
        <v>1389796</v>
      </c>
      <c r="BI28" s="111">
        <v>1400465.6952460001</v>
      </c>
      <c r="BJ28" s="111">
        <v>1445887.3573779999</v>
      </c>
      <c r="BK28" s="111">
        <v>1324358.325621</v>
      </c>
      <c r="BL28" s="111">
        <v>1310027.640875</v>
      </c>
      <c r="BM28" s="111">
        <v>1232052.6969809998</v>
      </c>
      <c r="BN28" s="111">
        <v>1290536.5580869999</v>
      </c>
      <c r="BO28" s="111">
        <v>1194125.6169039998</v>
      </c>
      <c r="BP28" s="111">
        <v>1082158.3997790001</v>
      </c>
      <c r="BQ28" s="111">
        <v>1084175.3502760001</v>
      </c>
      <c r="BR28" s="111">
        <v>1030512.859604</v>
      </c>
    </row>
    <row r="29" spans="3:70" s="95" customFormat="1" ht="18" customHeight="1" x14ac:dyDescent="0.35">
      <c r="C29" s="114" t="s">
        <v>137</v>
      </c>
      <c r="D29" s="97"/>
      <c r="E29" s="115">
        <v>90353.238348999992</v>
      </c>
      <c r="F29" s="115">
        <v>88775.253713999991</v>
      </c>
      <c r="G29" s="115">
        <v>97404.025217000002</v>
      </c>
      <c r="H29" s="115">
        <v>98294.725642000005</v>
      </c>
      <c r="I29" s="115">
        <v>92137</v>
      </c>
      <c r="J29" s="115">
        <v>105898</v>
      </c>
      <c r="K29" s="115">
        <v>101279</v>
      </c>
      <c r="L29" s="115">
        <v>89959</v>
      </c>
      <c r="M29" s="115">
        <v>100802</v>
      </c>
      <c r="N29" s="115">
        <v>106708.25801800001</v>
      </c>
      <c r="O29" s="115">
        <v>109156.30300000001</v>
      </c>
      <c r="P29" s="115">
        <v>95021.168000000005</v>
      </c>
      <c r="Q29" s="115">
        <v>107607.25700000001</v>
      </c>
      <c r="R29" s="115">
        <v>106067.16500000001</v>
      </c>
      <c r="S29" s="115">
        <v>107781.88799999999</v>
      </c>
      <c r="T29" s="115">
        <v>108576.149</v>
      </c>
      <c r="U29" s="115">
        <v>89086.832000000009</v>
      </c>
      <c r="V29" s="115">
        <v>95434.271100999991</v>
      </c>
      <c r="W29" s="115">
        <v>109986.266</v>
      </c>
      <c r="X29" s="115">
        <v>100490.98699999999</v>
      </c>
      <c r="Y29" s="115">
        <v>103580.599001</v>
      </c>
      <c r="Z29" s="115">
        <v>101965.012</v>
      </c>
      <c r="AA29" s="115">
        <v>102267.63999999998</v>
      </c>
      <c r="AB29" s="115">
        <v>89948.937999999995</v>
      </c>
      <c r="AC29" s="115">
        <v>92864.245133999997</v>
      </c>
      <c r="AD29" s="115">
        <v>64006.877999999997</v>
      </c>
      <c r="AE29" s="115">
        <v>88659.714031999989</v>
      </c>
      <c r="AF29" s="115">
        <v>93955.981999999989</v>
      </c>
      <c r="AG29" s="115">
        <v>93451.746000999992</v>
      </c>
      <c r="AH29" s="115">
        <v>90963.300998999999</v>
      </c>
      <c r="AI29" s="115">
        <v>97052.629000000001</v>
      </c>
      <c r="AJ29" s="115">
        <v>99459.213000000003</v>
      </c>
      <c r="AK29" s="115">
        <v>95177.124000999989</v>
      </c>
      <c r="AL29" s="115">
        <v>84069.189000000013</v>
      </c>
      <c r="AM29" s="115">
        <v>87813.006099000006</v>
      </c>
      <c r="AN29" s="115">
        <v>84252.652999999991</v>
      </c>
      <c r="AO29" s="115">
        <v>81573.089000000007</v>
      </c>
      <c r="AP29" s="115">
        <v>75501.735046999995</v>
      </c>
      <c r="AQ29" s="115">
        <v>63977.411</v>
      </c>
      <c r="AR29" s="115">
        <v>68570.516000000003</v>
      </c>
      <c r="AS29" s="115">
        <v>79279.986000000004</v>
      </c>
      <c r="AT29" s="115">
        <v>77027.842999999993</v>
      </c>
      <c r="AU29" s="115">
        <v>74580.054000000004</v>
      </c>
      <c r="AV29" s="115">
        <v>74879.160999999993</v>
      </c>
      <c r="AW29" s="115">
        <v>78023.771000000008</v>
      </c>
      <c r="AX29" s="115">
        <v>77231.975999999995</v>
      </c>
      <c r="AY29" s="115">
        <v>76682.290999999997</v>
      </c>
      <c r="AZ29" s="115">
        <v>68074.167999999991</v>
      </c>
      <c r="BA29" s="115">
        <v>72490.832999999999</v>
      </c>
      <c r="BB29"/>
      <c r="BC29" s="115">
        <v>321708.61278600001</v>
      </c>
      <c r="BD29" s="115">
        <v>314533.94359258795</v>
      </c>
      <c r="BE29" s="115">
        <v>355702.93564199994</v>
      </c>
      <c r="BF29" s="115">
        <v>389853.75656800001</v>
      </c>
      <c r="BG29" s="115">
        <v>374827.242922</v>
      </c>
      <c r="BH29" s="115">
        <v>389273</v>
      </c>
      <c r="BI29" s="115">
        <v>411687.72901800001</v>
      </c>
      <c r="BJ29" s="115">
        <v>430032.45900000003</v>
      </c>
      <c r="BK29" s="115">
        <v>394998.35610099998</v>
      </c>
      <c r="BL29" s="115">
        <v>397762.1890009999</v>
      </c>
      <c r="BM29" s="115">
        <v>339486.819166</v>
      </c>
      <c r="BN29" s="115">
        <v>380926.88899999997</v>
      </c>
      <c r="BO29" s="115">
        <v>351311.97210000001</v>
      </c>
      <c r="BP29" s="115">
        <v>289622.751047</v>
      </c>
      <c r="BQ29" s="115">
        <v>305767.04399999999</v>
      </c>
      <c r="BR29" s="115">
        <v>300012.20600000001</v>
      </c>
    </row>
    <row r="30" spans="3:70" ht="18" customHeight="1" x14ac:dyDescent="0.35">
      <c r="C30" s="109" t="s">
        <v>189</v>
      </c>
      <c r="D30" s="97"/>
      <c r="E30" s="111">
        <v>15875.846000000001</v>
      </c>
      <c r="F30" s="111">
        <v>491.30900000000008</v>
      </c>
      <c r="G30" s="111">
        <v>43098.111000000004</v>
      </c>
      <c r="H30" s="111">
        <v>41873.995999999999</v>
      </c>
      <c r="I30" s="111">
        <v>39561</v>
      </c>
      <c r="J30" s="111">
        <v>48461</v>
      </c>
      <c r="K30" s="111">
        <v>50828</v>
      </c>
      <c r="L30" s="111">
        <v>41136</v>
      </c>
      <c r="M30" s="111">
        <v>51230</v>
      </c>
      <c r="N30" s="111">
        <v>50420.116999999998</v>
      </c>
      <c r="O30" s="111">
        <v>48516.294000000002</v>
      </c>
      <c r="P30" s="111">
        <v>46026.695</v>
      </c>
      <c r="Q30" s="111">
        <v>45434.156000000003</v>
      </c>
      <c r="R30" s="111">
        <v>33786.347999999998</v>
      </c>
      <c r="S30" s="111">
        <v>50546.012000000002</v>
      </c>
      <c r="T30" s="111">
        <v>49472.432000000001</v>
      </c>
      <c r="U30" s="111">
        <v>36715.016000000003</v>
      </c>
      <c r="V30" s="111">
        <v>37515.846000000005</v>
      </c>
      <c r="W30" s="111">
        <v>48792.311000000002</v>
      </c>
      <c r="X30" s="111">
        <v>49633.763000000006</v>
      </c>
      <c r="Y30" s="111">
        <v>48199.691000000006</v>
      </c>
      <c r="Z30" s="111">
        <v>46605.466999999997</v>
      </c>
      <c r="AA30" s="111">
        <v>45756.392</v>
      </c>
      <c r="AB30" s="111">
        <v>17110.330999999998</v>
      </c>
      <c r="AC30" s="111">
        <v>40047.584000000003</v>
      </c>
      <c r="AD30" s="111">
        <v>41351.819000000003</v>
      </c>
      <c r="AE30" s="111">
        <v>48761.787000000004</v>
      </c>
      <c r="AF30" s="111">
        <v>46234.914000000004</v>
      </c>
      <c r="AG30" s="111">
        <v>48886.487000000001</v>
      </c>
      <c r="AH30" s="111">
        <v>43636.828999999998</v>
      </c>
      <c r="AI30" s="111">
        <v>33227.631000000001</v>
      </c>
      <c r="AJ30" s="111">
        <v>41164.165000000001</v>
      </c>
      <c r="AK30" s="111">
        <v>48752.087999999996</v>
      </c>
      <c r="AL30" s="111">
        <v>39126.773000000001</v>
      </c>
      <c r="AM30" s="111">
        <v>44970.914000000004</v>
      </c>
      <c r="AN30" s="111">
        <v>37161.72</v>
      </c>
      <c r="AO30" s="111">
        <v>39889.035000000003</v>
      </c>
      <c r="AP30" s="111">
        <v>34324.175999999999</v>
      </c>
      <c r="AQ30" s="111">
        <v>7985.683</v>
      </c>
      <c r="AR30" s="111">
        <v>22962.305999999997</v>
      </c>
      <c r="AS30" s="111">
        <v>39496.112000000001</v>
      </c>
      <c r="AT30" s="111">
        <v>42896.612999999998</v>
      </c>
      <c r="AU30" s="111">
        <v>42999.661</v>
      </c>
      <c r="AV30" s="111">
        <v>41130.206999999995</v>
      </c>
      <c r="AW30" s="111">
        <v>40857.647000000004</v>
      </c>
      <c r="AX30" s="111">
        <v>24270.742000000002</v>
      </c>
      <c r="AY30" s="111">
        <v>39480.250999999997</v>
      </c>
      <c r="AZ30" s="111">
        <v>40796.334000000003</v>
      </c>
      <c r="BA30" s="111">
        <v>24843.743999999999</v>
      </c>
      <c r="BC30" s="333">
        <v>161162.61600000001</v>
      </c>
      <c r="BD30" s="333">
        <v>139210.53719900001</v>
      </c>
      <c r="BE30" s="333">
        <v>184799.226</v>
      </c>
      <c r="BF30" s="333">
        <v>126181.42099999999</v>
      </c>
      <c r="BG30" s="333">
        <v>101339.26200000002</v>
      </c>
      <c r="BH30" s="333">
        <v>179986</v>
      </c>
      <c r="BI30" s="333">
        <v>196193.106</v>
      </c>
      <c r="BJ30" s="333">
        <v>179238.948</v>
      </c>
      <c r="BK30" s="333">
        <v>172656.93600000002</v>
      </c>
      <c r="BL30" s="333">
        <v>157671.88099999999</v>
      </c>
      <c r="BM30" s="333">
        <v>176396.10399999999</v>
      </c>
      <c r="BN30" s="333">
        <v>166915.11199999999</v>
      </c>
      <c r="BO30" s="333">
        <v>170011.49500000002</v>
      </c>
      <c r="BP30" s="333">
        <v>105161.20000000001</v>
      </c>
      <c r="BQ30" s="333">
        <v>166522.59299999999</v>
      </c>
      <c r="BR30" s="333">
        <v>145404.97400000002</v>
      </c>
    </row>
    <row r="31" spans="3:70" s="95" customFormat="1" ht="18" customHeight="1" x14ac:dyDescent="0.35">
      <c r="C31" s="114" t="s">
        <v>138</v>
      </c>
      <c r="D31" s="97"/>
      <c r="E31" s="115">
        <v>154169.71437100001</v>
      </c>
      <c r="F31" s="115">
        <v>156673.95397199999</v>
      </c>
      <c r="G31" s="115">
        <v>188171.69585399999</v>
      </c>
      <c r="H31" s="115">
        <v>172715.40346599999</v>
      </c>
      <c r="I31" s="115">
        <v>169339</v>
      </c>
      <c r="J31" s="115">
        <v>166077</v>
      </c>
      <c r="K31" s="115">
        <v>174966</v>
      </c>
      <c r="L31" s="115">
        <v>156593</v>
      </c>
      <c r="M31" s="115">
        <v>165845</v>
      </c>
      <c r="N31" s="115">
        <v>170398.834305</v>
      </c>
      <c r="O31" s="115">
        <v>187020.13099999999</v>
      </c>
      <c r="P31" s="115">
        <v>166644.25099999999</v>
      </c>
      <c r="Q31" s="115">
        <v>188466.21</v>
      </c>
      <c r="R31" s="115">
        <v>174194.098</v>
      </c>
      <c r="S31" s="115">
        <v>185209.514</v>
      </c>
      <c r="T31" s="115">
        <v>170030.69400000002</v>
      </c>
      <c r="U31" s="115">
        <v>141941.927</v>
      </c>
      <c r="V31" s="115">
        <v>153958.17000000004</v>
      </c>
      <c r="W31" s="115">
        <v>158534.726</v>
      </c>
      <c r="X31" s="115">
        <v>156856.98700000002</v>
      </c>
      <c r="Y31" s="115">
        <v>149715.08499999999</v>
      </c>
      <c r="Z31" s="115">
        <v>147941.43899999998</v>
      </c>
      <c r="AA31" s="115">
        <v>136272.025005</v>
      </c>
      <c r="AB31" s="115">
        <v>111323.486</v>
      </c>
      <c r="AC31" s="115">
        <v>144744.356</v>
      </c>
      <c r="AD31" s="115">
        <v>122415.906</v>
      </c>
      <c r="AE31" s="115">
        <v>167080.39900000003</v>
      </c>
      <c r="AF31" s="115">
        <v>166826.391</v>
      </c>
      <c r="AG31" s="115">
        <v>155571.27499999999</v>
      </c>
      <c r="AH31" s="115">
        <v>158899.655</v>
      </c>
      <c r="AI31" s="115">
        <v>166715.88500000001</v>
      </c>
      <c r="AJ31" s="115">
        <v>177325.50899999999</v>
      </c>
      <c r="AK31" s="115">
        <v>169279.60199999998</v>
      </c>
      <c r="AL31" s="115">
        <v>135709.37400000001</v>
      </c>
      <c r="AM31" s="115">
        <v>150761.18800000002</v>
      </c>
      <c r="AN31" s="115">
        <v>125272.11200000001</v>
      </c>
      <c r="AO31" s="115">
        <v>149027.51</v>
      </c>
      <c r="AP31" s="115">
        <v>132211.603</v>
      </c>
      <c r="AQ31" s="115">
        <v>99697.514999999999</v>
      </c>
      <c r="AR31" s="115">
        <v>118025.986</v>
      </c>
      <c r="AS31" s="115">
        <v>128780.535</v>
      </c>
      <c r="AT31" s="115">
        <v>117019.094</v>
      </c>
      <c r="AU31" s="115">
        <v>145158.84899999999</v>
      </c>
      <c r="AV31" s="115">
        <v>122671.72399999999</v>
      </c>
      <c r="AW31" s="115">
        <v>130994.16300000002</v>
      </c>
      <c r="AX31" s="115">
        <v>115646.80899999999</v>
      </c>
      <c r="AY31" s="115">
        <v>131485.95299999998</v>
      </c>
      <c r="AZ31" s="115">
        <v>104568.935</v>
      </c>
      <c r="BA31" s="115">
        <v>115817.226</v>
      </c>
      <c r="BB31"/>
      <c r="BC31" s="334">
        <v>908778.60885399999</v>
      </c>
      <c r="BD31" s="334">
        <v>818666.1743260579</v>
      </c>
      <c r="BE31" s="334">
        <v>804183.26098399982</v>
      </c>
      <c r="BF31" s="334">
        <v>825384.12953799998</v>
      </c>
      <c r="BG31" s="334">
        <v>671730.76766299992</v>
      </c>
      <c r="BH31" s="334">
        <v>666975</v>
      </c>
      <c r="BI31" s="334">
        <v>689908.21630500001</v>
      </c>
      <c r="BJ31" s="334">
        <v>717900.51599999995</v>
      </c>
      <c r="BK31" s="334">
        <v>611291.81000000006</v>
      </c>
      <c r="BL31" s="334">
        <v>545252.03500499995</v>
      </c>
      <c r="BM31" s="334">
        <v>601067.05200000003</v>
      </c>
      <c r="BN31" s="334">
        <v>658512.32400000002</v>
      </c>
      <c r="BO31" s="334">
        <v>581022.27600000007</v>
      </c>
      <c r="BP31" s="334">
        <v>498962.61400000006</v>
      </c>
      <c r="BQ31" s="334">
        <v>513630.20199999999</v>
      </c>
      <c r="BR31" s="334">
        <v>482695.86</v>
      </c>
    </row>
    <row r="32" spans="3:70" ht="18" customHeight="1" x14ac:dyDescent="0.35">
      <c r="C32" s="109" t="s">
        <v>139</v>
      </c>
      <c r="D32" s="97"/>
      <c r="E32" s="111">
        <v>54034.436424999993</v>
      </c>
      <c r="F32" s="111">
        <v>60722.610017999999</v>
      </c>
      <c r="G32" s="111">
        <v>30002.924757999997</v>
      </c>
      <c r="H32" s="111">
        <v>33434.984997000007</v>
      </c>
      <c r="I32" s="111">
        <v>35912</v>
      </c>
      <c r="J32" s="111">
        <v>36958</v>
      </c>
      <c r="K32" s="111">
        <v>35328</v>
      </c>
      <c r="L32" s="111">
        <v>26411</v>
      </c>
      <c r="M32" s="111">
        <v>32666</v>
      </c>
      <c r="N32" s="111">
        <v>27916.089941999999</v>
      </c>
      <c r="O32" s="111">
        <v>32448.943376999996</v>
      </c>
      <c r="P32" s="111">
        <v>21356.559999999998</v>
      </c>
      <c r="Q32" s="111">
        <v>17129.122909999998</v>
      </c>
      <c r="R32" s="111">
        <v>27503.897408000001</v>
      </c>
      <c r="S32" s="111">
        <v>21820.717271000001</v>
      </c>
      <c r="T32" s="111">
        <v>13590.732936</v>
      </c>
      <c r="U32" s="111">
        <v>9718.7620639999986</v>
      </c>
      <c r="V32" s="111">
        <v>11711.463000000002</v>
      </c>
      <c r="W32" s="111">
        <v>10935.942999999999</v>
      </c>
      <c r="X32" s="111">
        <v>25170.255936000001</v>
      </c>
      <c r="Y32" s="111">
        <v>31883.864933999997</v>
      </c>
      <c r="Z32" s="111">
        <v>32426.833909000001</v>
      </c>
      <c r="AA32" s="111">
        <v>27329.133934000001</v>
      </c>
      <c r="AB32" s="111">
        <v>30688.801933000002</v>
      </c>
      <c r="AC32" s="111">
        <v>26346.056960999998</v>
      </c>
      <c r="AD32" s="111">
        <v>31645.936377999999</v>
      </c>
      <c r="AE32" s="111">
        <v>37341.832279999995</v>
      </c>
      <c r="AF32" s="111">
        <v>20300.516947</v>
      </c>
      <c r="AG32" s="111">
        <v>23551.402992000003</v>
      </c>
      <c r="AH32" s="111">
        <v>17889.840485000001</v>
      </c>
      <c r="AI32" s="111">
        <v>24746.483969000001</v>
      </c>
      <c r="AJ32" s="111">
        <v>21291.392962999998</v>
      </c>
      <c r="AK32" s="111">
        <v>12173.955054999999</v>
      </c>
      <c r="AL32" s="111">
        <v>10604.661957</v>
      </c>
      <c r="AM32" s="111">
        <v>25456.571044999997</v>
      </c>
      <c r="AN32" s="111">
        <v>14894.291999000001</v>
      </c>
      <c r="AO32" s="111">
        <v>21862.359014999998</v>
      </c>
      <c r="AP32" s="111">
        <v>27940.406982</v>
      </c>
      <c r="AQ32" s="111">
        <v>25174.693015000001</v>
      </c>
      <c r="AR32" s="111">
        <v>20188.706994</v>
      </c>
      <c r="AS32" s="111">
        <v>22698.807006000003</v>
      </c>
      <c r="AT32" s="111">
        <v>19960.993999999999</v>
      </c>
      <c r="AU32" s="111">
        <v>13029.863994999998</v>
      </c>
      <c r="AV32" s="111">
        <v>17143.284005000001</v>
      </c>
      <c r="AW32" s="111">
        <v>18691.137000000002</v>
      </c>
      <c r="AX32" s="111">
        <v>16901.173999999999</v>
      </c>
      <c r="AY32" s="111">
        <v>10924.286</v>
      </c>
      <c r="AZ32" s="111">
        <v>12630.558000000001</v>
      </c>
      <c r="BA32" s="111">
        <v>13213.306999999999</v>
      </c>
      <c r="BC32" s="333">
        <v>149202.58517400001</v>
      </c>
      <c r="BD32" s="333">
        <v>133716.91332258694</v>
      </c>
      <c r="BE32" s="333">
        <v>164877.97558699996</v>
      </c>
      <c r="BF32" s="333">
        <v>201408.51761100005</v>
      </c>
      <c r="BG32" s="333">
        <v>178194.95619799997</v>
      </c>
      <c r="BH32" s="333">
        <v>134609</v>
      </c>
      <c r="BI32" s="333">
        <v>114387.59331899999</v>
      </c>
      <c r="BJ32" s="333">
        <v>80044.470524999997</v>
      </c>
      <c r="BK32" s="333">
        <v>57536.423999999999</v>
      </c>
      <c r="BL32" s="333">
        <v>122328.63471000001</v>
      </c>
      <c r="BM32" s="333">
        <v>115634.34256599998</v>
      </c>
      <c r="BN32" s="333">
        <v>87479.120408999996</v>
      </c>
      <c r="BO32" s="333">
        <v>63129.480055999993</v>
      </c>
      <c r="BP32" s="333">
        <v>95166.166005999985</v>
      </c>
      <c r="BQ32" s="333">
        <v>72832.94900600001</v>
      </c>
      <c r="BR32" s="333">
        <v>59147.154999999999</v>
      </c>
    </row>
    <row r="33" spans="3:70" s="95" customFormat="1" ht="18" customHeight="1" x14ac:dyDescent="0.35">
      <c r="C33" s="114" t="s">
        <v>141</v>
      </c>
      <c r="D33" s="97"/>
      <c r="E33" s="115">
        <v>187274.72373099998</v>
      </c>
      <c r="F33" s="115">
        <v>205419.71588800004</v>
      </c>
      <c r="G33" s="115">
        <v>166890.788956</v>
      </c>
      <c r="H33" s="115">
        <v>172120.82694900001</v>
      </c>
      <c r="I33" s="115">
        <v>220979.25</v>
      </c>
      <c r="J33" s="115">
        <v>192087.75</v>
      </c>
      <c r="K33" s="115">
        <v>174937.5</v>
      </c>
      <c r="L33" s="115">
        <v>180927.75</v>
      </c>
      <c r="M33" s="115">
        <v>245557.5</v>
      </c>
      <c r="N33" s="115">
        <v>213330</v>
      </c>
      <c r="O33" s="115">
        <v>204581.80474200001</v>
      </c>
      <c r="P33" s="115">
        <v>320719.35703200003</v>
      </c>
      <c r="Q33" s="115">
        <v>265024.21180799999</v>
      </c>
      <c r="R33" s="115">
        <v>235798.218222</v>
      </c>
      <c r="S33" s="115">
        <v>262084.94523300001</v>
      </c>
      <c r="T33" s="115">
        <v>245671.94071900001</v>
      </c>
      <c r="U33" s="115">
        <v>241121.24789399997</v>
      </c>
      <c r="V33" s="115">
        <v>227855.80209099999</v>
      </c>
      <c r="W33" s="115">
        <v>257587.41200100002</v>
      </c>
      <c r="X33" s="115">
        <v>253989.18042900003</v>
      </c>
      <c r="Y33" s="115">
        <v>264167.35184399999</v>
      </c>
      <c r="Z33" s="115">
        <v>265204.51199999999</v>
      </c>
      <c r="AA33" s="115">
        <v>255273.67099999991</v>
      </c>
      <c r="AB33" s="115">
        <v>231191.10750099999</v>
      </c>
      <c r="AC33" s="115">
        <v>238663.47562600003</v>
      </c>
      <c r="AD33" s="115">
        <v>211383.09100000001</v>
      </c>
      <c r="AE33" s="115">
        <v>254843.37562599999</v>
      </c>
      <c r="AF33" s="115">
        <v>271303.445053</v>
      </c>
      <c r="AG33" s="115">
        <v>265710.56197699998</v>
      </c>
      <c r="AH33" s="115">
        <v>250868.61</v>
      </c>
      <c r="AI33" s="115">
        <v>272804.553098</v>
      </c>
      <c r="AJ33" s="115">
        <v>289166.24705399998</v>
      </c>
      <c r="AK33" s="115">
        <v>274775.97399999999</v>
      </c>
      <c r="AL33" s="115">
        <v>242530.72999999998</v>
      </c>
      <c r="AM33" s="115">
        <v>251444.43100000001</v>
      </c>
      <c r="AN33" s="115">
        <v>243147.37399999998</v>
      </c>
      <c r="AO33" s="115">
        <v>265699.71604700002</v>
      </c>
      <c r="AP33" s="115">
        <v>230862.26657500005</v>
      </c>
      <c r="AQ33" s="115">
        <v>219177.39364199998</v>
      </c>
      <c r="AR33" s="115">
        <v>218315.67337900001</v>
      </c>
      <c r="AS33" s="115">
        <v>238951.445037</v>
      </c>
      <c r="AT33" s="115">
        <v>228054.95100000003</v>
      </c>
      <c r="AU33" s="115">
        <v>246505.11700000003</v>
      </c>
      <c r="AV33" s="115">
        <v>235993.78200000004</v>
      </c>
      <c r="AW33" s="115">
        <v>236168.49533099998</v>
      </c>
      <c r="AX33" s="115">
        <v>235934.74162600003</v>
      </c>
      <c r="AY33" s="115">
        <v>242891.94996200001</v>
      </c>
      <c r="AZ33" s="115">
        <v>214489.19869099997</v>
      </c>
      <c r="BA33" s="115">
        <v>235607.18099999998</v>
      </c>
      <c r="BB33"/>
      <c r="BC33" s="334">
        <v>663048.59735900001</v>
      </c>
      <c r="BD33" s="334">
        <v>650963.16368566058</v>
      </c>
      <c r="BE33" s="334">
        <v>615003.90690799989</v>
      </c>
      <c r="BF33" s="334">
        <v>700267.65562099998</v>
      </c>
      <c r="BG33" s="334">
        <v>731706.05552399997</v>
      </c>
      <c r="BH33" s="334">
        <v>768932.25</v>
      </c>
      <c r="BI33" s="334">
        <v>984188.66177400015</v>
      </c>
      <c r="BJ33" s="334">
        <v>1008579.315982</v>
      </c>
      <c r="BK33" s="334">
        <v>980553.64241500001</v>
      </c>
      <c r="BL33" s="334">
        <v>1015836.6423449998</v>
      </c>
      <c r="BM33" s="334">
        <v>976193.3873050001</v>
      </c>
      <c r="BN33" s="334">
        <v>1078549.9721289999</v>
      </c>
      <c r="BO33" s="334">
        <v>1011898.509</v>
      </c>
      <c r="BP33" s="334">
        <v>934055.04964300012</v>
      </c>
      <c r="BQ33" s="334">
        <v>949505.29503700009</v>
      </c>
      <c r="BR33" s="334">
        <v>929484.38561</v>
      </c>
    </row>
    <row r="34" spans="3:70" ht="18" customHeight="1" x14ac:dyDescent="0.35">
      <c r="C34" s="109" t="s">
        <v>145</v>
      </c>
      <c r="D34" s="97"/>
      <c r="E34" s="111">
        <v>64028.877553999999</v>
      </c>
      <c r="F34" s="111">
        <v>55126.909319999992</v>
      </c>
      <c r="G34" s="111">
        <v>46121.471400000002</v>
      </c>
      <c r="H34" s="111">
        <v>48583.335270000003</v>
      </c>
      <c r="I34" s="111">
        <v>47395</v>
      </c>
      <c r="J34" s="111">
        <v>57857</v>
      </c>
      <c r="K34" s="111">
        <v>54896</v>
      </c>
      <c r="L34" s="111">
        <v>42931</v>
      </c>
      <c r="M34" s="111">
        <v>56553</v>
      </c>
      <c r="N34" s="111">
        <v>36935</v>
      </c>
      <c r="O34" s="111">
        <v>45934.931500000006</v>
      </c>
      <c r="P34" s="111">
        <v>54512.931426999996</v>
      </c>
      <c r="Q34" s="111">
        <v>42059.268649999998</v>
      </c>
      <c r="R34" s="111">
        <v>50611.255439</v>
      </c>
      <c r="S34" s="111">
        <v>52714.152000000002</v>
      </c>
      <c r="T34" s="111">
        <v>52817.217599999996</v>
      </c>
      <c r="U34" s="111">
        <v>57868.005799999999</v>
      </c>
      <c r="V34" s="111">
        <v>53453.045700000002</v>
      </c>
      <c r="W34" s="111">
        <v>64677.527100000007</v>
      </c>
      <c r="X34" s="111">
        <v>56959.272800000006</v>
      </c>
      <c r="Y34" s="111">
        <v>54021.154699999999</v>
      </c>
      <c r="Z34" s="111">
        <v>56449.640200000002</v>
      </c>
      <c r="AA34" s="111">
        <v>55774.36</v>
      </c>
      <c r="AB34" s="111">
        <v>59005.808399000001</v>
      </c>
      <c r="AC34" s="111">
        <v>47007.715300000003</v>
      </c>
      <c r="AD34" s="111">
        <v>26246.937000000002</v>
      </c>
      <c r="AE34" s="111">
        <v>52991.750402000005</v>
      </c>
      <c r="AF34" s="111">
        <v>56082.348400000003</v>
      </c>
      <c r="AG34" s="111">
        <v>68618.096588999993</v>
      </c>
      <c r="AH34" s="111">
        <v>16275.322829999999</v>
      </c>
      <c r="AI34" s="111">
        <v>63487.054099999994</v>
      </c>
      <c r="AJ34" s="111">
        <v>55253.547870000009</v>
      </c>
      <c r="AK34" s="111">
        <v>65237.48109999999</v>
      </c>
      <c r="AL34" s="111">
        <v>62014.027999999991</v>
      </c>
      <c r="AM34" s="111">
        <v>37978.281999999999</v>
      </c>
      <c r="AN34" s="111">
        <v>46214.663200000003</v>
      </c>
      <c r="AO34" s="111">
        <v>53474.707699999999</v>
      </c>
      <c r="AP34" s="111">
        <v>49737.255799999999</v>
      </c>
      <c r="AQ34" s="111">
        <v>47085.6178</v>
      </c>
      <c r="AR34" s="111">
        <v>55023.106199999995</v>
      </c>
      <c r="AS34" s="111">
        <v>51749.337500000009</v>
      </c>
      <c r="AT34" s="111">
        <v>52359.786800000002</v>
      </c>
      <c r="AU34" s="111">
        <v>50535.691599999998</v>
      </c>
      <c r="AV34" s="111">
        <v>57690.816899999998</v>
      </c>
      <c r="AW34" s="111">
        <v>43977.990724999996</v>
      </c>
      <c r="AX34" s="111">
        <v>48144.825499999999</v>
      </c>
      <c r="AY34" s="111">
        <v>45512.874374999999</v>
      </c>
      <c r="AZ34" s="111">
        <v>39514.385249999999</v>
      </c>
      <c r="BA34" s="111">
        <v>46526.965578000003</v>
      </c>
      <c r="BC34" s="333">
        <v>286284.245643</v>
      </c>
      <c r="BD34" s="333">
        <v>295528.93284488918</v>
      </c>
      <c r="BE34" s="333">
        <v>246242.93323299999</v>
      </c>
      <c r="BF34" s="333">
        <v>229683.94316999998</v>
      </c>
      <c r="BG34" s="333">
        <v>213860.59354399997</v>
      </c>
      <c r="BH34" s="333">
        <v>203079</v>
      </c>
      <c r="BI34" s="333">
        <v>193935.86292700001</v>
      </c>
      <c r="BJ34" s="333">
        <v>198201.89368900002</v>
      </c>
      <c r="BK34" s="333">
        <v>232957.85140000001</v>
      </c>
      <c r="BL34" s="333">
        <v>225250.96329900002</v>
      </c>
      <c r="BM34" s="333">
        <v>182328.75110200001</v>
      </c>
      <c r="BN34" s="333">
        <v>203634.021389</v>
      </c>
      <c r="BO34" s="333">
        <v>211444.45429999998</v>
      </c>
      <c r="BP34" s="333">
        <v>205320.6875</v>
      </c>
      <c r="BQ34" s="333">
        <v>212335.63280000002</v>
      </c>
      <c r="BR34" s="333">
        <v>177150.07584999996</v>
      </c>
    </row>
    <row r="35" spans="3:70" s="95" customFormat="1" ht="18" customHeight="1" x14ac:dyDescent="0.35">
      <c r="C35" s="114" t="s">
        <v>190</v>
      </c>
      <c r="D35" s="97"/>
      <c r="E35" s="115">
        <v>280156.02308467997</v>
      </c>
      <c r="F35" s="115">
        <v>296537.03230700002</v>
      </c>
      <c r="G35" s="115">
        <v>311198.07248273992</v>
      </c>
      <c r="H35" s="115">
        <v>298411.03592126002</v>
      </c>
      <c r="I35" s="115">
        <v>305108</v>
      </c>
      <c r="J35" s="115">
        <v>289534</v>
      </c>
      <c r="K35" s="115">
        <v>293643</v>
      </c>
      <c r="L35" s="115">
        <v>244037</v>
      </c>
      <c r="M35" s="115">
        <v>252003</v>
      </c>
      <c r="N35" s="115">
        <v>262643.16630799999</v>
      </c>
      <c r="O35" s="115">
        <v>264004.57392400003</v>
      </c>
      <c r="P35" s="115">
        <v>255590.40871599998</v>
      </c>
      <c r="Q35" s="115">
        <v>264676.47407200007</v>
      </c>
      <c r="R35" s="115">
        <v>266690.04348200001</v>
      </c>
      <c r="S35" s="115">
        <v>273264.14948699996</v>
      </c>
      <c r="T35" s="115">
        <v>273197.756016</v>
      </c>
      <c r="U35" s="115">
        <v>267105.49486900005</v>
      </c>
      <c r="V35" s="115">
        <v>291733.60930099996</v>
      </c>
      <c r="W35" s="115">
        <v>299513.18474</v>
      </c>
      <c r="X35" s="115">
        <v>289349.33358199988</v>
      </c>
      <c r="Y35" s="115">
        <v>233755.49808499997</v>
      </c>
      <c r="Z35" s="115">
        <v>254884.076245</v>
      </c>
      <c r="AA35" s="115">
        <v>234633.45724100003</v>
      </c>
      <c r="AB35" s="115">
        <v>205108.77048699997</v>
      </c>
      <c r="AC35" s="115">
        <v>229323.805708</v>
      </c>
      <c r="AD35" s="115">
        <v>173399.78916400002</v>
      </c>
      <c r="AE35" s="115">
        <v>253096.35287900001</v>
      </c>
      <c r="AF35" s="115">
        <v>264403.55979199999</v>
      </c>
      <c r="AG35" s="115">
        <v>242905.73628799999</v>
      </c>
      <c r="AH35" s="115">
        <v>235927.31211199999</v>
      </c>
      <c r="AI35" s="115">
        <v>234562.32064900003</v>
      </c>
      <c r="AJ35" s="115">
        <v>255419.56069000001</v>
      </c>
      <c r="AK35" s="115">
        <v>267979.94553800003</v>
      </c>
      <c r="AL35" s="115">
        <v>267973.130083</v>
      </c>
      <c r="AM35" s="115">
        <v>264267.92541299999</v>
      </c>
      <c r="AN35" s="115">
        <v>212742.54540299994</v>
      </c>
      <c r="AO35" s="115">
        <v>246055.59115200004</v>
      </c>
      <c r="AP35" s="115">
        <v>223356.33169300001</v>
      </c>
      <c r="AQ35" s="115">
        <v>204132.21160100002</v>
      </c>
      <c r="AR35" s="115">
        <v>207717.14833200001</v>
      </c>
      <c r="AS35" s="115">
        <v>224421.58035</v>
      </c>
      <c r="AT35" s="115">
        <v>207165.04832100001</v>
      </c>
      <c r="AU35" s="115">
        <v>218370.36184900004</v>
      </c>
      <c r="AV35" s="115">
        <v>204709.26903999996</v>
      </c>
      <c r="AW35" s="115">
        <v>207640.00617400004</v>
      </c>
      <c r="AX35" s="115">
        <v>209320.18049899998</v>
      </c>
      <c r="AY35" s="115">
        <v>212132.58140599998</v>
      </c>
      <c r="AZ35" s="115">
        <v>177096.89818999995</v>
      </c>
      <c r="BA35" s="115">
        <v>163967.23243900001</v>
      </c>
      <c r="BB35"/>
      <c r="BC35" s="334">
        <v>1034241.1489479999</v>
      </c>
      <c r="BD35" s="334">
        <v>1046914.6230200001</v>
      </c>
      <c r="BE35" s="334">
        <v>1050961.5001939998</v>
      </c>
      <c r="BF35" s="334">
        <v>1060221.0757570001</v>
      </c>
      <c r="BG35" s="334">
        <v>1186302.16379568</v>
      </c>
      <c r="BH35" s="334">
        <v>1132322</v>
      </c>
      <c r="BI35" s="334">
        <v>1034241.1489479999</v>
      </c>
      <c r="BJ35" s="334">
        <v>1077828.4230569999</v>
      </c>
      <c r="BK35" s="334">
        <v>1147701.622492</v>
      </c>
      <c r="BL35" s="334">
        <v>928381.80205800023</v>
      </c>
      <c r="BM35" s="334">
        <v>920223.50754300004</v>
      </c>
      <c r="BN35" s="334">
        <v>968814.92973899981</v>
      </c>
      <c r="BO35" s="334">
        <v>1012963.5464370002</v>
      </c>
      <c r="BP35" s="334">
        <v>881261.28277800011</v>
      </c>
      <c r="BQ35" s="334">
        <v>854666.25956000003</v>
      </c>
      <c r="BR35" s="334">
        <v>806189.66626899992</v>
      </c>
    </row>
    <row r="36" spans="3:70" s="118" customFormat="1" ht="18" hidden="1" customHeight="1" outlineLevel="1" x14ac:dyDescent="0.35">
      <c r="C36" s="116" t="s">
        <v>191</v>
      </c>
      <c r="D36" s="117"/>
      <c r="E36" s="117">
        <v>868.75099999999998</v>
      </c>
      <c r="F36" s="117">
        <v>1003.7439999999999</v>
      </c>
      <c r="G36" s="117">
        <v>957.27499999999998</v>
      </c>
      <c r="H36" s="117">
        <v>842.01600000000008</v>
      </c>
      <c r="I36" s="117">
        <v>974</v>
      </c>
      <c r="J36" s="117">
        <v>927</v>
      </c>
      <c r="K36" s="117">
        <v>768</v>
      </c>
      <c r="L36" s="117">
        <v>835</v>
      </c>
      <c r="M36" s="117">
        <v>1021</v>
      </c>
      <c r="N36" s="117">
        <v>692.202</v>
      </c>
      <c r="O36" s="117">
        <v>878.02200000000005</v>
      </c>
      <c r="P36" s="117">
        <v>743.94299999999998</v>
      </c>
      <c r="Q36" s="117">
        <v>930.62699999999995</v>
      </c>
      <c r="R36" s="117">
        <v>874.63900000000001</v>
      </c>
      <c r="S36" s="117">
        <v>1096.4659999999999</v>
      </c>
      <c r="T36" s="117">
        <v>998.26700000000005</v>
      </c>
      <c r="U36" s="117">
        <v>980.18100000000004</v>
      </c>
      <c r="V36" s="117">
        <v>782.22900000000004</v>
      </c>
      <c r="W36" s="117">
        <v>908.53700000000003</v>
      </c>
      <c r="X36" s="117">
        <v>727.03400000000011</v>
      </c>
      <c r="Y36" s="117">
        <v>726.75800000000004</v>
      </c>
      <c r="Z36" s="117">
        <v>829.49500000000012</v>
      </c>
      <c r="AA36" s="117">
        <v>798.88700000000006</v>
      </c>
      <c r="AB36" s="117">
        <v>805.28000000000009</v>
      </c>
      <c r="AC36" s="117">
        <v>616.10599999999999</v>
      </c>
      <c r="AD36" s="117">
        <v>763.68899999999996</v>
      </c>
      <c r="AE36" s="117">
        <v>964.80700000000002</v>
      </c>
      <c r="AF36" s="117">
        <v>873.10400000000004</v>
      </c>
      <c r="AG36" s="117">
        <v>724.73399999999992</v>
      </c>
      <c r="AH36" s="117">
        <v>815.99099999999987</v>
      </c>
      <c r="AI36" s="117">
        <v>881.06700000000001</v>
      </c>
      <c r="AJ36" s="117">
        <v>1206.0259999999998</v>
      </c>
      <c r="AK36" s="117">
        <v>0</v>
      </c>
      <c r="AL36" s="117">
        <v>0</v>
      </c>
      <c r="AM36" s="117">
        <v>0</v>
      </c>
      <c r="AN36" s="117">
        <v>0</v>
      </c>
      <c r="AO36" s="117">
        <v>0</v>
      </c>
      <c r="AP36" s="117">
        <v>0</v>
      </c>
      <c r="AQ36" s="117">
        <v>0</v>
      </c>
      <c r="AR36" s="117">
        <v>0</v>
      </c>
      <c r="AS36" s="117">
        <v>0</v>
      </c>
      <c r="AT36" s="117">
        <v>0</v>
      </c>
      <c r="AU36" s="117">
        <v>0</v>
      </c>
      <c r="AV36" s="117">
        <v>0</v>
      </c>
      <c r="AW36" s="117">
        <v>0</v>
      </c>
      <c r="AX36" s="117">
        <v>0</v>
      </c>
      <c r="AY36" s="117">
        <v>0</v>
      </c>
      <c r="AZ36" s="117">
        <v>0</v>
      </c>
      <c r="BA36" s="117">
        <v>0</v>
      </c>
      <c r="BB36"/>
      <c r="BC36" s="117">
        <v>3335.1670000000004</v>
      </c>
      <c r="BD36" s="117">
        <v>3244.7940000000003</v>
      </c>
      <c r="BE36" s="117">
        <v>3427.2310000000002</v>
      </c>
      <c r="BF36" s="117">
        <v>3645.6749999999997</v>
      </c>
      <c r="BG36" s="117">
        <v>3671.7860000000001</v>
      </c>
      <c r="BH36" s="117">
        <v>3504</v>
      </c>
      <c r="BI36" s="117">
        <v>3335.1670000000004</v>
      </c>
      <c r="BJ36" s="117">
        <v>3899.9989999999998</v>
      </c>
      <c r="BK36" s="117">
        <v>3397.9810000000002</v>
      </c>
      <c r="BL36" s="117">
        <v>3160.4200000000005</v>
      </c>
      <c r="BM36" s="117">
        <v>3217.7060000000001</v>
      </c>
      <c r="BN36" s="117">
        <v>3627.8179999999998</v>
      </c>
      <c r="BO36" s="117">
        <v>0</v>
      </c>
      <c r="BP36" s="117">
        <v>0</v>
      </c>
      <c r="BQ36" s="117">
        <v>0</v>
      </c>
      <c r="BR36" s="117">
        <v>0</v>
      </c>
    </row>
    <row r="37" spans="3:70" s="121" customFormat="1" ht="18" hidden="1" customHeight="1" outlineLevel="1" x14ac:dyDescent="0.35">
      <c r="C37" s="119" t="s">
        <v>192</v>
      </c>
      <c r="D37" s="120"/>
      <c r="E37" s="120">
        <v>17099.429396</v>
      </c>
      <c r="F37" s="120">
        <v>15519.837232</v>
      </c>
      <c r="G37" s="120">
        <v>14573.738000000001</v>
      </c>
      <c r="H37" s="120">
        <v>15415.408477000001</v>
      </c>
      <c r="I37" s="120">
        <v>16800</v>
      </c>
      <c r="J37" s="120">
        <v>14272</v>
      </c>
      <c r="K37" s="120">
        <v>10862</v>
      </c>
      <c r="L37" s="120">
        <v>7774</v>
      </c>
      <c r="M37" s="120">
        <v>13987</v>
      </c>
      <c r="N37" s="120">
        <v>12328.56517</v>
      </c>
      <c r="O37" s="120">
        <v>15084.050997</v>
      </c>
      <c r="P37" s="120">
        <v>14017.899000000001</v>
      </c>
      <c r="Q37" s="120">
        <v>14476.097000000002</v>
      </c>
      <c r="R37" s="120">
        <v>9731.9410000000007</v>
      </c>
      <c r="S37" s="120">
        <v>16010.607</v>
      </c>
      <c r="T37" s="120">
        <v>12488.512999999999</v>
      </c>
      <c r="U37" s="120">
        <v>10413.313</v>
      </c>
      <c r="V37" s="120">
        <v>9527.512999999999</v>
      </c>
      <c r="W37" s="120">
        <v>13927.362999999999</v>
      </c>
      <c r="X37" s="120">
        <v>13047.024000000001</v>
      </c>
      <c r="Y37" s="120">
        <v>14552.404999999999</v>
      </c>
      <c r="Z37" s="120">
        <v>15291.460999999999</v>
      </c>
      <c r="AA37" s="120">
        <v>12411.25</v>
      </c>
      <c r="AB37" s="120">
        <v>5040.9800000000005</v>
      </c>
      <c r="AC37" s="120">
        <v>15440.501</v>
      </c>
      <c r="AD37" s="120">
        <v>11802.754000000001</v>
      </c>
      <c r="AE37" s="120">
        <v>16052.77</v>
      </c>
      <c r="AF37" s="120">
        <v>16756.935000000001</v>
      </c>
      <c r="AG37" s="120">
        <v>16665.417000000001</v>
      </c>
      <c r="AH37" s="120">
        <v>16276.489</v>
      </c>
      <c r="AI37" s="120">
        <v>12059.741</v>
      </c>
      <c r="AJ37" s="120">
        <v>14089.701000000001</v>
      </c>
      <c r="AK37" s="120">
        <v>16498.904999999999</v>
      </c>
      <c r="AL37" s="120">
        <v>16074.754000000001</v>
      </c>
      <c r="AM37" s="120">
        <v>14993.271999999999</v>
      </c>
      <c r="AN37" s="120">
        <v>12388.922</v>
      </c>
      <c r="AO37" s="120">
        <v>14541.989</v>
      </c>
      <c r="AP37" s="120">
        <v>10917.25</v>
      </c>
      <c r="AQ37" s="120">
        <v>6080.7430000000004</v>
      </c>
      <c r="AR37" s="120">
        <v>14272.363999999998</v>
      </c>
      <c r="AS37" s="120">
        <v>11757.880999999999</v>
      </c>
      <c r="AT37" s="120">
        <v>12586.204</v>
      </c>
      <c r="AU37" s="120">
        <v>12322.891000000001</v>
      </c>
      <c r="AV37" s="120">
        <v>12363.758000000002</v>
      </c>
      <c r="AW37" s="120">
        <v>10659.214</v>
      </c>
      <c r="AX37" s="120">
        <v>7471.5960000000005</v>
      </c>
      <c r="AY37" s="120">
        <v>10923.285</v>
      </c>
      <c r="AZ37" s="120">
        <v>11560.778</v>
      </c>
      <c r="BA37" s="120">
        <v>7034.5820000000003</v>
      </c>
      <c r="BB37"/>
      <c r="BC37" s="120">
        <v>55417.515167000005</v>
      </c>
      <c r="BD37" s="120">
        <v>55906.612167000007</v>
      </c>
      <c r="BE37" s="120">
        <v>53309.987997000004</v>
      </c>
      <c r="BF37" s="120">
        <v>54236.544000000009</v>
      </c>
      <c r="BG37" s="120">
        <v>62608.413105</v>
      </c>
      <c r="BH37" s="120">
        <v>49708</v>
      </c>
      <c r="BI37" s="120">
        <v>55417.515167000005</v>
      </c>
      <c r="BJ37" s="120">
        <v>52707.158000000003</v>
      </c>
      <c r="BK37" s="120">
        <v>46915.213000000003</v>
      </c>
      <c r="BL37" s="120">
        <v>47296.095999999998</v>
      </c>
      <c r="BM37" s="120">
        <v>60052.960000000006</v>
      </c>
      <c r="BN37" s="120">
        <v>59091.348000000005</v>
      </c>
      <c r="BO37" s="120">
        <v>59955.852999999996</v>
      </c>
      <c r="BP37" s="120">
        <v>45812.346000000005</v>
      </c>
      <c r="BQ37" s="120">
        <v>49030.734000000004</v>
      </c>
      <c r="BR37" s="120">
        <v>40614.873</v>
      </c>
    </row>
    <row r="38" spans="3:70" s="118" customFormat="1" ht="18" hidden="1" customHeight="1" outlineLevel="1" x14ac:dyDescent="0.35">
      <c r="C38" s="116" t="s">
        <v>105</v>
      </c>
      <c r="D38" s="117"/>
      <c r="E38" s="117">
        <v>5029.2690000000002</v>
      </c>
      <c r="F38" s="117">
        <v>4842.8379999999997</v>
      </c>
      <c r="G38" s="117">
        <v>5039.5509999999995</v>
      </c>
      <c r="H38" s="117">
        <v>3302.2539999999999</v>
      </c>
      <c r="I38" s="117">
        <v>4836</v>
      </c>
      <c r="J38" s="117">
        <v>4634</v>
      </c>
      <c r="K38" s="117">
        <v>5005</v>
      </c>
      <c r="L38" s="117">
        <v>5122</v>
      </c>
      <c r="M38" s="117">
        <v>3912</v>
      </c>
      <c r="N38" s="117">
        <v>3309.3689999999997</v>
      </c>
      <c r="O38" s="117">
        <v>5432.9840000000004</v>
      </c>
      <c r="P38" s="117">
        <v>2888.6019999999999</v>
      </c>
      <c r="Q38" s="117">
        <v>5391.424</v>
      </c>
      <c r="R38" s="117">
        <v>4649.9560000000001</v>
      </c>
      <c r="S38" s="117">
        <v>4014.654</v>
      </c>
      <c r="T38" s="117">
        <v>5642.5789999999997</v>
      </c>
      <c r="U38" s="117">
        <v>4391.7280000000001</v>
      </c>
      <c r="V38" s="117">
        <v>4504.62</v>
      </c>
      <c r="W38" s="117">
        <v>4919.2129999999997</v>
      </c>
      <c r="X38" s="117">
        <v>5667.5770000000002</v>
      </c>
      <c r="Y38" s="117">
        <v>3390.9300000000003</v>
      </c>
      <c r="Z38" s="117">
        <v>4589.058</v>
      </c>
      <c r="AA38" s="117">
        <v>3643.8530000000001</v>
      </c>
      <c r="AB38" s="117">
        <v>3970.0590000000002</v>
      </c>
      <c r="AC38" s="117">
        <v>5104.5370000000003</v>
      </c>
      <c r="AD38" s="117">
        <v>3560.2210000000005</v>
      </c>
      <c r="AE38" s="117">
        <v>4763.0220000000008</v>
      </c>
      <c r="AF38" s="117">
        <v>5716.125</v>
      </c>
      <c r="AG38" s="117">
        <v>5717.4079999999994</v>
      </c>
      <c r="AH38" s="117">
        <v>4822.2640000000001</v>
      </c>
      <c r="AI38" s="117">
        <v>5479.5159999999996</v>
      </c>
      <c r="AJ38" s="117">
        <v>5363.0450000000001</v>
      </c>
      <c r="AK38" s="117">
        <v>5635.5590000000002</v>
      </c>
      <c r="AL38" s="117">
        <v>4967.0839999999998</v>
      </c>
      <c r="AM38" s="117">
        <v>4968.0360000000001</v>
      </c>
      <c r="AN38" s="117">
        <v>2884.1090000000004</v>
      </c>
      <c r="AO38" s="117">
        <v>5531.6610000000001</v>
      </c>
      <c r="AP38" s="117">
        <v>3574.1800000000003</v>
      </c>
      <c r="AQ38" s="117">
        <v>3490.16</v>
      </c>
      <c r="AR38" s="117">
        <v>2493.8389999999999</v>
      </c>
      <c r="AS38" s="117">
        <v>3843.7539999999999</v>
      </c>
      <c r="AT38" s="117">
        <v>3641.2640000000001</v>
      </c>
      <c r="AU38" s="117">
        <v>2772.701</v>
      </c>
      <c r="AV38" s="117">
        <v>4053.5759999999996</v>
      </c>
      <c r="AW38" s="117">
        <v>3546.4210000000003</v>
      </c>
      <c r="AX38" s="117">
        <v>3161.7020000000002</v>
      </c>
      <c r="AY38" s="117">
        <v>3004.0080000000003</v>
      </c>
      <c r="AZ38" s="117">
        <v>2806.4769999999999</v>
      </c>
      <c r="BA38" s="117">
        <v>2992.0450000000001</v>
      </c>
      <c r="BB38"/>
      <c r="BC38" s="117">
        <v>15542.954999999998</v>
      </c>
      <c r="BD38" s="117">
        <v>17022.378999999997</v>
      </c>
      <c r="BE38" s="117">
        <v>18362.966</v>
      </c>
      <c r="BF38" s="117">
        <v>16944.635999999999</v>
      </c>
      <c r="BG38" s="117">
        <v>18213.912</v>
      </c>
      <c r="BH38" s="117">
        <v>19597</v>
      </c>
      <c r="BI38" s="117">
        <v>15542.954999999998</v>
      </c>
      <c r="BJ38" s="117">
        <v>19698.613000000001</v>
      </c>
      <c r="BK38" s="117">
        <v>19483.137999999999</v>
      </c>
      <c r="BL38" s="117">
        <v>15593.900000000001</v>
      </c>
      <c r="BM38" s="117">
        <v>19143.905000000002</v>
      </c>
      <c r="BN38" s="117">
        <v>21382.233</v>
      </c>
      <c r="BO38" s="117">
        <v>18454.788</v>
      </c>
      <c r="BP38" s="117">
        <v>15089.84</v>
      </c>
      <c r="BQ38" s="117">
        <v>14311.295</v>
      </c>
      <c r="BR38" s="117">
        <v>12518.608</v>
      </c>
    </row>
    <row r="39" spans="3:70" s="121" customFormat="1" ht="18" hidden="1" customHeight="1" outlineLevel="1" x14ac:dyDescent="0.35">
      <c r="C39" s="119" t="s">
        <v>193</v>
      </c>
      <c r="D39" s="120"/>
      <c r="E39" s="120">
        <v>13605.788023000001</v>
      </c>
      <c r="F39" s="120">
        <v>14958.884547</v>
      </c>
      <c r="G39" s="120">
        <v>13215.84318</v>
      </c>
      <c r="H39" s="120">
        <v>12700.99</v>
      </c>
      <c r="I39" s="120">
        <v>14531</v>
      </c>
      <c r="J39" s="120">
        <v>16241</v>
      </c>
      <c r="K39" s="120">
        <v>19318</v>
      </c>
      <c r="L39" s="120">
        <v>16364</v>
      </c>
      <c r="M39" s="120">
        <v>11746</v>
      </c>
      <c r="N39" s="120">
        <v>16878.543000000001</v>
      </c>
      <c r="O39" s="120">
        <v>19038.829253</v>
      </c>
      <c r="P39" s="120">
        <v>19038.829253</v>
      </c>
      <c r="Q39" s="120">
        <v>19038.829253</v>
      </c>
      <c r="R39" s="120">
        <v>19038.829253</v>
      </c>
      <c r="S39" s="120">
        <v>19071.67454</v>
      </c>
      <c r="T39" s="120">
        <v>17484.430999999997</v>
      </c>
      <c r="U39" s="120">
        <v>26140.269135999999</v>
      </c>
      <c r="V39" s="120">
        <v>38903.413163999998</v>
      </c>
      <c r="W39" s="120">
        <v>39552.618234000001</v>
      </c>
      <c r="X39" s="120">
        <v>35842.800152999996</v>
      </c>
      <c r="Y39" s="120">
        <v>16224.187999999998</v>
      </c>
      <c r="Z39" s="120">
        <v>16126.361999999999</v>
      </c>
      <c r="AA39" s="120">
        <v>16640.32</v>
      </c>
      <c r="AB39" s="120">
        <v>12507.012999999999</v>
      </c>
      <c r="AC39" s="120">
        <v>10185.835000000001</v>
      </c>
      <c r="AD39" s="120">
        <v>10882.991999999998</v>
      </c>
      <c r="AE39" s="120">
        <v>12908.094999999999</v>
      </c>
      <c r="AF39" s="120">
        <v>11629.884</v>
      </c>
      <c r="AG39" s="120">
        <v>10809.130000000001</v>
      </c>
      <c r="AH39" s="120">
        <v>12637.185000000001</v>
      </c>
      <c r="AI39" s="120">
        <v>10205.08</v>
      </c>
      <c r="AJ39" s="120">
        <v>12194.025</v>
      </c>
      <c r="AK39" s="120">
        <v>33239.772894000002</v>
      </c>
      <c r="AL39" s="120">
        <v>33777.583729999998</v>
      </c>
      <c r="AM39" s="120">
        <v>29000.831731999999</v>
      </c>
      <c r="AN39" s="120">
        <v>32718.463920000002</v>
      </c>
      <c r="AO39" s="120">
        <v>31539.806530000002</v>
      </c>
      <c r="AP39" s="120">
        <v>27642.070769999998</v>
      </c>
      <c r="AQ39" s="120">
        <v>29836.007180000001</v>
      </c>
      <c r="AR39" s="120">
        <v>30901.662250000001</v>
      </c>
      <c r="AS39" s="120">
        <v>32166.547388999999</v>
      </c>
      <c r="AT39" s="120">
        <v>32961.088430000003</v>
      </c>
      <c r="AU39" s="120">
        <v>29685.513919999998</v>
      </c>
      <c r="AV39" s="120">
        <v>32636.507130000002</v>
      </c>
      <c r="AW39" s="120">
        <v>32425.206849000002</v>
      </c>
      <c r="AX39" s="120">
        <v>33195.05517</v>
      </c>
      <c r="AY39" s="120">
        <v>29775.068450000002</v>
      </c>
      <c r="AZ39" s="120">
        <v>26451.515450000003</v>
      </c>
      <c r="BA39" s="120">
        <v>31160.925179999998</v>
      </c>
      <c r="BB39"/>
      <c r="BC39" s="120">
        <v>66702.201505999998</v>
      </c>
      <c r="BD39" s="120">
        <v>73995.030759000001</v>
      </c>
      <c r="BE39" s="120">
        <v>76155.317012</v>
      </c>
      <c r="BF39" s="120">
        <v>76188.162298999989</v>
      </c>
      <c r="BG39" s="120">
        <v>54481.505750000004</v>
      </c>
      <c r="BH39" s="120">
        <v>66454</v>
      </c>
      <c r="BI39" s="120">
        <v>66702.201505999998</v>
      </c>
      <c r="BJ39" s="120">
        <v>74633.764045999997</v>
      </c>
      <c r="BK39" s="120">
        <v>140439.100687</v>
      </c>
      <c r="BL39" s="120">
        <v>61497.882999999994</v>
      </c>
      <c r="BM39" s="120">
        <v>45606.805999999997</v>
      </c>
      <c r="BN39" s="120">
        <v>45845.420000000006</v>
      </c>
      <c r="BO39" s="120">
        <v>128736.65227600001</v>
      </c>
      <c r="BP39" s="120">
        <v>119919.54673</v>
      </c>
      <c r="BQ39" s="120">
        <v>127449.656869</v>
      </c>
      <c r="BR39" s="120">
        <v>121846.84591900001</v>
      </c>
    </row>
    <row r="40" spans="3:70" s="118" customFormat="1" ht="18" hidden="1" customHeight="1" outlineLevel="1" x14ac:dyDescent="0.35">
      <c r="C40" s="116" t="s">
        <v>194</v>
      </c>
      <c r="D40" s="117"/>
      <c r="E40" s="117">
        <v>6720.7350000000006</v>
      </c>
      <c r="F40" s="117">
        <v>6757.4060000000009</v>
      </c>
      <c r="G40" s="117">
        <v>6332.9590000000007</v>
      </c>
      <c r="H40" s="117">
        <v>4348.8999999999996</v>
      </c>
      <c r="I40" s="117">
        <v>5993</v>
      </c>
      <c r="J40" s="117">
        <v>6157</v>
      </c>
      <c r="K40" s="117">
        <v>6743</v>
      </c>
      <c r="L40" s="117">
        <v>4526</v>
      </c>
      <c r="M40" s="117">
        <v>4702</v>
      </c>
      <c r="N40" s="117">
        <v>3543.9679999999998</v>
      </c>
      <c r="O40" s="117">
        <v>7871.697854</v>
      </c>
      <c r="P40" s="117">
        <v>7871.697854</v>
      </c>
      <c r="Q40" s="117">
        <v>7871.697854</v>
      </c>
      <c r="R40" s="117">
        <v>7871.697854</v>
      </c>
      <c r="S40" s="117">
        <v>6451.991</v>
      </c>
      <c r="T40" s="117">
        <v>6451.991</v>
      </c>
      <c r="U40" s="117">
        <v>4528.5389999999998</v>
      </c>
      <c r="V40" s="117">
        <v>4786.11852</v>
      </c>
      <c r="W40" s="117">
        <v>5817.8850000000002</v>
      </c>
      <c r="X40" s="117">
        <v>5308.1049999999996</v>
      </c>
      <c r="Y40" s="117">
        <v>5076.9639999999999</v>
      </c>
      <c r="Z40" s="117">
        <v>5099.3209999999999</v>
      </c>
      <c r="AA40" s="117">
        <v>2723.1030419999997</v>
      </c>
      <c r="AB40" s="117">
        <v>2862.6729999999998</v>
      </c>
      <c r="AC40" s="117">
        <v>3870.1959999999999</v>
      </c>
      <c r="AD40" s="117">
        <v>2590.1410000000001</v>
      </c>
      <c r="AE40" s="117">
        <v>4160.6100000000006</v>
      </c>
      <c r="AF40" s="117">
        <v>4885.1959999999999</v>
      </c>
      <c r="AG40" s="117">
        <v>5571.576</v>
      </c>
      <c r="AH40" s="117">
        <v>4236.7309999999998</v>
      </c>
      <c r="AI40" s="117">
        <v>5755.6330000000007</v>
      </c>
      <c r="AJ40" s="117">
        <v>5262.2460000000001</v>
      </c>
      <c r="AK40" s="117">
        <v>4694.7029999999995</v>
      </c>
      <c r="AL40" s="117">
        <v>4930.893</v>
      </c>
      <c r="AM40" s="117">
        <v>5943.0680000000002</v>
      </c>
      <c r="AN40" s="117">
        <v>1517.5120000000002</v>
      </c>
      <c r="AO40" s="117">
        <v>2864.6589999999997</v>
      </c>
      <c r="AP40" s="117">
        <v>3047.7060000000001</v>
      </c>
      <c r="AQ40" s="117">
        <v>4530.88</v>
      </c>
      <c r="AR40" s="117">
        <v>3041.0249999999996</v>
      </c>
      <c r="AS40" s="117">
        <v>1601.2589999999998</v>
      </c>
      <c r="AT40" s="117">
        <v>3198.4740000000002</v>
      </c>
      <c r="AU40" s="117">
        <v>3486.2609999999995</v>
      </c>
      <c r="AV40" s="117">
        <v>3013.5969999999998</v>
      </c>
      <c r="AW40" s="117">
        <v>1760.4719999999998</v>
      </c>
      <c r="AX40" s="117">
        <v>1455.9569999999999</v>
      </c>
      <c r="AY40" s="117">
        <v>2134.1979999999999</v>
      </c>
      <c r="AZ40" s="117">
        <v>484.25200000000001</v>
      </c>
      <c r="BA40" s="117">
        <v>1329.154</v>
      </c>
      <c r="BB40"/>
      <c r="BC40" s="117">
        <v>23989.363708000001</v>
      </c>
      <c r="BD40" s="117">
        <v>27159.061561999995</v>
      </c>
      <c r="BE40" s="117">
        <v>31486.791416</v>
      </c>
      <c r="BF40" s="117">
        <v>30067.084562000004</v>
      </c>
      <c r="BG40" s="117">
        <v>24160</v>
      </c>
      <c r="BH40" s="117">
        <v>23419</v>
      </c>
      <c r="BI40" s="117">
        <v>23989.363708000001</v>
      </c>
      <c r="BJ40" s="117">
        <v>28647.377708</v>
      </c>
      <c r="BK40" s="117">
        <v>20440.647519999999</v>
      </c>
      <c r="BL40" s="117">
        <v>15762.061041999998</v>
      </c>
      <c r="BM40" s="117">
        <v>15506.143</v>
      </c>
      <c r="BN40" s="117">
        <v>20826.186000000002</v>
      </c>
      <c r="BO40" s="117">
        <v>17086.175999999999</v>
      </c>
      <c r="BP40" s="117">
        <v>13484.269999999999</v>
      </c>
      <c r="BQ40" s="117">
        <v>11299.590999999999</v>
      </c>
      <c r="BR40" s="117">
        <v>5834.8789999999999</v>
      </c>
    </row>
    <row r="41" spans="3:70" s="121" customFormat="1" ht="18" hidden="1" customHeight="1" outlineLevel="1" x14ac:dyDescent="0.35">
      <c r="C41" s="119" t="s">
        <v>195</v>
      </c>
      <c r="D41" s="120"/>
      <c r="E41" s="120">
        <v>1090.9807139999998</v>
      </c>
      <c r="F41" s="120">
        <v>1229.5543910000001</v>
      </c>
      <c r="G41" s="120">
        <v>1401.128966</v>
      </c>
      <c r="H41" s="120">
        <v>1130.0113080000001</v>
      </c>
      <c r="I41" s="120">
        <v>1231</v>
      </c>
      <c r="J41" s="120">
        <v>1273</v>
      </c>
      <c r="K41" s="120">
        <v>1659</v>
      </c>
      <c r="L41" s="120">
        <v>1159</v>
      </c>
      <c r="M41" s="120">
        <v>1015</v>
      </c>
      <c r="N41" s="120">
        <v>1490.0464180000004</v>
      </c>
      <c r="O41" s="120">
        <v>1790.9538680000001</v>
      </c>
      <c r="P41" s="120">
        <v>1371.9083819999996</v>
      </c>
      <c r="Q41" s="120">
        <v>1565.2674970000003</v>
      </c>
      <c r="R41" s="120">
        <v>1303.1330109999999</v>
      </c>
      <c r="S41" s="120">
        <v>1357.086699</v>
      </c>
      <c r="T41" s="120">
        <v>1871.8222319999993</v>
      </c>
      <c r="U41" s="120">
        <v>273.47678500000001</v>
      </c>
      <c r="V41" s="120">
        <v>258.12239499999998</v>
      </c>
      <c r="W41" s="120">
        <v>235.69942699999999</v>
      </c>
      <c r="X41" s="120">
        <v>4260.6898979999996</v>
      </c>
      <c r="Y41" s="120">
        <v>164.51613800000001</v>
      </c>
      <c r="Z41" s="120">
        <v>251.334385</v>
      </c>
      <c r="AA41" s="120">
        <v>262.75928099999999</v>
      </c>
      <c r="AB41" s="120">
        <v>219.89974799999999</v>
      </c>
      <c r="AC41" s="120">
        <v>1251.2467590000001</v>
      </c>
      <c r="AD41" s="120">
        <v>1368.50927</v>
      </c>
      <c r="AE41" s="120">
        <v>1454.5793659999999</v>
      </c>
      <c r="AF41" s="120">
        <v>989.3172669999999</v>
      </c>
      <c r="AG41" s="120">
        <v>1370.9038600000008</v>
      </c>
      <c r="AH41" s="120">
        <v>1138.7981609999995</v>
      </c>
      <c r="AI41" s="120">
        <v>1066.0075560000005</v>
      </c>
      <c r="AJ41" s="120">
        <v>1333.7218720000001</v>
      </c>
      <c r="AK41" s="120">
        <v>1739.9010110000011</v>
      </c>
      <c r="AL41" s="120">
        <v>1229.5680590000002</v>
      </c>
      <c r="AM41" s="120">
        <v>1534.2487700000006</v>
      </c>
      <c r="AN41" s="120">
        <v>1562.668825</v>
      </c>
      <c r="AO41" s="120">
        <v>1232.5615399999995</v>
      </c>
      <c r="AP41" s="120">
        <v>811.11291400000005</v>
      </c>
      <c r="AQ41" s="120">
        <v>761.85682199999962</v>
      </c>
      <c r="AR41" s="120">
        <v>1054.976576999999</v>
      </c>
      <c r="AS41" s="120">
        <v>985.24603099999979</v>
      </c>
      <c r="AT41" s="120">
        <v>1329.3842770000006</v>
      </c>
      <c r="AU41" s="120">
        <v>1687.1575889999999</v>
      </c>
      <c r="AV41" s="120">
        <v>1003.6212270000003</v>
      </c>
      <c r="AW41" s="120">
        <v>1318.9061689999999</v>
      </c>
      <c r="AX41" s="120">
        <v>1631.3338720000002</v>
      </c>
      <c r="AY41" s="120">
        <v>1291.504909</v>
      </c>
      <c r="AZ41" s="120">
        <v>1490.4105</v>
      </c>
      <c r="BA41" s="120">
        <v>1019.3137659999999</v>
      </c>
      <c r="BB41"/>
      <c r="BC41" s="120">
        <v>5667.908668</v>
      </c>
      <c r="BD41" s="120">
        <v>6218.1761650000008</v>
      </c>
      <c r="BE41" s="120">
        <v>6031.2627579999998</v>
      </c>
      <c r="BF41" s="120">
        <v>5597.3955889999997</v>
      </c>
      <c r="BG41" s="120">
        <v>4851.6753790000002</v>
      </c>
      <c r="BH41" s="120">
        <v>5322</v>
      </c>
      <c r="BI41" s="120">
        <v>5667.908668</v>
      </c>
      <c r="BJ41" s="120">
        <v>6097.3094389999997</v>
      </c>
      <c r="BK41" s="120">
        <v>5027.9885049999993</v>
      </c>
      <c r="BL41" s="120">
        <v>898.50955199999999</v>
      </c>
      <c r="BM41" s="120">
        <v>5063.6526620000004</v>
      </c>
      <c r="BN41" s="120">
        <v>4909.4314490000006</v>
      </c>
      <c r="BO41" s="120">
        <v>6066.3866650000009</v>
      </c>
      <c r="BP41" s="120">
        <v>3860.5078529999982</v>
      </c>
      <c r="BQ41" s="120">
        <v>5005.4091240000007</v>
      </c>
      <c r="BR41" s="120">
        <v>5732.1554500000002</v>
      </c>
    </row>
    <row r="42" spans="3:70" s="118" customFormat="1" ht="18" hidden="1" customHeight="1" outlineLevel="1" x14ac:dyDescent="0.35">
      <c r="C42" s="116" t="s">
        <v>31</v>
      </c>
      <c r="D42" s="117"/>
      <c r="E42" s="117">
        <v>73812.548001000003</v>
      </c>
      <c r="F42" s="117">
        <v>69095.679999999993</v>
      </c>
      <c r="G42" s="117">
        <v>82350.897999999986</v>
      </c>
      <c r="H42" s="117">
        <v>80766.755000000005</v>
      </c>
      <c r="I42" s="117">
        <v>77192</v>
      </c>
      <c r="J42" s="117">
        <v>75837</v>
      </c>
      <c r="K42" s="117">
        <v>77765</v>
      </c>
      <c r="L42" s="117">
        <v>75740</v>
      </c>
      <c r="M42" s="117">
        <v>74978</v>
      </c>
      <c r="N42" s="117">
        <v>91145.991999999998</v>
      </c>
      <c r="O42" s="117">
        <v>82927.254998999997</v>
      </c>
      <c r="P42" s="117">
        <v>66650.263000000006</v>
      </c>
      <c r="Q42" s="117">
        <v>87694.801999999996</v>
      </c>
      <c r="R42" s="117">
        <v>87347.010000000009</v>
      </c>
      <c r="S42" s="117">
        <v>80867.129000000001</v>
      </c>
      <c r="T42" s="117">
        <v>80813.702000000005</v>
      </c>
      <c r="U42" s="117">
        <v>67732.263999999996</v>
      </c>
      <c r="V42" s="117">
        <v>72932.385999999999</v>
      </c>
      <c r="W42" s="117">
        <v>84746.489999999991</v>
      </c>
      <c r="X42" s="117">
        <v>73826.046000000002</v>
      </c>
      <c r="Y42" s="117">
        <v>77243.804000000004</v>
      </c>
      <c r="Z42" s="117">
        <v>79029.967000000004</v>
      </c>
      <c r="AA42" s="117">
        <v>73165.034</v>
      </c>
      <c r="AB42" s="117">
        <v>61757.612999999998</v>
      </c>
      <c r="AC42" s="117">
        <v>63073.093301000001</v>
      </c>
      <c r="AD42" s="117">
        <v>54804.5003</v>
      </c>
      <c r="AE42" s="117">
        <v>69851.715121000001</v>
      </c>
      <c r="AF42" s="117">
        <v>71938.957779999997</v>
      </c>
      <c r="AG42" s="117">
        <v>71395.950519999999</v>
      </c>
      <c r="AH42" s="117">
        <v>75960.027480000004</v>
      </c>
      <c r="AI42" s="117">
        <v>72110.038</v>
      </c>
      <c r="AJ42" s="117">
        <v>78188.771999999997</v>
      </c>
      <c r="AK42" s="117">
        <v>69533.187000000005</v>
      </c>
      <c r="AL42" s="117">
        <v>64559.491000000002</v>
      </c>
      <c r="AM42" s="117">
        <v>71010.165999999997</v>
      </c>
      <c r="AN42" s="117">
        <v>66210.678</v>
      </c>
      <c r="AO42" s="117">
        <v>66398.804000000004</v>
      </c>
      <c r="AP42" s="117">
        <v>65168.883999999998</v>
      </c>
      <c r="AQ42" s="117">
        <v>55473.175000000003</v>
      </c>
      <c r="AR42" s="117">
        <v>52000.936000000002</v>
      </c>
      <c r="AS42" s="117">
        <v>69617.632000000012</v>
      </c>
      <c r="AT42" s="117">
        <v>56709.652000000002</v>
      </c>
      <c r="AU42" s="117">
        <v>70725.960999999996</v>
      </c>
      <c r="AV42" s="117">
        <v>55949.222000000002</v>
      </c>
      <c r="AW42" s="117">
        <v>60810.297000000006</v>
      </c>
      <c r="AX42" s="117">
        <v>64071.564000000006</v>
      </c>
      <c r="AY42" s="117">
        <v>60964.019</v>
      </c>
      <c r="AZ42" s="117">
        <v>43548.986000000004</v>
      </c>
      <c r="BA42" s="117">
        <v>35239.832999999999</v>
      </c>
      <c r="BB42"/>
      <c r="BC42" s="117">
        <v>315701.509999</v>
      </c>
      <c r="BD42" s="117">
        <v>328418.31199900003</v>
      </c>
      <c r="BE42" s="117">
        <v>324619.32999900001</v>
      </c>
      <c r="BF42" s="117">
        <v>322559.20400000003</v>
      </c>
      <c r="BG42" s="117">
        <v>306025.881001</v>
      </c>
      <c r="BH42" s="117">
        <v>306534</v>
      </c>
      <c r="BI42" s="117">
        <v>315701.509999</v>
      </c>
      <c r="BJ42" s="117">
        <v>336722.64299999998</v>
      </c>
      <c r="BK42" s="117">
        <v>299237.18599999999</v>
      </c>
      <c r="BL42" s="117">
        <v>291196.41800000001</v>
      </c>
      <c r="BM42" s="117">
        <v>259668.26650199998</v>
      </c>
      <c r="BN42" s="117">
        <v>297654.788</v>
      </c>
      <c r="BO42" s="117">
        <v>271313.522</v>
      </c>
      <c r="BP42" s="117">
        <v>239041.799</v>
      </c>
      <c r="BQ42" s="117">
        <v>253002.467</v>
      </c>
      <c r="BR42" s="117">
        <v>229394.86600000001</v>
      </c>
    </row>
    <row r="43" spans="3:70" s="121" customFormat="1" ht="18" hidden="1" customHeight="1" outlineLevel="1" x14ac:dyDescent="0.35">
      <c r="C43" s="119" t="s">
        <v>196</v>
      </c>
      <c r="D43" s="120"/>
      <c r="E43" s="120">
        <v>36009.889309999999</v>
      </c>
      <c r="F43" s="120">
        <v>34724.899244</v>
      </c>
      <c r="G43" s="120">
        <v>30373.263659999997</v>
      </c>
      <c r="H43" s="120">
        <v>35073.298996000005</v>
      </c>
      <c r="I43" s="120">
        <v>29906</v>
      </c>
      <c r="J43" s="120">
        <v>35912</v>
      </c>
      <c r="K43" s="120">
        <v>36274</v>
      </c>
      <c r="L43" s="120">
        <v>26827</v>
      </c>
      <c r="M43" s="120">
        <v>30898</v>
      </c>
      <c r="N43" s="120">
        <v>35864.073499999999</v>
      </c>
      <c r="O43" s="120">
        <v>32182.595000000001</v>
      </c>
      <c r="P43" s="120">
        <v>34121.968000000001</v>
      </c>
      <c r="Q43" s="120">
        <v>33298.654000000002</v>
      </c>
      <c r="R43" s="120">
        <v>30789.429000000004</v>
      </c>
      <c r="S43" s="120">
        <v>36183.853000000003</v>
      </c>
      <c r="T43" s="120">
        <v>34029.701000000001</v>
      </c>
      <c r="U43" s="120">
        <v>32999.111000000004</v>
      </c>
      <c r="V43" s="120">
        <v>32101.920920999997</v>
      </c>
      <c r="W43" s="120">
        <v>38282.647337000002</v>
      </c>
      <c r="X43" s="120">
        <v>32241.67</v>
      </c>
      <c r="Y43" s="120">
        <v>32368.877000000004</v>
      </c>
      <c r="Z43" s="120">
        <v>33478.310920999997</v>
      </c>
      <c r="AA43" s="120">
        <v>36280.5</v>
      </c>
      <c r="AB43" s="120">
        <v>32828.730000000003</v>
      </c>
      <c r="AC43" s="120">
        <v>33617.570999999996</v>
      </c>
      <c r="AD43" s="120">
        <v>21630.23</v>
      </c>
      <c r="AE43" s="120">
        <v>43906.448000000004</v>
      </c>
      <c r="AF43" s="120">
        <v>35544.288</v>
      </c>
      <c r="AG43" s="120">
        <v>32490.489999999998</v>
      </c>
      <c r="AH43" s="120">
        <v>21907.428</v>
      </c>
      <c r="AI43" s="120">
        <v>33386.864000000001</v>
      </c>
      <c r="AJ43" s="120">
        <v>32486.453000000001</v>
      </c>
      <c r="AK43" s="120">
        <v>39220.353000000003</v>
      </c>
      <c r="AL43" s="120">
        <v>38767.413</v>
      </c>
      <c r="AM43" s="120">
        <v>38205.5</v>
      </c>
      <c r="AN43" s="120">
        <v>15316.327000000001</v>
      </c>
      <c r="AO43" s="120">
        <v>31062.755000000005</v>
      </c>
      <c r="AP43" s="120">
        <v>26284.365999999998</v>
      </c>
      <c r="AQ43" s="120">
        <v>32507.917000000001</v>
      </c>
      <c r="AR43" s="120">
        <v>23977.484</v>
      </c>
      <c r="AS43" s="120">
        <v>30622.777000000002</v>
      </c>
      <c r="AT43" s="120">
        <v>33628.766000000003</v>
      </c>
      <c r="AU43" s="120">
        <v>33300.896000000001</v>
      </c>
      <c r="AV43" s="120">
        <v>29542.887000000002</v>
      </c>
      <c r="AW43" s="120">
        <v>29589.012000000002</v>
      </c>
      <c r="AX43" s="120">
        <v>33479.133000000002</v>
      </c>
      <c r="AY43" s="120">
        <v>31251.228999999999</v>
      </c>
      <c r="AZ43" s="120">
        <v>26687.587</v>
      </c>
      <c r="BA43" s="120">
        <v>27289.504000000001</v>
      </c>
      <c r="BB43"/>
      <c r="BC43" s="120">
        <v>133066.63649999999</v>
      </c>
      <c r="BD43" s="120">
        <v>135467.2905</v>
      </c>
      <c r="BE43" s="120">
        <v>130392.64600000001</v>
      </c>
      <c r="BF43" s="120">
        <v>134393.90400000001</v>
      </c>
      <c r="BG43" s="120">
        <v>136181.35120999999</v>
      </c>
      <c r="BH43" s="120">
        <v>128919</v>
      </c>
      <c r="BI43" s="120">
        <v>133066.63649999999</v>
      </c>
      <c r="BJ43" s="120">
        <v>134301.63700000002</v>
      </c>
      <c r="BK43" s="120">
        <v>135625.349258</v>
      </c>
      <c r="BL43" s="120">
        <v>134956.41792100001</v>
      </c>
      <c r="BM43" s="120">
        <v>134698.53700000001</v>
      </c>
      <c r="BN43" s="120">
        <v>120271.23500000002</v>
      </c>
      <c r="BO43" s="120">
        <v>131509.59299999999</v>
      </c>
      <c r="BP43" s="120">
        <v>113832.522</v>
      </c>
      <c r="BQ43" s="120">
        <v>127095.32600000002</v>
      </c>
      <c r="BR43" s="120">
        <v>121006.96100000001</v>
      </c>
    </row>
    <row r="44" spans="3:70" s="118" customFormat="1" ht="18" hidden="1" customHeight="1" outlineLevel="1" x14ac:dyDescent="0.35">
      <c r="C44" s="116" t="s">
        <v>197</v>
      </c>
      <c r="D44" s="117"/>
      <c r="E44" s="117">
        <v>6144.5129999999999</v>
      </c>
      <c r="F44" s="117">
        <v>6658.777</v>
      </c>
      <c r="G44" s="117">
        <v>6432.5220000000008</v>
      </c>
      <c r="H44" s="117">
        <v>6028.1419999999998</v>
      </c>
      <c r="I44" s="117">
        <v>5898</v>
      </c>
      <c r="J44" s="117">
        <v>5917</v>
      </c>
      <c r="K44" s="117">
        <v>6409</v>
      </c>
      <c r="L44" s="117">
        <v>5742</v>
      </c>
      <c r="M44" s="117">
        <v>5111</v>
      </c>
      <c r="N44" s="117">
        <v>4613.9709999999995</v>
      </c>
      <c r="O44" s="117">
        <v>7399.6890000000003</v>
      </c>
      <c r="P44" s="117">
        <v>3675.1660000000002</v>
      </c>
      <c r="Q44" s="117">
        <v>6791.9320000000007</v>
      </c>
      <c r="R44" s="117">
        <v>6130.0749999999998</v>
      </c>
      <c r="S44" s="117">
        <v>5221.2209999999995</v>
      </c>
      <c r="T44" s="117">
        <v>5990.6509999999998</v>
      </c>
      <c r="U44" s="117">
        <v>4253.6970000000001</v>
      </c>
      <c r="V44" s="117">
        <v>4713.4406959999997</v>
      </c>
      <c r="W44" s="117">
        <v>5801.21</v>
      </c>
      <c r="X44" s="117">
        <v>6250.1460000000006</v>
      </c>
      <c r="Y44" s="117">
        <v>5044.4030000000002</v>
      </c>
      <c r="Z44" s="117">
        <v>6316.7260000000006</v>
      </c>
      <c r="AA44" s="117">
        <v>4570.0403040000001</v>
      </c>
      <c r="AB44" s="117">
        <v>5170.2909999999993</v>
      </c>
      <c r="AC44" s="117">
        <v>6106.7080000000005</v>
      </c>
      <c r="AD44" s="117">
        <v>3681.76</v>
      </c>
      <c r="AE44" s="117">
        <v>5642.9090000000015</v>
      </c>
      <c r="AF44" s="117">
        <v>6393.0740000000005</v>
      </c>
      <c r="AG44" s="117">
        <v>4956.7339999999995</v>
      </c>
      <c r="AH44" s="117">
        <v>5618.1709999999994</v>
      </c>
      <c r="AI44" s="117">
        <v>5784.482</v>
      </c>
      <c r="AJ44" s="117">
        <v>6262.0069999999996</v>
      </c>
      <c r="AK44" s="117">
        <v>5629.2159999999994</v>
      </c>
      <c r="AL44" s="117">
        <v>5936.16</v>
      </c>
      <c r="AM44" s="117">
        <v>5817.0519999999997</v>
      </c>
      <c r="AN44" s="117">
        <v>3554.1179999999995</v>
      </c>
      <c r="AO44" s="117">
        <v>5930.9719999999998</v>
      </c>
      <c r="AP44" s="117">
        <v>4992.1810000000005</v>
      </c>
      <c r="AQ44" s="117">
        <v>4433.7639710000003</v>
      </c>
      <c r="AR44" s="117">
        <v>3505.7629999999999</v>
      </c>
      <c r="AS44" s="117">
        <v>4315.6730000000007</v>
      </c>
      <c r="AT44" s="117">
        <v>4235.6149999999998</v>
      </c>
      <c r="AU44" s="117">
        <v>4096.9799999999996</v>
      </c>
      <c r="AV44" s="117">
        <v>4968.9939999999997</v>
      </c>
      <c r="AW44" s="117">
        <v>4427.8960000000006</v>
      </c>
      <c r="AX44" s="117">
        <v>3888.6779999999999</v>
      </c>
      <c r="AY44" s="117">
        <v>3622.5829999999996</v>
      </c>
      <c r="AZ44" s="117">
        <v>3423.0690000000004</v>
      </c>
      <c r="BA44" s="117">
        <v>3519.0510000000004</v>
      </c>
      <c r="BB44"/>
      <c r="BC44" s="117">
        <v>20799.826000000001</v>
      </c>
      <c r="BD44" s="117">
        <v>22480.758000000002</v>
      </c>
      <c r="BE44" s="117">
        <v>23996.862000000001</v>
      </c>
      <c r="BF44" s="117">
        <v>21818.394</v>
      </c>
      <c r="BG44" s="117">
        <v>25263.954000000002</v>
      </c>
      <c r="BH44" s="117">
        <v>23966</v>
      </c>
      <c r="BI44" s="117">
        <v>20799.826000000001</v>
      </c>
      <c r="BJ44" s="117">
        <v>24133.879000000001</v>
      </c>
      <c r="BK44" s="117">
        <v>21018.493696000001</v>
      </c>
      <c r="BL44" s="117">
        <v>21101.460304</v>
      </c>
      <c r="BM44" s="117">
        <v>21824.451000000001</v>
      </c>
      <c r="BN44" s="117">
        <v>22621.394</v>
      </c>
      <c r="BO44" s="117">
        <v>20936.545999999998</v>
      </c>
      <c r="BP44" s="117">
        <v>18862.679971000001</v>
      </c>
      <c r="BQ44" s="117">
        <v>17617.261999999999</v>
      </c>
      <c r="BR44" s="117">
        <v>15362.225999999999</v>
      </c>
    </row>
    <row r="45" spans="3:70" s="121" customFormat="1" ht="18" hidden="1" customHeight="1" outlineLevel="1" x14ac:dyDescent="0.35">
      <c r="C45" s="119" t="s">
        <v>198</v>
      </c>
      <c r="D45" s="120"/>
      <c r="E45" s="120">
        <v>14333.977409680001</v>
      </c>
      <c r="F45" s="120">
        <v>16969.919082</v>
      </c>
      <c r="G45" s="120">
        <v>23541.972980739996</v>
      </c>
      <c r="H45" s="120">
        <v>19896.923719259998</v>
      </c>
      <c r="I45" s="120">
        <v>34727</v>
      </c>
      <c r="J45" s="120">
        <v>16509</v>
      </c>
      <c r="K45" s="120">
        <v>11193</v>
      </c>
      <c r="L45" s="120">
        <v>17158</v>
      </c>
      <c r="M45" s="120">
        <v>16239</v>
      </c>
      <c r="N45" s="120">
        <v>9781.7150000000001</v>
      </c>
      <c r="O45" s="120">
        <v>1632.6280000000002</v>
      </c>
      <c r="P45" s="120">
        <v>23738.957999999999</v>
      </c>
      <c r="Q45" s="120">
        <v>10207.403999999999</v>
      </c>
      <c r="R45" s="120">
        <v>7775.8219999999992</v>
      </c>
      <c r="S45" s="120">
        <v>6619.3240000000005</v>
      </c>
      <c r="T45" s="120">
        <v>12607.851999999999</v>
      </c>
      <c r="U45" s="120">
        <v>17643.829000000002</v>
      </c>
      <c r="V45" s="120">
        <v>6967.2780000000002</v>
      </c>
      <c r="W45" s="120">
        <v>3784.6272450000001</v>
      </c>
      <c r="X45" s="120">
        <v>16691.377069999999</v>
      </c>
      <c r="Y45" s="120">
        <v>1741.9945469999998</v>
      </c>
      <c r="Z45" s="120">
        <v>-3000.0002599999998</v>
      </c>
      <c r="AA45" s="120">
        <v>-3.5800000000000003E-4</v>
      </c>
      <c r="AB45" s="120">
        <v>14011.514099</v>
      </c>
      <c r="AC45" s="120">
        <v>8380.8430000000008</v>
      </c>
      <c r="AD45" s="120">
        <v>4770.6814409999997</v>
      </c>
      <c r="AE45" s="120">
        <v>2706.7487910000013</v>
      </c>
      <c r="AF45" s="120">
        <v>3420.9393449999998</v>
      </c>
      <c r="AG45" s="120">
        <v>10121.58121</v>
      </c>
      <c r="AH45" s="120">
        <v>7827.3461699999998</v>
      </c>
      <c r="AI45" s="120">
        <v>2140.2705799999999</v>
      </c>
      <c r="AJ45" s="120">
        <v>4878.5326609999993</v>
      </c>
      <c r="AK45" s="120">
        <v>5542.9089540000004</v>
      </c>
      <c r="AL45" s="120">
        <v>3366.7885959999999</v>
      </c>
      <c r="AM45" s="120">
        <v>9902.4442680000011</v>
      </c>
      <c r="AN45" s="120">
        <v>6150.3550260000011</v>
      </c>
      <c r="AO45" s="120">
        <v>10346.900334</v>
      </c>
      <c r="AP45" s="120">
        <v>6108.0542770000002</v>
      </c>
      <c r="AQ45" s="120">
        <v>13900.304226</v>
      </c>
      <c r="AR45" s="120">
        <v>9080.1952249999995</v>
      </c>
      <c r="AS45" s="120">
        <v>11344.005776999998</v>
      </c>
      <c r="AT45" s="120">
        <v>4981.3491880000001</v>
      </c>
      <c r="AU45" s="120">
        <v>8657.8862420000005</v>
      </c>
      <c r="AV45" s="120">
        <v>8803.1012730000002</v>
      </c>
      <c r="AW45" s="120">
        <v>5048.3256719999999</v>
      </c>
      <c r="AX45" s="120">
        <v>3263.3548920000003</v>
      </c>
      <c r="AY45" s="120">
        <v>7838.0820800000001</v>
      </c>
      <c r="AZ45" s="120">
        <v>1384.3205529999998</v>
      </c>
      <c r="BA45" s="120">
        <v>4395.200871</v>
      </c>
      <c r="BB45"/>
      <c r="BC45" s="120">
        <v>51392.300999999999</v>
      </c>
      <c r="BD45" s="120">
        <v>45360.705000000002</v>
      </c>
      <c r="BE45" s="120">
        <v>43354.811999999998</v>
      </c>
      <c r="BF45" s="120">
        <v>48341.507999999994</v>
      </c>
      <c r="BG45" s="120">
        <v>74742.793191680001</v>
      </c>
      <c r="BH45" s="120">
        <v>79587</v>
      </c>
      <c r="BI45" s="120">
        <v>51392.300999999999</v>
      </c>
      <c r="BJ45" s="120">
        <v>37210.402000000002</v>
      </c>
      <c r="BK45" s="120">
        <v>45087.111315000002</v>
      </c>
      <c r="BL45" s="120">
        <v>12753.508028</v>
      </c>
      <c r="BM45" s="120">
        <v>19279.212577000002</v>
      </c>
      <c r="BN45" s="120">
        <v>24967.730621000002</v>
      </c>
      <c r="BO45" s="120">
        <v>24962.496844000005</v>
      </c>
      <c r="BP45" s="120">
        <v>39435.454062000004</v>
      </c>
      <c r="BQ45" s="120">
        <v>33786.342479999999</v>
      </c>
      <c r="BR45" s="120">
        <v>17534.083197</v>
      </c>
    </row>
    <row r="46" spans="3:70" s="118" customFormat="1" ht="18" hidden="1" customHeight="1" outlineLevel="1" x14ac:dyDescent="0.35">
      <c r="C46" s="116" t="s">
        <v>199</v>
      </c>
      <c r="D46" s="117"/>
      <c r="E46" s="117">
        <v>7946.5990000000002</v>
      </c>
      <c r="F46" s="117">
        <v>8988.0910000000003</v>
      </c>
      <c r="G46" s="117">
        <v>11649.991</v>
      </c>
      <c r="H46" s="117">
        <v>9901.101999999999</v>
      </c>
      <c r="I46" s="117">
        <v>10325</v>
      </c>
      <c r="J46" s="117">
        <v>9293</v>
      </c>
      <c r="K46" s="117">
        <v>9043</v>
      </c>
      <c r="L46" s="117">
        <v>6865</v>
      </c>
      <c r="M46" s="117">
        <v>7084</v>
      </c>
      <c r="N46" s="117">
        <v>9909.3009999999995</v>
      </c>
      <c r="O46" s="117">
        <v>7819.9700000000012</v>
      </c>
      <c r="P46" s="117">
        <v>6222.5159999999996</v>
      </c>
      <c r="Q46" s="117">
        <v>9107.36</v>
      </c>
      <c r="R46" s="117">
        <v>10403.992</v>
      </c>
      <c r="S46" s="117">
        <v>11367.395</v>
      </c>
      <c r="T46" s="117">
        <v>9714.3950000000004</v>
      </c>
      <c r="U46" s="117">
        <v>9844.0329999999994</v>
      </c>
      <c r="V46" s="117">
        <v>32101.920920999997</v>
      </c>
      <c r="W46" s="117">
        <v>11287.107</v>
      </c>
      <c r="X46" s="117">
        <v>8098.5010000000002</v>
      </c>
      <c r="Y46" s="117">
        <v>8547.5889999999999</v>
      </c>
      <c r="Z46" s="117">
        <v>9652.2025000000012</v>
      </c>
      <c r="AA46" s="117">
        <v>9752.4719999999998</v>
      </c>
      <c r="AB46" s="117">
        <v>9212.223</v>
      </c>
      <c r="AC46" s="117">
        <v>10636.297</v>
      </c>
      <c r="AD46" s="117">
        <v>9562.1829999999991</v>
      </c>
      <c r="AE46" s="117">
        <v>8701.3520000000008</v>
      </c>
      <c r="AF46" s="117">
        <v>9381.2639999999992</v>
      </c>
      <c r="AG46" s="117">
        <v>9734.3040000000001</v>
      </c>
      <c r="AH46" s="117">
        <v>9481.9190000000017</v>
      </c>
      <c r="AI46" s="117">
        <v>11011.409999999998</v>
      </c>
      <c r="AJ46" s="117">
        <v>9046.7740000000013</v>
      </c>
      <c r="AK46" s="117">
        <v>10246.777</v>
      </c>
      <c r="AL46" s="117">
        <v>9620.4349999999995</v>
      </c>
      <c r="AM46" s="117">
        <v>7433.4239999999991</v>
      </c>
      <c r="AN46" s="117">
        <v>8356.2589999999982</v>
      </c>
      <c r="AO46" s="117">
        <v>7909.7520000000004</v>
      </c>
      <c r="AP46" s="117">
        <v>6619.1439999999993</v>
      </c>
      <c r="AQ46" s="117">
        <v>4439.1840000000002</v>
      </c>
      <c r="AR46" s="117">
        <v>6184.1290000000008</v>
      </c>
      <c r="AS46" s="117">
        <v>8482.1610000000001</v>
      </c>
      <c r="AT46" s="117">
        <v>7125.3089999999993</v>
      </c>
      <c r="AU46" s="117">
        <v>9699.8469999999998</v>
      </c>
      <c r="AV46" s="117">
        <v>8094.4340000000002</v>
      </c>
      <c r="AW46" s="117">
        <v>8096.616</v>
      </c>
      <c r="AX46" s="117">
        <v>8989.655999999999</v>
      </c>
      <c r="AY46" s="117">
        <v>6720.3340000000007</v>
      </c>
      <c r="AZ46" s="117">
        <v>5490.93</v>
      </c>
      <c r="BA46" s="117">
        <v>8044.7279999999992</v>
      </c>
      <c r="BB46"/>
      <c r="BC46" s="117">
        <v>31035.787</v>
      </c>
      <c r="BD46" s="117">
        <v>33059.146999999997</v>
      </c>
      <c r="BE46" s="117">
        <v>33553.838000000003</v>
      </c>
      <c r="BF46" s="117">
        <v>37101.263000000006</v>
      </c>
      <c r="BG46" s="117">
        <v>38485.783000000003</v>
      </c>
      <c r="BH46" s="117">
        <v>35526</v>
      </c>
      <c r="BI46" s="117">
        <v>31035.787</v>
      </c>
      <c r="BJ46" s="117">
        <v>40593.142</v>
      </c>
      <c r="BK46" s="117">
        <v>61331.561921</v>
      </c>
      <c r="BL46" s="117">
        <v>37164.486499999999</v>
      </c>
      <c r="BM46" s="117">
        <v>38281.096000000005</v>
      </c>
      <c r="BN46" s="117">
        <v>39274.407000000007</v>
      </c>
      <c r="BO46" s="117">
        <v>35656.894999999997</v>
      </c>
      <c r="BP46" s="117">
        <v>25152.209000000003</v>
      </c>
      <c r="BQ46" s="117">
        <v>33401.750999999997</v>
      </c>
      <c r="BR46" s="117">
        <v>29297.536</v>
      </c>
    </row>
    <row r="47" spans="3:70" s="121" customFormat="1" ht="18" hidden="1" customHeight="1" outlineLevel="1" x14ac:dyDescent="0.35">
      <c r="C47" s="119" t="s">
        <v>200</v>
      </c>
      <c r="D47" s="120"/>
      <c r="E47" s="120">
        <v>12935.308000000001</v>
      </c>
      <c r="F47" s="120">
        <v>12447.035</v>
      </c>
      <c r="G47" s="120">
        <v>18998.625</v>
      </c>
      <c r="H47" s="120">
        <v>16946.437000000002</v>
      </c>
      <c r="I47" s="120">
        <v>20281</v>
      </c>
      <c r="J47" s="120">
        <v>27019</v>
      </c>
      <c r="K47" s="120">
        <v>26963</v>
      </c>
      <c r="L47" s="120">
        <v>25480</v>
      </c>
      <c r="M47" s="120">
        <v>21819</v>
      </c>
      <c r="N47" s="120">
        <v>21205.812000000002</v>
      </c>
      <c r="O47" s="120">
        <v>17647.057000000001</v>
      </c>
      <c r="P47" s="120">
        <v>14933.726999999999</v>
      </c>
      <c r="Q47" s="120">
        <v>14624.190000000002</v>
      </c>
      <c r="R47" s="120">
        <v>19605.089</v>
      </c>
      <c r="S47" s="120">
        <v>25226.824000000001</v>
      </c>
      <c r="T47" s="120">
        <v>28073.004999999997</v>
      </c>
      <c r="U47" s="120">
        <v>26597.399000000001</v>
      </c>
      <c r="V47" s="120">
        <v>19483.248930000002</v>
      </c>
      <c r="W47" s="120">
        <v>25461.449999999997</v>
      </c>
      <c r="X47" s="120">
        <v>18481.382153999999</v>
      </c>
      <c r="Y47" s="120">
        <v>20239.582000000002</v>
      </c>
      <c r="Z47" s="120">
        <v>21445.050999999999</v>
      </c>
      <c r="AA47" s="120">
        <v>16935.973999999998</v>
      </c>
      <c r="AB47" s="120">
        <v>14750.642000000002</v>
      </c>
      <c r="AC47" s="120">
        <v>16127.242</v>
      </c>
      <c r="AD47" s="120">
        <v>6284.5730000000003</v>
      </c>
      <c r="AE47" s="120">
        <v>13978.850999999999</v>
      </c>
      <c r="AF47" s="120">
        <v>16485.177</v>
      </c>
      <c r="AG47" s="120">
        <v>11813.046000000002</v>
      </c>
      <c r="AH47" s="120">
        <v>23685.151999999998</v>
      </c>
      <c r="AI47" s="120">
        <v>10418.496999999999</v>
      </c>
      <c r="AJ47" s="120">
        <v>12675.643</v>
      </c>
      <c r="AK47" s="120">
        <v>12053.261999999999</v>
      </c>
      <c r="AL47" s="120">
        <v>15299.451000000001</v>
      </c>
      <c r="AM47" s="120">
        <v>14249.169</v>
      </c>
      <c r="AN47" s="120">
        <v>15198.111000000001</v>
      </c>
      <c r="AO47" s="120">
        <v>15619.175999999999</v>
      </c>
      <c r="AP47" s="120">
        <v>14798.206000000002</v>
      </c>
      <c r="AQ47" s="120">
        <v>11775.623</v>
      </c>
      <c r="AR47" s="120">
        <v>10404.941000000001</v>
      </c>
      <c r="AS47" s="120">
        <v>7507.5709999999999</v>
      </c>
      <c r="AT47" s="120">
        <v>4555.9480000000003</v>
      </c>
      <c r="AU47" s="120">
        <v>6386.4679999999998</v>
      </c>
      <c r="AV47" s="120">
        <v>2411.6069999999991</v>
      </c>
      <c r="AW47" s="120">
        <v>3903.0689999999991</v>
      </c>
      <c r="AX47" s="120">
        <v>5774.7569999999987</v>
      </c>
      <c r="AY47" s="120">
        <v>5341.0300000000007</v>
      </c>
      <c r="AZ47" s="120">
        <v>6463.8739999999998</v>
      </c>
      <c r="BA47" s="120">
        <v>6312.9570000000003</v>
      </c>
      <c r="BB47"/>
      <c r="BC47" s="120">
        <v>75605.596000000005</v>
      </c>
      <c r="BD47" s="120">
        <v>68410.786000000007</v>
      </c>
      <c r="BE47" s="120">
        <v>66810.062999999995</v>
      </c>
      <c r="BF47" s="120">
        <v>74389.83</v>
      </c>
      <c r="BG47" s="120">
        <v>61327.404999999999</v>
      </c>
      <c r="BH47" s="120">
        <v>99743</v>
      </c>
      <c r="BI47" s="120">
        <v>75605.596000000005</v>
      </c>
      <c r="BJ47" s="120">
        <v>87529.108000000007</v>
      </c>
      <c r="BK47" s="120">
        <v>90023.48008400001</v>
      </c>
      <c r="BL47" s="120">
        <v>73371.249000000011</v>
      </c>
      <c r="BM47" s="120">
        <v>52875.842999999993</v>
      </c>
      <c r="BN47" s="120">
        <v>58592.338000000003</v>
      </c>
      <c r="BO47" s="120">
        <v>56799.993000000002</v>
      </c>
      <c r="BP47" s="120">
        <v>52597.946000000004</v>
      </c>
      <c r="BQ47" s="120">
        <v>20861.594000000001</v>
      </c>
      <c r="BR47" s="120">
        <v>21482.729999999996</v>
      </c>
    </row>
    <row r="48" spans="3:70" s="118" customFormat="1" ht="18" hidden="1" customHeight="1" outlineLevel="1" x14ac:dyDescent="0.35">
      <c r="C48" s="116" t="s">
        <v>32</v>
      </c>
      <c r="D48" s="117"/>
      <c r="E48" s="117">
        <v>3951.0000009999999</v>
      </c>
      <c r="F48" s="117">
        <v>3999</v>
      </c>
      <c r="G48" s="117">
        <v>2459</v>
      </c>
      <c r="H48" s="117">
        <v>2866</v>
      </c>
      <c r="I48" s="117">
        <v>3522</v>
      </c>
      <c r="J48" s="117">
        <v>3186</v>
      </c>
      <c r="K48" s="117">
        <v>3983</v>
      </c>
      <c r="L48" s="117">
        <v>942</v>
      </c>
      <c r="M48" s="117">
        <v>1708</v>
      </c>
      <c r="N48" s="117">
        <v>3600</v>
      </c>
      <c r="O48" s="117">
        <v>3365.1000000000004</v>
      </c>
      <c r="P48" s="117">
        <v>3243.3</v>
      </c>
      <c r="Q48" s="117">
        <v>3285.8249999999998</v>
      </c>
      <c r="R48" s="117">
        <v>3499.3</v>
      </c>
      <c r="S48" s="117">
        <v>4174.7</v>
      </c>
      <c r="T48" s="117">
        <v>3662.1499999999996</v>
      </c>
      <c r="U48" s="117">
        <v>3473</v>
      </c>
      <c r="V48" s="117">
        <v>2897.9053210000002</v>
      </c>
      <c r="W48" s="117">
        <v>2507.0749999999998</v>
      </c>
      <c r="X48" s="117">
        <v>4100.9660000000003</v>
      </c>
      <c r="Y48" s="117">
        <v>3971.9860000000003</v>
      </c>
      <c r="Z48" s="117">
        <v>2896.9390020000001</v>
      </c>
      <c r="AA48" s="117">
        <v>3145.6954999999998</v>
      </c>
      <c r="AB48" s="117">
        <v>2573.88</v>
      </c>
      <c r="AC48" s="117">
        <v>2832</v>
      </c>
      <c r="AD48" s="117">
        <v>2741.0000000000005</v>
      </c>
      <c r="AE48" s="117">
        <v>2528.9790000000003</v>
      </c>
      <c r="AF48" s="117">
        <v>2361.0000000000005</v>
      </c>
      <c r="AG48" s="117">
        <v>2799.4250999999999</v>
      </c>
      <c r="AH48" s="117">
        <v>818.80989999999997</v>
      </c>
      <c r="AI48" s="117">
        <v>2961.6630000000005</v>
      </c>
      <c r="AJ48" s="117">
        <v>1363.5029999999999</v>
      </c>
      <c r="AK48" s="117">
        <v>2638.509</v>
      </c>
      <c r="AL48" s="117">
        <v>2799.0329999999999</v>
      </c>
      <c r="AM48" s="117">
        <v>2931.9580000000001</v>
      </c>
      <c r="AN48" s="117">
        <v>2151.944</v>
      </c>
      <c r="AO48" s="117">
        <v>2547.9360000000001</v>
      </c>
      <c r="AP48" s="117">
        <v>2328.0439999999999</v>
      </c>
      <c r="AQ48" s="117">
        <v>2567.7494999999999</v>
      </c>
      <c r="AR48" s="117">
        <v>2887.2779999999998</v>
      </c>
      <c r="AS48" s="117">
        <v>2375.8000000000002</v>
      </c>
      <c r="AT48" s="117">
        <v>2149.0159999999996</v>
      </c>
      <c r="AU48" s="117">
        <v>2177.297</v>
      </c>
      <c r="AV48" s="117">
        <v>2335.9189999999999</v>
      </c>
      <c r="AW48" s="117">
        <v>2447.3390000000004</v>
      </c>
      <c r="AX48" s="117">
        <v>2705.2660000000001</v>
      </c>
      <c r="AY48" s="117">
        <v>1817.6960000000001</v>
      </c>
      <c r="AZ48" s="117">
        <v>1560.519</v>
      </c>
      <c r="BA48" s="117">
        <v>1989.0030000000002</v>
      </c>
      <c r="BB48"/>
      <c r="BC48" s="117">
        <v>11916.400000000001</v>
      </c>
      <c r="BD48" s="117">
        <v>13494.225000000002</v>
      </c>
      <c r="BE48" s="117">
        <v>13393.525000000001</v>
      </c>
      <c r="BF48" s="117">
        <v>14203.125</v>
      </c>
      <c r="BG48" s="117">
        <v>13275.000001</v>
      </c>
      <c r="BH48" s="117">
        <v>11633</v>
      </c>
      <c r="BI48" s="117">
        <v>11916.400000000001</v>
      </c>
      <c r="BJ48" s="117">
        <v>14621.975</v>
      </c>
      <c r="BK48" s="117">
        <v>12978.946320999999</v>
      </c>
      <c r="BL48" s="117">
        <v>12588.500501999999</v>
      </c>
      <c r="BM48" s="117">
        <v>10462.979000000001</v>
      </c>
      <c r="BN48" s="117">
        <v>7943.4009999999998</v>
      </c>
      <c r="BO48" s="117">
        <v>10521.444</v>
      </c>
      <c r="BP48" s="117">
        <v>10331.0075</v>
      </c>
      <c r="BQ48" s="117">
        <v>9038.0319999999992</v>
      </c>
      <c r="BR48" s="117">
        <v>8530.82</v>
      </c>
    </row>
    <row r="49" spans="1:72" s="121" customFormat="1" ht="18" hidden="1" customHeight="1" outlineLevel="1" x14ac:dyDescent="0.35">
      <c r="C49" s="119" t="s">
        <v>33</v>
      </c>
      <c r="D49" s="120"/>
      <c r="E49" s="120">
        <v>7102.87</v>
      </c>
      <c r="F49" s="120">
        <v>8313.7229989999996</v>
      </c>
      <c r="G49" s="120">
        <v>5782.8419999999996</v>
      </c>
      <c r="H49" s="120">
        <v>4347.6548000000003</v>
      </c>
      <c r="I49" s="120">
        <v>6542</v>
      </c>
      <c r="J49" s="120">
        <v>4768</v>
      </c>
      <c r="K49" s="120">
        <v>5600</v>
      </c>
      <c r="L49" s="120">
        <v>2958</v>
      </c>
      <c r="M49" s="120">
        <v>4889</v>
      </c>
      <c r="N49" s="120">
        <v>4043</v>
      </c>
      <c r="O49" s="120">
        <v>5692.3067999999994</v>
      </c>
      <c r="P49" s="120">
        <v>6605.4649999999992</v>
      </c>
      <c r="Q49" s="120">
        <v>5038.9780359999995</v>
      </c>
      <c r="R49" s="120">
        <v>5852.6226130000014</v>
      </c>
      <c r="S49" s="120">
        <v>6651.0407000000005</v>
      </c>
      <c r="T49" s="120">
        <v>4138.192</v>
      </c>
      <c r="U49" s="120">
        <v>6994</v>
      </c>
      <c r="V49" s="120">
        <v>4024.5218500000001</v>
      </c>
      <c r="W49" s="120">
        <v>7514.2749999999996</v>
      </c>
      <c r="X49" s="120">
        <v>8942.6551710000003</v>
      </c>
      <c r="Y49" s="120">
        <v>6370.0709999999999</v>
      </c>
      <c r="Z49" s="120">
        <v>5249.91</v>
      </c>
      <c r="AA49" s="120">
        <v>6719.06106</v>
      </c>
      <c r="AB49" s="120">
        <v>7745.1880000000001</v>
      </c>
      <c r="AC49" s="120">
        <v>7290.1708000000017</v>
      </c>
      <c r="AD49" s="120">
        <v>5114.4784999999983</v>
      </c>
      <c r="AE49" s="120">
        <v>6358.1853999999994</v>
      </c>
      <c r="AF49" s="120">
        <v>6315.6303000000016</v>
      </c>
      <c r="AG49" s="120">
        <v>5526.1665000000003</v>
      </c>
      <c r="AH49" s="120">
        <v>1321.721</v>
      </c>
      <c r="AI49" s="120">
        <v>5942.7844000000005</v>
      </c>
      <c r="AJ49" s="120">
        <v>6091.4099999999989</v>
      </c>
      <c r="AK49" s="120">
        <v>5041.1460000000015</v>
      </c>
      <c r="AL49" s="120">
        <v>5913.2354999999998</v>
      </c>
      <c r="AM49" s="120">
        <v>4060.7864999999993</v>
      </c>
      <c r="AN49" s="120">
        <v>5721.8020000000006</v>
      </c>
      <c r="AO49" s="120">
        <v>5668.4174999999996</v>
      </c>
      <c r="AP49" s="120">
        <v>6171.7299999999987</v>
      </c>
      <c r="AQ49" s="120">
        <v>5970.0564999999997</v>
      </c>
      <c r="AR49" s="120">
        <v>7197.6349999999993</v>
      </c>
      <c r="AS49" s="120">
        <v>6929.1226000000015</v>
      </c>
      <c r="AT49" s="120">
        <v>6410.9699500000015</v>
      </c>
      <c r="AU49" s="120">
        <v>5006.8244999999988</v>
      </c>
      <c r="AV49" s="120">
        <v>6009.5888000000004</v>
      </c>
      <c r="AW49" s="120">
        <v>7259.1170000000002</v>
      </c>
      <c r="AX49" s="120">
        <v>5999.6626000000006</v>
      </c>
      <c r="AY49" s="120">
        <v>6120.3972000000003</v>
      </c>
      <c r="AZ49" s="120">
        <v>6533.0571000000009</v>
      </c>
      <c r="BA49" s="120">
        <v>6297.9249000000009</v>
      </c>
      <c r="BB49"/>
      <c r="BC49" s="120">
        <v>21229.771799999999</v>
      </c>
      <c r="BD49" s="120">
        <v>21379.749835999999</v>
      </c>
      <c r="BE49" s="120">
        <v>23189.372449000002</v>
      </c>
      <c r="BF49" s="120">
        <v>24148.106349000002</v>
      </c>
      <c r="BG49" s="120">
        <v>25547.089799000001</v>
      </c>
      <c r="BH49" s="120">
        <v>19868</v>
      </c>
      <c r="BI49" s="120">
        <v>21229.771799999999</v>
      </c>
      <c r="BJ49" s="120">
        <v>21680.833349</v>
      </c>
      <c r="BK49" s="120">
        <v>27475.452020999997</v>
      </c>
      <c r="BL49" s="120">
        <v>26084.230060000002</v>
      </c>
      <c r="BM49" s="120">
        <v>25078.465</v>
      </c>
      <c r="BN49" s="120">
        <v>18882.081900000001</v>
      </c>
      <c r="BO49" s="120">
        <v>20736.97</v>
      </c>
      <c r="BP49" s="120">
        <v>25007.838999999996</v>
      </c>
      <c r="BQ49" s="120">
        <v>24356.505850000005</v>
      </c>
      <c r="BR49" s="120">
        <v>25912.233900000003</v>
      </c>
    </row>
    <row r="50" spans="1:72" s="118" customFormat="1" ht="18" hidden="1" customHeight="1" outlineLevel="1" x14ac:dyDescent="0.35">
      <c r="C50" s="116" t="s">
        <v>201</v>
      </c>
      <c r="D50" s="117"/>
      <c r="E50" s="117">
        <v>27165.887609999998</v>
      </c>
      <c r="F50" s="117">
        <v>37943.082114999997</v>
      </c>
      <c r="G50" s="117">
        <v>32261.235416000003</v>
      </c>
      <c r="H50" s="117">
        <v>30012.036659999998</v>
      </c>
      <c r="I50" s="117">
        <v>16363</v>
      </c>
      <c r="J50" s="117">
        <v>14249</v>
      </c>
      <c r="K50" s="117">
        <v>15497</v>
      </c>
      <c r="L50" s="117">
        <v>16857</v>
      </c>
      <c r="M50" s="117">
        <v>16472</v>
      </c>
      <c r="N50" s="117">
        <v>13601</v>
      </c>
      <c r="O50" s="117">
        <v>16239.360621</v>
      </c>
      <c r="P50" s="117">
        <v>11867.269065</v>
      </c>
      <c r="Q50" s="117">
        <v>11806.648968</v>
      </c>
      <c r="R50" s="117">
        <v>16778.217670999999</v>
      </c>
      <c r="S50" s="117">
        <v>10243.562056000001</v>
      </c>
      <c r="T50" s="117">
        <v>8316.3012390000004</v>
      </c>
      <c r="U50" s="117">
        <v>11049.396000000001</v>
      </c>
      <c r="V50" s="117">
        <v>9556.730313</v>
      </c>
      <c r="W50" s="117">
        <v>8943.3729999999996</v>
      </c>
      <c r="X50" s="117">
        <v>15661.049916</v>
      </c>
      <c r="Y50" s="117">
        <v>12954.05</v>
      </c>
      <c r="Z50" s="117">
        <v>11113.574000000001</v>
      </c>
      <c r="AA50" s="117">
        <v>12825.338</v>
      </c>
      <c r="AB50" s="117">
        <v>16758.019</v>
      </c>
      <c r="AC50" s="117">
        <v>11061.18187</v>
      </c>
      <c r="AD50" s="117">
        <v>5718.7659999999996</v>
      </c>
      <c r="AE50" s="117">
        <v>14552.545869999998</v>
      </c>
      <c r="AF50" s="117">
        <v>27222.465000000004</v>
      </c>
      <c r="AG50" s="117">
        <v>13403.943740000001</v>
      </c>
      <c r="AH50" s="117">
        <v>20192.298000000003</v>
      </c>
      <c r="AI50" s="117">
        <v>25726.878999999997</v>
      </c>
      <c r="AJ50" s="117">
        <v>21902.064999999999</v>
      </c>
      <c r="AK50" s="117">
        <v>17839.365999999998</v>
      </c>
      <c r="AL50" s="117">
        <v>10978.837</v>
      </c>
      <c r="AM50" s="117">
        <v>25103.337</v>
      </c>
      <c r="AN50" s="117">
        <v>13325.138999999999</v>
      </c>
      <c r="AO50" s="117">
        <v>20649.059000000001</v>
      </c>
      <c r="AP50" s="117">
        <v>18292.431024999998</v>
      </c>
      <c r="AQ50" s="117">
        <v>13027.642</v>
      </c>
      <c r="AR50" s="117">
        <v>18763.378000000001</v>
      </c>
      <c r="AS50" s="117">
        <v>14234.994999999999</v>
      </c>
      <c r="AT50" s="117">
        <v>8992.8610000000008</v>
      </c>
      <c r="AU50" s="117">
        <v>8124.866</v>
      </c>
      <c r="AV50" s="117">
        <v>13457.350999999999</v>
      </c>
      <c r="AW50" s="117">
        <v>12803.445</v>
      </c>
      <c r="AX50" s="117">
        <v>11171.049772</v>
      </c>
      <c r="AY50" s="117">
        <v>12250.568999999998</v>
      </c>
      <c r="AZ50" s="117">
        <v>9586.3729999999996</v>
      </c>
      <c r="BA50" s="117">
        <v>10064.039629000001</v>
      </c>
      <c r="BB50"/>
      <c r="BC50" s="117">
        <v>58179.629686</v>
      </c>
      <c r="BD50" s="117">
        <v>53514.278654000002</v>
      </c>
      <c r="BE50" s="117">
        <v>56691.496325</v>
      </c>
      <c r="BF50" s="117">
        <v>50695.697760000003</v>
      </c>
      <c r="BG50" s="117">
        <v>127382.241801</v>
      </c>
      <c r="BH50" s="117">
        <v>62966</v>
      </c>
      <c r="BI50" s="117">
        <v>58179.629686</v>
      </c>
      <c r="BJ50" s="117">
        <v>47144.729934000003</v>
      </c>
      <c r="BK50" s="117">
        <v>45210.549228999997</v>
      </c>
      <c r="BL50" s="117">
        <v>53650.981</v>
      </c>
      <c r="BM50" s="117">
        <v>58554.958740000002</v>
      </c>
      <c r="BN50" s="117">
        <v>81225.185740000001</v>
      </c>
      <c r="BO50" s="117">
        <v>67246.678999999989</v>
      </c>
      <c r="BP50" s="117">
        <v>70732.510024999996</v>
      </c>
      <c r="BQ50" s="117">
        <v>44810.073000000004</v>
      </c>
      <c r="BR50" s="117">
        <v>45811.436771999994</v>
      </c>
    </row>
    <row r="51" spans="1:72" s="121" customFormat="1" ht="18" hidden="1" customHeight="1" outlineLevel="1" x14ac:dyDescent="0.35">
      <c r="C51" s="119" t="s">
        <v>202</v>
      </c>
      <c r="D51" s="120"/>
      <c r="E51" s="120">
        <v>8922.1465719999997</v>
      </c>
      <c r="F51" s="120">
        <v>7775.8965829999997</v>
      </c>
      <c r="G51" s="120">
        <v>12907.767999000002</v>
      </c>
      <c r="H51" s="120">
        <v>9593.2530000000006</v>
      </c>
      <c r="I51" s="120">
        <v>10659</v>
      </c>
      <c r="J51" s="120">
        <v>9821</v>
      </c>
      <c r="K51" s="120">
        <v>7989</v>
      </c>
      <c r="L51" s="120">
        <v>5483</v>
      </c>
      <c r="M51" s="120">
        <v>6663</v>
      </c>
      <c r="N51" s="120">
        <v>3284</v>
      </c>
      <c r="O51" s="120">
        <v>12257.434937</v>
      </c>
      <c r="P51" s="120">
        <v>9437.9540000000015</v>
      </c>
      <c r="Q51" s="120">
        <v>7802.6870000000008</v>
      </c>
      <c r="R51" s="120">
        <v>8619.7250000000004</v>
      </c>
      <c r="S51" s="120">
        <v>10235.775</v>
      </c>
      <c r="T51" s="120">
        <v>10019.776827000002</v>
      </c>
      <c r="U51" s="120">
        <v>6409.3370000000004</v>
      </c>
      <c r="V51" s="120">
        <v>5994.9580000000005</v>
      </c>
      <c r="W51" s="120">
        <v>6598.46</v>
      </c>
      <c r="X51" s="120">
        <v>8362.8510000000006</v>
      </c>
      <c r="Y51" s="120">
        <v>2981.8980000000001</v>
      </c>
      <c r="Z51" s="120">
        <v>7575.0770000000002</v>
      </c>
      <c r="AA51" s="120">
        <v>7801.3459590000002</v>
      </c>
      <c r="AB51" s="120">
        <v>4557.527</v>
      </c>
      <c r="AC51" s="120">
        <v>9093.2313510000004</v>
      </c>
      <c r="AD51" s="120">
        <v>6156.0859999999993</v>
      </c>
      <c r="AE51" s="120">
        <v>9777.0093510000006</v>
      </c>
      <c r="AF51" s="120">
        <v>13340.259000000002</v>
      </c>
      <c r="AG51" s="120">
        <v>11536.953</v>
      </c>
      <c r="AH51" s="120">
        <v>10093.989000000001</v>
      </c>
      <c r="AI51" s="120">
        <v>9264.6790000000001</v>
      </c>
      <c r="AJ51" s="120">
        <v>9448.8590000000004</v>
      </c>
      <c r="AK51" s="120">
        <v>10930.724</v>
      </c>
      <c r="AL51" s="120">
        <v>8098.3270000000002</v>
      </c>
      <c r="AM51" s="120">
        <v>10054.725</v>
      </c>
      <c r="AN51" s="120">
        <v>5900.4040000000005</v>
      </c>
      <c r="AO51" s="120">
        <v>4345.9619999999995</v>
      </c>
      <c r="AP51" s="120">
        <v>6637.7039999999997</v>
      </c>
      <c r="AQ51" s="120">
        <v>4489.5729999999994</v>
      </c>
      <c r="AR51" s="120">
        <v>6484.5340000000006</v>
      </c>
      <c r="AS51" s="120">
        <v>5446.2780000000002</v>
      </c>
      <c r="AT51" s="120">
        <v>7392.4059999999999</v>
      </c>
      <c r="AU51" s="120">
        <v>10008.492</v>
      </c>
      <c r="AV51" s="120">
        <v>6883.4170000000004</v>
      </c>
      <c r="AW51" s="120">
        <v>7368.7820000000002</v>
      </c>
      <c r="AX51" s="120">
        <v>6036.4740000000002</v>
      </c>
      <c r="AY51" s="120">
        <v>6264.4850000000006</v>
      </c>
      <c r="AZ51" s="120">
        <v>7586.15</v>
      </c>
      <c r="BA51" s="120">
        <v>4337.335</v>
      </c>
      <c r="BB51"/>
      <c r="BC51" s="120">
        <v>31642.388937</v>
      </c>
      <c r="BD51" s="120">
        <v>32782.075937000001</v>
      </c>
      <c r="BE51" s="120">
        <v>38117.800937000007</v>
      </c>
      <c r="BF51" s="120">
        <v>36096.141000000003</v>
      </c>
      <c r="BG51" s="120">
        <v>39199.064154000007</v>
      </c>
      <c r="BH51" s="120">
        <v>33952</v>
      </c>
      <c r="BI51" s="120">
        <v>31642.388937</v>
      </c>
      <c r="BJ51" s="120">
        <v>36677.963827</v>
      </c>
      <c r="BK51" s="120">
        <v>27365.606</v>
      </c>
      <c r="BL51" s="120">
        <v>22915.847958999999</v>
      </c>
      <c r="BM51" s="120">
        <v>38366.585701999997</v>
      </c>
      <c r="BN51" s="120">
        <v>40344.480000000003</v>
      </c>
      <c r="BO51" s="120">
        <v>34984.18</v>
      </c>
      <c r="BP51" s="120">
        <v>21957.772999999997</v>
      </c>
      <c r="BQ51" s="120">
        <v>29730.593000000001</v>
      </c>
      <c r="BR51" s="120">
        <v>27255.891000000003</v>
      </c>
    </row>
    <row r="52" spans="1:72" s="118" customFormat="1" ht="18" hidden="1" customHeight="1" outlineLevel="1" x14ac:dyDescent="0.35">
      <c r="C52" s="116" t="s">
        <v>34</v>
      </c>
      <c r="D52" s="117"/>
      <c r="E52" s="117">
        <v>4657.0479999999998</v>
      </c>
      <c r="F52" s="117">
        <v>12073.735000000001</v>
      </c>
      <c r="G52" s="117">
        <v>7825.5059999999994</v>
      </c>
      <c r="H52" s="117">
        <v>6590.4949999999999</v>
      </c>
      <c r="I52" s="117">
        <v>16359</v>
      </c>
      <c r="J52" s="117">
        <v>9624</v>
      </c>
      <c r="K52" s="117">
        <v>6172</v>
      </c>
      <c r="L52" s="117">
        <v>2413</v>
      </c>
      <c r="M52" s="117">
        <v>1632</v>
      </c>
      <c r="N52" s="117">
        <v>5842</v>
      </c>
      <c r="O52" s="117">
        <v>76.865002999999547</v>
      </c>
      <c r="P52" s="117">
        <v>2941.433</v>
      </c>
      <c r="Q52" s="117">
        <v>3307.5750000000003</v>
      </c>
      <c r="R52" s="117">
        <v>4807.6276739999994</v>
      </c>
      <c r="S52" s="117">
        <v>5645.2970000000005</v>
      </c>
      <c r="T52" s="117">
        <v>1710.34</v>
      </c>
      <c r="U52" s="117">
        <v>4165.2929999999997</v>
      </c>
      <c r="V52" s="117">
        <v>1359.4999999999998</v>
      </c>
      <c r="W52" s="117">
        <v>2281.9090000000001</v>
      </c>
      <c r="X52" s="117">
        <v>3570.3500000000004</v>
      </c>
      <c r="Y52" s="117">
        <v>5666.6039999999994</v>
      </c>
      <c r="Z52" s="117">
        <v>3819.132999999998</v>
      </c>
      <c r="AA52" s="117">
        <v>5063.523000000002</v>
      </c>
      <c r="AB52" s="117">
        <v>1825.6110000000001</v>
      </c>
      <c r="AC52" s="117">
        <v>2579.2660000000001</v>
      </c>
      <c r="AD52" s="117">
        <v>1273.8319999999994</v>
      </c>
      <c r="AE52" s="117">
        <v>3071.4029999999993</v>
      </c>
      <c r="AF52" s="117">
        <v>3679.2199999999984</v>
      </c>
      <c r="AG52" s="117">
        <v>1775.543999999999</v>
      </c>
      <c r="AH52" s="117">
        <v>1581.1880000000001</v>
      </c>
      <c r="AI52" s="117">
        <v>2404.7710000000002</v>
      </c>
      <c r="AJ52" s="117">
        <v>2132.1480000000006</v>
      </c>
      <c r="AK52" s="117">
        <v>1225.046</v>
      </c>
      <c r="AL52" s="117">
        <v>2071.2530000000011</v>
      </c>
      <c r="AM52" s="117">
        <v>2106.6479999999992</v>
      </c>
      <c r="AN52" s="117">
        <v>2183.326</v>
      </c>
      <c r="AO52" s="117">
        <v>1793.9850000000001</v>
      </c>
      <c r="AP52" s="117">
        <v>2572.6949999999997</v>
      </c>
      <c r="AQ52" s="117">
        <v>1083.332000000001</v>
      </c>
      <c r="AR52" s="117">
        <v>2813.3230000000003</v>
      </c>
      <c r="AS52" s="117">
        <v>2281.6869999999999</v>
      </c>
      <c r="AT52" s="117">
        <v>3942.1310000000012</v>
      </c>
      <c r="AU52" s="117">
        <v>1262.0219999999999</v>
      </c>
      <c r="AV52" s="117">
        <v>1366.174</v>
      </c>
      <c r="AW52" s="117">
        <v>2241.5690000000041</v>
      </c>
      <c r="AX52" s="117">
        <v>1472.884</v>
      </c>
      <c r="AY52" s="117">
        <v>1648.2619999999999</v>
      </c>
      <c r="AZ52" s="117">
        <v>1837.0639999999999</v>
      </c>
      <c r="BA52" s="117">
        <v>1537.9639999999999</v>
      </c>
      <c r="BB52"/>
      <c r="BC52" s="117">
        <v>10492.298003</v>
      </c>
      <c r="BD52" s="117">
        <v>12167.873003000001</v>
      </c>
      <c r="BE52" s="117">
        <v>11133.500677</v>
      </c>
      <c r="BF52" s="117">
        <v>16701.932674</v>
      </c>
      <c r="BG52" s="117">
        <v>31146.783999999996</v>
      </c>
      <c r="BH52" s="117">
        <v>34568</v>
      </c>
      <c r="BI52" s="117">
        <v>10492.298003</v>
      </c>
      <c r="BJ52" s="117">
        <v>15470.839674000001</v>
      </c>
      <c r="BK52" s="117">
        <v>11377.052</v>
      </c>
      <c r="BL52" s="117">
        <v>16374.870999999999</v>
      </c>
      <c r="BM52" s="117">
        <v>10603.720999999998</v>
      </c>
      <c r="BN52" s="117">
        <v>7893.6509999999998</v>
      </c>
      <c r="BO52" s="117">
        <v>7586.2730000000001</v>
      </c>
      <c r="BP52" s="117">
        <v>8263.3350000000028</v>
      </c>
      <c r="BQ52" s="117">
        <v>8852.014000000001</v>
      </c>
      <c r="BR52" s="117">
        <v>7199.7790000000041</v>
      </c>
    </row>
    <row r="53" spans="1:72" s="121" customFormat="1" ht="18" hidden="1" customHeight="1" outlineLevel="1" x14ac:dyDescent="0.35">
      <c r="C53" s="119" t="s">
        <v>203</v>
      </c>
      <c r="D53" s="120"/>
      <c r="E53" s="120">
        <v>4300.9050000000007</v>
      </c>
      <c r="F53" s="120">
        <v>4272.8620000000001</v>
      </c>
      <c r="G53" s="120">
        <v>3436.4639999999999</v>
      </c>
      <c r="H53" s="120">
        <v>4353.3869999999997</v>
      </c>
      <c r="I53" s="120">
        <v>6486</v>
      </c>
      <c r="J53" s="120">
        <v>5020</v>
      </c>
      <c r="K53" s="120">
        <v>5744</v>
      </c>
      <c r="L53" s="120">
        <v>2637</v>
      </c>
      <c r="M53" s="120">
        <v>5313</v>
      </c>
      <c r="N53" s="120">
        <v>4062</v>
      </c>
      <c r="O53" s="120">
        <v>6592.3612699999994</v>
      </c>
      <c r="P53" s="120">
        <v>8676.6260000000002</v>
      </c>
      <c r="Q53" s="120">
        <v>6985.1087759999991</v>
      </c>
      <c r="R53" s="120">
        <v>4273.6930000000002</v>
      </c>
      <c r="S53" s="120">
        <v>6322.5120000000006</v>
      </c>
      <c r="T53" s="120">
        <v>6154.8002040000001</v>
      </c>
      <c r="U53" s="120">
        <v>7167.9790000000003</v>
      </c>
      <c r="V53" s="120">
        <v>5124.402</v>
      </c>
      <c r="W53" s="120">
        <v>8126.1868529999992</v>
      </c>
      <c r="X53" s="120">
        <v>6911.8029999999999</v>
      </c>
      <c r="Y53" s="120">
        <v>6040.7169999999996</v>
      </c>
      <c r="Z53" s="120">
        <v>6556.7405010000002</v>
      </c>
      <c r="AA53" s="120">
        <v>7960.3743479999994</v>
      </c>
      <c r="AB53" s="120">
        <v>3192.6729999999998</v>
      </c>
      <c r="AC53" s="120">
        <v>6225.0969999999998</v>
      </c>
      <c r="AD53" s="120">
        <v>4047.8090000000002</v>
      </c>
      <c r="AE53" s="120">
        <v>11513.126</v>
      </c>
      <c r="AF53" s="120">
        <v>13140.108</v>
      </c>
      <c r="AG53" s="120">
        <v>8426.2669999999998</v>
      </c>
      <c r="AH53" s="120">
        <v>6747.5949999999993</v>
      </c>
      <c r="AI53" s="120">
        <v>7483.773000000001</v>
      </c>
      <c r="AJ53" s="120">
        <v>8473.7309999999998</v>
      </c>
      <c r="AK53" s="120">
        <v>6875.7550000000001</v>
      </c>
      <c r="AL53" s="120">
        <v>7485.4810000000007</v>
      </c>
      <c r="AM53" s="120">
        <v>5473.6929999999993</v>
      </c>
      <c r="AN53" s="120">
        <v>5887.5709999999999</v>
      </c>
      <c r="AO53" s="120">
        <v>3385.9229999999998</v>
      </c>
      <c r="AP53" s="120">
        <v>4225.7290000000003</v>
      </c>
      <c r="AQ53" s="120">
        <v>1473.6369999999999</v>
      </c>
      <c r="AR53" s="120">
        <v>3223.5650000000001</v>
      </c>
      <c r="AS53" s="120">
        <v>1980.597</v>
      </c>
      <c r="AT53" s="120">
        <v>2825.2260000000001</v>
      </c>
      <c r="AU53" s="120">
        <v>3229.268</v>
      </c>
      <c r="AV53" s="120">
        <v>2879.527</v>
      </c>
      <c r="AW53" s="120">
        <v>4089.3511160000003</v>
      </c>
      <c r="AX53" s="120">
        <v>2885.0079999999998</v>
      </c>
      <c r="AY53" s="120">
        <v>4329.79</v>
      </c>
      <c r="AZ53" s="120">
        <v>3945.6180000000004</v>
      </c>
      <c r="BA53" s="120">
        <v>2575.0929999999998</v>
      </c>
      <c r="BB53"/>
      <c r="BC53" s="120">
        <v>24643.987269999998</v>
      </c>
      <c r="BD53" s="120">
        <v>26316.096045999999</v>
      </c>
      <c r="BE53" s="120">
        <v>26527.789045999998</v>
      </c>
      <c r="BF53" s="120">
        <v>26257.939775999999</v>
      </c>
      <c r="BG53" s="120">
        <v>16363.617999999999</v>
      </c>
      <c r="BH53" s="120">
        <v>19887</v>
      </c>
      <c r="BI53" s="120">
        <v>24643.987269999998</v>
      </c>
      <c r="BJ53" s="120">
        <v>23736.113980000002</v>
      </c>
      <c r="BK53" s="120">
        <v>27330.370853</v>
      </c>
      <c r="BL53" s="120">
        <v>23750.504849000001</v>
      </c>
      <c r="BM53" s="120">
        <v>34926.14</v>
      </c>
      <c r="BN53" s="120">
        <v>31131.366000000002</v>
      </c>
      <c r="BO53" s="120">
        <v>25722.5</v>
      </c>
      <c r="BP53" s="120">
        <v>12308.854000000001</v>
      </c>
      <c r="BQ53" s="120">
        <v>10914.618</v>
      </c>
      <c r="BR53" s="120">
        <v>15249.767116000001</v>
      </c>
    </row>
    <row r="54" spans="1:72" s="118" customFormat="1" ht="18" hidden="1" customHeight="1" outlineLevel="1" x14ac:dyDescent="0.35">
      <c r="C54" s="116" t="s">
        <v>204</v>
      </c>
      <c r="D54" s="117"/>
      <c r="E54" s="117">
        <v>9596.8490000000002</v>
      </c>
      <c r="F54" s="117">
        <v>10737.572</v>
      </c>
      <c r="G54" s="117">
        <v>6019.8212699999995</v>
      </c>
      <c r="H54" s="117">
        <v>5315.326</v>
      </c>
      <c r="I54" s="117">
        <v>7269</v>
      </c>
      <c r="J54" s="117">
        <v>13256</v>
      </c>
      <c r="K54" s="117">
        <v>19682</v>
      </c>
      <c r="L54" s="117">
        <v>4182</v>
      </c>
      <c r="M54" s="117">
        <v>5867</v>
      </c>
      <c r="N54" s="117">
        <v>391</v>
      </c>
      <c r="O54" s="117">
        <v>0</v>
      </c>
      <c r="P54" s="117">
        <v>333.14400000000001</v>
      </c>
      <c r="Q54" s="117">
        <v>0</v>
      </c>
      <c r="R54" s="117">
        <v>2213.855</v>
      </c>
      <c r="S54" s="117">
        <v>2214.6390000000001</v>
      </c>
      <c r="T54" s="117">
        <v>3349.7280000000001</v>
      </c>
      <c r="U54" s="117">
        <v>1038.4409999999998</v>
      </c>
      <c r="V54" s="117">
        <v>9678.41</v>
      </c>
      <c r="W54" s="117">
        <v>13498.598000000002</v>
      </c>
      <c r="X54" s="117">
        <v>697.9319999999999</v>
      </c>
      <c r="Y54" s="117">
        <v>3253.32</v>
      </c>
      <c r="Z54" s="117">
        <v>20525.353999999999</v>
      </c>
      <c r="AA54" s="117">
        <v>1669.5090000000005</v>
      </c>
      <c r="AB54" s="117">
        <v>-990.04499999999973</v>
      </c>
      <c r="AC54" s="117">
        <v>3026.38</v>
      </c>
      <c r="AD54" s="117">
        <v>2613.0679999999998</v>
      </c>
      <c r="AE54" s="117">
        <v>5958.0210000000025</v>
      </c>
      <c r="AF54" s="117">
        <v>-304.16800000000012</v>
      </c>
      <c r="AG54" s="117">
        <v>5142.4120000000012</v>
      </c>
      <c r="AH54" s="117">
        <v>1880.6650000000009</v>
      </c>
      <c r="AI54" s="117">
        <v>-349.8229999999985</v>
      </c>
      <c r="AJ54" s="117">
        <v>7165.0449999999983</v>
      </c>
      <c r="AK54" s="117">
        <v>9366.3960000000006</v>
      </c>
      <c r="AL54" s="117">
        <v>17725.161</v>
      </c>
      <c r="AM54" s="117">
        <v>581.03000000000009</v>
      </c>
      <c r="AN54" s="117">
        <v>-663.49099999999999</v>
      </c>
      <c r="AO54" s="117">
        <v>3551.043999999999</v>
      </c>
      <c r="AP54" s="117">
        <v>440.45800000000003</v>
      </c>
      <c r="AQ54" s="117">
        <v>-432.58300000000003</v>
      </c>
      <c r="AR54" s="117">
        <v>-178.56799999999998</v>
      </c>
      <c r="AS54" s="117">
        <v>1558.9359999999999</v>
      </c>
      <c r="AT54" s="117">
        <v>-184.22200000000004</v>
      </c>
      <c r="AU54" s="117">
        <v>-1357.989</v>
      </c>
      <c r="AV54" s="117">
        <v>-6.0000000000000001E-3</v>
      </c>
      <c r="AW54" s="117">
        <v>-259.404</v>
      </c>
      <c r="AX54" s="117">
        <v>0</v>
      </c>
      <c r="AY54" s="117">
        <v>7498.8499999999995</v>
      </c>
      <c r="AZ54" s="117">
        <v>6404.6370000000006</v>
      </c>
      <c r="BA54" s="117">
        <v>5138.4039999999995</v>
      </c>
      <c r="BB54"/>
      <c r="BC54" s="117">
        <v>6591.1440000000002</v>
      </c>
      <c r="BD54" s="117">
        <v>724.14400000000001</v>
      </c>
      <c r="BE54" s="117">
        <v>2546.9989999999998</v>
      </c>
      <c r="BF54" s="117">
        <v>4761.6379999999999</v>
      </c>
      <c r="BG54" s="117">
        <v>31669.568270000003</v>
      </c>
      <c r="BH54" s="117">
        <v>44389</v>
      </c>
      <c r="BI54" s="117">
        <v>6591.1440000000002</v>
      </c>
      <c r="BJ54" s="117">
        <v>7778.2220000000007</v>
      </c>
      <c r="BK54" s="117">
        <v>24913.381000000001</v>
      </c>
      <c r="BL54" s="117">
        <v>24458.138000000003</v>
      </c>
      <c r="BM54" s="117">
        <v>11293.301000000003</v>
      </c>
      <c r="BN54" s="117">
        <v>13838.299000000003</v>
      </c>
      <c r="BO54" s="117">
        <v>27009.095999999998</v>
      </c>
      <c r="BP54" s="117">
        <v>3380.3509999999987</v>
      </c>
      <c r="BQ54" s="117">
        <v>16.718999999999909</v>
      </c>
      <c r="BR54" s="117">
        <v>13644.083000000001</v>
      </c>
    </row>
    <row r="55" spans="1:72" s="121" customFormat="1" ht="18" hidden="1" customHeight="1" outlineLevel="1" x14ac:dyDescent="0.35">
      <c r="C55" s="119" t="s">
        <v>205</v>
      </c>
      <c r="D55" s="120"/>
      <c r="E55" s="120">
        <v>4329.5879940000004</v>
      </c>
      <c r="F55" s="120">
        <v>3552.1066940000001</v>
      </c>
      <c r="G55" s="120">
        <v>3529.3466589999998</v>
      </c>
      <c r="H55" s="120">
        <v>4561.8720050000002</v>
      </c>
      <c r="I55" s="120">
        <v>4080</v>
      </c>
      <c r="J55" s="120">
        <v>5003</v>
      </c>
      <c r="K55" s="120">
        <v>4657</v>
      </c>
      <c r="L55" s="120">
        <v>2556</v>
      </c>
      <c r="M55" s="120">
        <v>5181</v>
      </c>
      <c r="N55" s="120">
        <v>4142</v>
      </c>
      <c r="O55" s="120">
        <v>6206.1788230000002</v>
      </c>
      <c r="P55" s="120">
        <v>5498.2761829999999</v>
      </c>
      <c r="Q55" s="120">
        <v>4995.4008620000004</v>
      </c>
      <c r="R55" s="120">
        <v>4612.5447320000003</v>
      </c>
      <c r="S55" s="120">
        <v>6324.3834959999995</v>
      </c>
      <c r="T55" s="120">
        <v>6074.5341740000003</v>
      </c>
      <c r="U55" s="120">
        <v>5720.0333000000001</v>
      </c>
      <c r="V55" s="120">
        <v>6778.2935999999991</v>
      </c>
      <c r="W55" s="120">
        <v>4876.7361999999994</v>
      </c>
      <c r="X55" s="120">
        <v>4481.2169200000008</v>
      </c>
      <c r="Y55" s="120">
        <v>2921.5451000000003</v>
      </c>
      <c r="Z55" s="120">
        <v>4591.2557999999999</v>
      </c>
      <c r="AA55" s="120">
        <v>3532.9749009999996</v>
      </c>
      <c r="AB55" s="120">
        <v>2446.4904999999999</v>
      </c>
      <c r="AC55" s="120">
        <v>2631.2212</v>
      </c>
      <c r="AD55" s="120">
        <v>4039.1396999999997</v>
      </c>
      <c r="AE55" s="120">
        <v>3259.2342100000001</v>
      </c>
      <c r="AF55" s="120">
        <v>3757.3121000000001</v>
      </c>
      <c r="AG55" s="120">
        <v>3275.2967000000003</v>
      </c>
      <c r="AH55" s="120">
        <v>396.74869999999999</v>
      </c>
      <c r="AI55" s="120">
        <v>2101.1433000000002</v>
      </c>
      <c r="AJ55" s="120">
        <v>3264.0929000000001</v>
      </c>
      <c r="AK55" s="120">
        <v>4304.5543000000007</v>
      </c>
      <c r="AL55" s="120">
        <v>6127.2705990000004</v>
      </c>
      <c r="AM55" s="120">
        <v>5492.2195000000002</v>
      </c>
      <c r="AN55" s="120">
        <v>5310.2162000000008</v>
      </c>
      <c r="AO55" s="120">
        <v>4741.6786000000002</v>
      </c>
      <c r="AP55" s="120">
        <v>6788.3654999999999</v>
      </c>
      <c r="AQ55" s="120">
        <v>3802.6907000000001</v>
      </c>
      <c r="AR55" s="120">
        <v>4404.366</v>
      </c>
      <c r="AS55" s="120">
        <v>3252.0737000000004</v>
      </c>
      <c r="AT55" s="120">
        <v>5159.8878000000004</v>
      </c>
      <c r="AU55" s="120">
        <v>3042.1025</v>
      </c>
      <c r="AV55" s="120">
        <v>3757.0439999999999</v>
      </c>
      <c r="AW55" s="120">
        <v>4594.0608969999994</v>
      </c>
      <c r="AX55" s="120">
        <v>5700.54619</v>
      </c>
      <c r="AY55" s="120">
        <v>3874.3355000000001</v>
      </c>
      <c r="AZ55" s="120">
        <v>5137.4984999999997</v>
      </c>
      <c r="BA55" s="120">
        <v>1842.5600999999999</v>
      </c>
      <c r="BB55"/>
      <c r="BC55" s="120">
        <v>21027.455006</v>
      </c>
      <c r="BD55" s="120">
        <v>20841.855867999999</v>
      </c>
      <c r="BE55" s="120">
        <v>21312.400600000001</v>
      </c>
      <c r="BF55" s="120">
        <v>21430.605273000001</v>
      </c>
      <c r="BG55" s="120">
        <v>15972.913352</v>
      </c>
      <c r="BH55" s="120">
        <v>16296</v>
      </c>
      <c r="BI55" s="120">
        <v>21027.455006</v>
      </c>
      <c r="BJ55" s="120">
        <v>22006.863264</v>
      </c>
      <c r="BK55" s="120">
        <v>21856.280019999998</v>
      </c>
      <c r="BL55" s="120">
        <v>13492.266301</v>
      </c>
      <c r="BM55" s="120">
        <v>13686.907210000001</v>
      </c>
      <c r="BN55" s="120">
        <v>9037.2816000000003</v>
      </c>
      <c r="BO55" s="120">
        <v>21234.260599000001</v>
      </c>
      <c r="BP55" s="120">
        <v>19737.1008</v>
      </c>
      <c r="BQ55" s="120">
        <v>15211.108000000002</v>
      </c>
      <c r="BR55" s="120">
        <v>19306.441086999999</v>
      </c>
    </row>
    <row r="56" spans="1:72" s="118" customFormat="1" ht="18" hidden="1" customHeight="1" outlineLevel="1" x14ac:dyDescent="0.35">
      <c r="C56" s="116" t="s">
        <v>206</v>
      </c>
      <c r="D56" s="117"/>
      <c r="E56" s="117">
        <v>3499.4958879999999</v>
      </c>
      <c r="F56" s="117">
        <v>2538.6387169999998</v>
      </c>
      <c r="G56" s="117">
        <v>2504.8435439999998</v>
      </c>
      <c r="H56" s="117">
        <v>3166.6654120000003</v>
      </c>
      <c r="I56" s="117">
        <v>3062</v>
      </c>
      <c r="J56" s="117">
        <v>3831</v>
      </c>
      <c r="K56" s="117">
        <v>5781</v>
      </c>
      <c r="L56" s="117">
        <v>2318</v>
      </c>
      <c r="M56" s="117">
        <v>4759</v>
      </c>
      <c r="N56" s="117">
        <v>4249</v>
      </c>
      <c r="O56" s="117">
        <v>6424.5655690000003</v>
      </c>
      <c r="P56" s="117">
        <v>3696.3329789999998</v>
      </c>
      <c r="Q56" s="117">
        <v>3296.9111659999999</v>
      </c>
      <c r="R56" s="117">
        <v>3416.488394</v>
      </c>
      <c r="S56" s="117">
        <v>4717.4183960000009</v>
      </c>
      <c r="T56" s="117">
        <v>5065.4074000000001</v>
      </c>
      <c r="U56" s="117">
        <v>3720.5426980000002</v>
      </c>
      <c r="V56" s="117">
        <v>5360.7414000000008</v>
      </c>
      <c r="W56" s="117">
        <v>3280.7749039999999</v>
      </c>
      <c r="X56" s="117">
        <v>4129.6517000000003</v>
      </c>
      <c r="Y56" s="117">
        <v>2579.7393000000002</v>
      </c>
      <c r="Z56" s="117">
        <v>4045.7793959999999</v>
      </c>
      <c r="AA56" s="117">
        <v>3537.2722039999999</v>
      </c>
      <c r="AB56" s="117">
        <v>2144.8601399999998</v>
      </c>
      <c r="AC56" s="117">
        <v>2725.5127069999999</v>
      </c>
      <c r="AD56" s="117">
        <v>4496.2571829999997</v>
      </c>
      <c r="AE56" s="117">
        <v>3735.4363200000003</v>
      </c>
      <c r="AF56" s="117">
        <v>3575.8916799999997</v>
      </c>
      <c r="AG56" s="117">
        <v>2848.1767680000003</v>
      </c>
      <c r="AH56" s="117">
        <v>431.905531</v>
      </c>
      <c r="AI56" s="117">
        <v>2703.9025529999999</v>
      </c>
      <c r="AJ56" s="117">
        <v>4120.6483669999998</v>
      </c>
      <c r="AK56" s="117">
        <v>5332.2873790000003</v>
      </c>
      <c r="AL56" s="117">
        <v>7938.5245990000003</v>
      </c>
      <c r="AM56" s="117">
        <v>5095.6606429999993</v>
      </c>
      <c r="AN56" s="117">
        <v>6738.2994319999989</v>
      </c>
      <c r="AO56" s="117">
        <v>6007.0686480000004</v>
      </c>
      <c r="AP56" s="117">
        <v>5653.6972070000002</v>
      </c>
      <c r="AQ56" s="117">
        <v>4563.5677020000003</v>
      </c>
      <c r="AR56" s="117">
        <v>4825.0502799999995</v>
      </c>
      <c r="AS56" s="117">
        <v>3745.4678529999996</v>
      </c>
      <c r="AT56" s="117">
        <v>5175.0396760000003</v>
      </c>
      <c r="AU56" s="117">
        <v>3669.7760979999998</v>
      </c>
      <c r="AV56" s="117">
        <v>4804.8866099999996</v>
      </c>
      <c r="AW56" s="117">
        <v>5170.2980710000002</v>
      </c>
      <c r="AX56" s="117">
        <v>6698.8940030000012</v>
      </c>
      <c r="AY56" s="117">
        <v>5178.257266999999</v>
      </c>
      <c r="AZ56" s="117">
        <v>4471.3890870000005</v>
      </c>
      <c r="BA56" s="117">
        <v>1384.1549930000001</v>
      </c>
      <c r="BB56"/>
      <c r="BC56" s="117">
        <v>19128.898548000001</v>
      </c>
      <c r="BD56" s="117">
        <v>17666.809714000003</v>
      </c>
      <c r="BE56" s="117">
        <v>16834.298108000003</v>
      </c>
      <c r="BF56" s="117">
        <v>15127.150935000001</v>
      </c>
      <c r="BG56" s="117">
        <v>11709.643560999999</v>
      </c>
      <c r="BH56" s="117">
        <v>14992</v>
      </c>
      <c r="BI56" s="117">
        <v>19128.898548000001</v>
      </c>
      <c r="BJ56" s="117">
        <v>16496.225356000003</v>
      </c>
      <c r="BK56" s="117">
        <v>16491.710702</v>
      </c>
      <c r="BL56" s="117">
        <v>12307.651040000001</v>
      </c>
      <c r="BM56" s="117">
        <v>14533.097890000001</v>
      </c>
      <c r="BN56" s="117">
        <v>10104.633218999999</v>
      </c>
      <c r="BO56" s="117">
        <v>25104.772053000001</v>
      </c>
      <c r="BP56" s="117">
        <v>21049.383837000001</v>
      </c>
      <c r="BQ56" s="117">
        <v>17395.170236999998</v>
      </c>
      <c r="BR56" s="117">
        <v>21518.838427999999</v>
      </c>
    </row>
    <row r="57" spans="1:72" s="121" customFormat="1" ht="18" hidden="1" customHeight="1" outlineLevel="1" x14ac:dyDescent="0.35">
      <c r="C57" s="119" t="s">
        <v>207</v>
      </c>
      <c r="D57" s="120"/>
      <c r="E57" s="120">
        <v>11032.445166</v>
      </c>
      <c r="F57" s="120">
        <v>12133.750702999998</v>
      </c>
      <c r="G57" s="120">
        <v>19603.477808</v>
      </c>
      <c r="H57" s="120">
        <v>21252.107543999999</v>
      </c>
      <c r="I57" s="120">
        <v>8072</v>
      </c>
      <c r="J57" s="120">
        <v>6785</v>
      </c>
      <c r="K57" s="120">
        <v>6536</v>
      </c>
      <c r="L57" s="120">
        <v>10099</v>
      </c>
      <c r="M57" s="120">
        <v>7007</v>
      </c>
      <c r="N57" s="120">
        <v>8665.6082200000001</v>
      </c>
      <c r="O57" s="120">
        <v>7444.6689299999998</v>
      </c>
      <c r="P57" s="120">
        <v>8015.1309999999994</v>
      </c>
      <c r="Q57" s="120">
        <v>7159.0546599999998</v>
      </c>
      <c r="R57" s="120">
        <v>7094.35628</v>
      </c>
      <c r="S57" s="120">
        <v>3246.5965999999999</v>
      </c>
      <c r="T57" s="120">
        <v>8539.6169399999999</v>
      </c>
      <c r="U57" s="120">
        <v>11569.632949999999</v>
      </c>
      <c r="V57" s="120">
        <v>13895.93527</v>
      </c>
      <c r="W57" s="120">
        <v>7160.9495400000005</v>
      </c>
      <c r="X57" s="120">
        <v>12048.5056</v>
      </c>
      <c r="Y57" s="120">
        <v>1693.5569999999998</v>
      </c>
      <c r="Z57" s="120">
        <v>-598.97500000001946</v>
      </c>
      <c r="AA57" s="120">
        <v>5194.1709999999994</v>
      </c>
      <c r="AB57" s="120">
        <v>1717.6490000000003</v>
      </c>
      <c r="AC57" s="120">
        <v>7449.5687200000002</v>
      </c>
      <c r="AD57" s="120">
        <v>5497.1187700000009</v>
      </c>
      <c r="AE57" s="120">
        <v>7250.5054500000006</v>
      </c>
      <c r="AF57" s="120">
        <v>7301.5803200000009</v>
      </c>
      <c r="AG57" s="120">
        <v>6800.2768900000001</v>
      </c>
      <c r="AH57" s="120">
        <v>8054.8901700000006</v>
      </c>
      <c r="AI57" s="120">
        <v>6023.9422599999998</v>
      </c>
      <c r="AJ57" s="120">
        <v>8471.1118900000001</v>
      </c>
      <c r="AK57" s="120">
        <v>391.61700000000019</v>
      </c>
      <c r="AL57" s="120">
        <v>306.38600000000042</v>
      </c>
      <c r="AM57" s="120">
        <v>310.65600000000012</v>
      </c>
      <c r="AN57" s="120">
        <v>329.81099999999998</v>
      </c>
      <c r="AO57" s="120">
        <v>385.48099999999977</v>
      </c>
      <c r="AP57" s="120">
        <v>282.32299999999998</v>
      </c>
      <c r="AQ57" s="120">
        <v>356.93200000000002</v>
      </c>
      <c r="AR57" s="120">
        <v>379.27200000000022</v>
      </c>
      <c r="AS57" s="120">
        <v>372.11599999999959</v>
      </c>
      <c r="AT57" s="120">
        <v>348.6789999999998</v>
      </c>
      <c r="AU57" s="120">
        <v>385.13999999999976</v>
      </c>
      <c r="AV57" s="120">
        <v>374.06299999999976</v>
      </c>
      <c r="AW57" s="120">
        <v>340.01240000000018</v>
      </c>
      <c r="AX57" s="120">
        <v>267.60899999999981</v>
      </c>
      <c r="AY57" s="120">
        <v>284.59800000000001</v>
      </c>
      <c r="AZ57" s="120">
        <v>242.393</v>
      </c>
      <c r="BA57" s="120">
        <v>463.46000000000004</v>
      </c>
      <c r="BB57"/>
      <c r="BC57" s="120">
        <v>31132.408150000003</v>
      </c>
      <c r="BD57" s="120">
        <v>31284.462809999997</v>
      </c>
      <c r="BE57" s="120">
        <v>29713.210869999999</v>
      </c>
      <c r="BF57" s="120">
        <v>25515.13854</v>
      </c>
      <c r="BG57" s="120">
        <v>64021.781220999997</v>
      </c>
      <c r="BH57" s="120">
        <v>31492</v>
      </c>
      <c r="BI57" s="120">
        <v>31132.408150000003</v>
      </c>
      <c r="BJ57" s="120">
        <v>26039.624479999999</v>
      </c>
      <c r="BK57" s="120">
        <v>44675.023360000007</v>
      </c>
      <c r="BL57" s="120">
        <v>8006.40199999998</v>
      </c>
      <c r="BM57" s="120">
        <v>27498.773260000002</v>
      </c>
      <c r="BN57" s="120">
        <v>29350.22121</v>
      </c>
      <c r="BO57" s="120">
        <v>1338.4700000000007</v>
      </c>
      <c r="BP57" s="120">
        <v>1404.008</v>
      </c>
      <c r="BQ57" s="120">
        <v>1479.9979999999987</v>
      </c>
      <c r="BR57" s="120">
        <v>1134.6124</v>
      </c>
    </row>
    <row r="58" spans="1:72" ht="10" customHeight="1" collapsed="1" x14ac:dyDescent="0.35">
      <c r="C58" s="106"/>
      <c r="D58" s="100"/>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C58" s="98"/>
      <c r="BD58" s="98"/>
      <c r="BE58" s="98"/>
      <c r="BF58" s="98"/>
      <c r="BG58" s="98"/>
      <c r="BH58" s="98"/>
      <c r="BI58" s="98"/>
      <c r="BJ58" s="98"/>
      <c r="BK58" s="98"/>
      <c r="BL58" s="98"/>
      <c r="BM58" s="98"/>
      <c r="BN58" s="98"/>
      <c r="BO58" s="98"/>
      <c r="BP58" s="98"/>
      <c r="BQ58" s="98"/>
      <c r="BR58" s="98"/>
    </row>
    <row r="59" spans="1:72" s="327" customFormat="1" ht="18" customHeight="1" x14ac:dyDescent="0.35">
      <c r="A59" s="87"/>
      <c r="B59" s="131" t="s">
        <v>497</v>
      </c>
      <c r="C59" s="131"/>
      <c r="D59" s="324"/>
      <c r="E59" s="325">
        <v>444232.88206310553</v>
      </c>
      <c r="F59" s="325">
        <v>492803.89821262227</v>
      </c>
      <c r="G59" s="325">
        <v>449262.930038333</v>
      </c>
      <c r="H59" s="325">
        <v>469376.19520388742</v>
      </c>
      <c r="I59" s="325">
        <v>460866.32976511627</v>
      </c>
      <c r="J59" s="325">
        <v>505567.95143700764</v>
      </c>
      <c r="K59" s="325">
        <v>490787.75182960078</v>
      </c>
      <c r="L59" s="325">
        <v>509806.41477471654</v>
      </c>
      <c r="M59" s="325">
        <v>499232.83034685062</v>
      </c>
      <c r="N59" s="325">
        <v>513414.81016341993</v>
      </c>
      <c r="O59" s="325">
        <v>512361.32074219815</v>
      </c>
      <c r="P59" s="325">
        <v>482169.59117255191</v>
      </c>
      <c r="Q59" s="325">
        <v>525867.46392069198</v>
      </c>
      <c r="R59" s="325">
        <v>519792.0772012017</v>
      </c>
      <c r="S59" s="325">
        <v>521746.04881703126</v>
      </c>
      <c r="T59" s="325">
        <v>545904.80751759454</v>
      </c>
      <c r="U59" s="325">
        <v>499446.09851438645</v>
      </c>
      <c r="V59" s="325">
        <v>461772.69855194894</v>
      </c>
      <c r="W59" s="325">
        <v>482031.23967166373</v>
      </c>
      <c r="X59" s="325">
        <v>469172.60972230084</v>
      </c>
      <c r="Y59" s="325">
        <v>489969.04669284041</v>
      </c>
      <c r="Z59" s="325">
        <v>489530.73175302939</v>
      </c>
      <c r="AA59" s="325">
        <v>478531.22307791217</v>
      </c>
      <c r="AB59" s="325">
        <v>471508.13418815681</v>
      </c>
      <c r="AC59" s="325">
        <v>508549.84807781829</v>
      </c>
      <c r="AD59" s="325">
        <v>480774.00579566305</v>
      </c>
      <c r="AE59" s="325">
        <v>527236.84058913705</v>
      </c>
      <c r="AF59" s="325">
        <v>523808.46423966298</v>
      </c>
      <c r="AG59" s="325">
        <v>530902.35230000003</v>
      </c>
      <c r="AH59" s="325">
        <v>643682.71667840006</v>
      </c>
      <c r="AI59" s="325">
        <v>622048.26627120003</v>
      </c>
      <c r="AJ59" s="325">
        <v>502144.74567600002</v>
      </c>
      <c r="AK59" s="325">
        <v>573879.08874720009</v>
      </c>
      <c r="AL59" s="325">
        <v>529105.64121120004</v>
      </c>
      <c r="AM59" s="325">
        <v>501699.94144799997</v>
      </c>
      <c r="AN59" s="325">
        <v>503309.53895039996</v>
      </c>
      <c r="AO59" s="325">
        <v>529895.91632239998</v>
      </c>
      <c r="AP59" s="325">
        <v>525466.38045730407</v>
      </c>
      <c r="AQ59" s="325">
        <v>538280.77619485604</v>
      </c>
      <c r="AR59" s="325">
        <v>542673.25723010406</v>
      </c>
      <c r="AS59" s="325">
        <v>498373.37493921601</v>
      </c>
      <c r="AT59" s="325">
        <v>509267.97531063203</v>
      </c>
      <c r="AU59" s="325">
        <v>503609.3376982059</v>
      </c>
      <c r="AV59" s="325">
        <v>442290.92859876208</v>
      </c>
      <c r="AW59" s="325">
        <v>481675.54154745594</v>
      </c>
      <c r="AX59" s="325">
        <v>486637.00159717601</v>
      </c>
      <c r="AY59" s="325">
        <v>520301.15298587998</v>
      </c>
      <c r="AZ59" s="325">
        <v>466145.88373925607</v>
      </c>
      <c r="BA59" s="325">
        <v>517853.43580100004</v>
      </c>
      <c r="BB59"/>
      <c r="BC59" s="325">
        <v>840021.62728049187</v>
      </c>
      <c r="BD59" s="325">
        <v>1010183.1959029103</v>
      </c>
      <c r="BE59" s="325">
        <v>1756732.4024331332</v>
      </c>
      <c r="BF59" s="325">
        <v>1785938.3512186753</v>
      </c>
      <c r="BG59" s="325">
        <v>1855675.9055179481</v>
      </c>
      <c r="BH59" s="325">
        <v>1967028.4478064412</v>
      </c>
      <c r="BI59" s="325">
        <v>2007178.5524250208</v>
      </c>
      <c r="BJ59" s="325">
        <v>2113310.3974565193</v>
      </c>
      <c r="BK59" s="325">
        <v>1912422.6464602998</v>
      </c>
      <c r="BL59" s="325">
        <v>1929539.1357119388</v>
      </c>
      <c r="BM59" s="325">
        <v>2040369.1587022813</v>
      </c>
      <c r="BN59" s="325">
        <v>2298778.0809256001</v>
      </c>
      <c r="BO59" s="325">
        <v>2107994.2103567999</v>
      </c>
      <c r="BP59" s="325">
        <v>2136316.3302046643</v>
      </c>
      <c r="BQ59" s="325">
        <v>1953541.616546816</v>
      </c>
      <c r="BR59" s="325">
        <v>1954759.740325344</v>
      </c>
      <c r="BS59" s="326"/>
      <c r="BT59" s="326"/>
    </row>
    <row r="60" spans="1:72" ht="10" customHeight="1" x14ac:dyDescent="0.35">
      <c r="C60" s="105"/>
      <c r="D60" s="97"/>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C60" s="98"/>
      <c r="BD60" s="98"/>
      <c r="BE60" s="98"/>
      <c r="BF60" s="98"/>
      <c r="BG60" s="98"/>
      <c r="BH60" s="98"/>
      <c r="BI60" s="98"/>
      <c r="BJ60" s="98"/>
      <c r="BK60" s="98"/>
      <c r="BL60" s="98"/>
      <c r="BM60" s="98"/>
      <c r="BN60" s="98"/>
      <c r="BO60" s="98"/>
      <c r="BP60" s="98"/>
      <c r="BQ60" s="98"/>
      <c r="BR60" s="98"/>
    </row>
    <row r="61" spans="1:72" ht="18" customHeight="1" x14ac:dyDescent="0.35">
      <c r="C61" s="109" t="s">
        <v>750</v>
      </c>
      <c r="D61" s="97"/>
      <c r="E61" s="111">
        <v>444232.88206310553</v>
      </c>
      <c r="F61" s="111">
        <v>492803.89821262227</v>
      </c>
      <c r="G61" s="111">
        <v>449262.93003833306</v>
      </c>
      <c r="H61" s="111">
        <v>469376.19520388747</v>
      </c>
      <c r="I61" s="111">
        <v>460866.32976511621</v>
      </c>
      <c r="J61" s="111">
        <v>505567.95143700764</v>
      </c>
      <c r="K61" s="111">
        <v>490787.75182960078</v>
      </c>
      <c r="L61" s="111">
        <v>509806.41477471654</v>
      </c>
      <c r="M61" s="111">
        <v>499232.83034685062</v>
      </c>
      <c r="N61" s="111">
        <v>513414.81016341993</v>
      </c>
      <c r="O61" s="111">
        <v>512361.32074219815</v>
      </c>
      <c r="P61" s="111">
        <v>482169.59117255191</v>
      </c>
      <c r="Q61" s="111">
        <v>525867.46392069198</v>
      </c>
      <c r="R61" s="111">
        <v>519792.0772012017</v>
      </c>
      <c r="S61" s="111">
        <v>521746.04881703126</v>
      </c>
      <c r="T61" s="111">
        <v>545904.80751759454</v>
      </c>
      <c r="U61" s="111">
        <v>499446.09851438645</v>
      </c>
      <c r="V61" s="111">
        <v>461772.69855194894</v>
      </c>
      <c r="W61" s="111">
        <v>482031.23967166373</v>
      </c>
      <c r="X61" s="111">
        <v>469172.60972230084</v>
      </c>
      <c r="Y61" s="111">
        <v>489969.04669284041</v>
      </c>
      <c r="Z61" s="111">
        <v>489530.73175302939</v>
      </c>
      <c r="AA61" s="111">
        <v>478531.22307791217</v>
      </c>
      <c r="AB61" s="111">
        <v>471508.13418815681</v>
      </c>
      <c r="AC61" s="111">
        <v>508549.84807781829</v>
      </c>
      <c r="AD61" s="111">
        <v>480774.00579566305</v>
      </c>
      <c r="AE61" s="111">
        <v>527236.84058913705</v>
      </c>
      <c r="AF61" s="111">
        <v>523808.46423966298</v>
      </c>
      <c r="AG61" s="111">
        <v>530902.35230000003</v>
      </c>
      <c r="AH61" s="111">
        <v>643682.71667840006</v>
      </c>
      <c r="AI61" s="111">
        <v>622048.26627120003</v>
      </c>
      <c r="AJ61" s="111">
        <v>502144.74567600002</v>
      </c>
      <c r="AK61" s="111">
        <v>573879.08874720009</v>
      </c>
      <c r="AL61" s="111">
        <v>529105.64121120004</v>
      </c>
      <c r="AM61" s="111">
        <v>501699.94144799997</v>
      </c>
      <c r="AN61" s="111">
        <v>503309.53895039996</v>
      </c>
      <c r="AO61" s="111">
        <v>529895.91632239998</v>
      </c>
      <c r="AP61" s="111">
        <v>525466.38045730407</v>
      </c>
      <c r="AQ61" s="111">
        <v>538280.77619485604</v>
      </c>
      <c r="AR61" s="111">
        <v>542673.25723010406</v>
      </c>
      <c r="AS61" s="111">
        <v>498373.37493921601</v>
      </c>
      <c r="AT61" s="111">
        <v>509267.97531063203</v>
      </c>
      <c r="AU61" s="111">
        <v>503609.3376982059</v>
      </c>
      <c r="AV61" s="111">
        <v>442290.92859876208</v>
      </c>
      <c r="AW61" s="111">
        <v>481675.54154745594</v>
      </c>
      <c r="AX61" s="111">
        <v>486637.00159717601</v>
      </c>
      <c r="AY61" s="111">
        <v>520301.15298587998</v>
      </c>
      <c r="AZ61" s="111">
        <v>466145.88373925607</v>
      </c>
      <c r="BA61" s="111">
        <v>517853.43580100004</v>
      </c>
      <c r="BC61" s="111">
        <v>840021.62728049187</v>
      </c>
      <c r="BD61" s="111">
        <v>1010184</v>
      </c>
      <c r="BE61" s="111">
        <v>1756732.4024331335</v>
      </c>
      <c r="BF61" s="111">
        <v>1785938.3512186753</v>
      </c>
      <c r="BG61" s="111">
        <v>1855675.9055179486</v>
      </c>
      <c r="BH61" s="111">
        <v>1967028.4478064412</v>
      </c>
      <c r="BI61" s="111">
        <v>2007178.5524250206</v>
      </c>
      <c r="BJ61" s="111">
        <v>2113310.3974565193</v>
      </c>
      <c r="BK61" s="111">
        <v>1912422.6464602998</v>
      </c>
      <c r="BL61" s="111">
        <v>1929539.1357119388</v>
      </c>
      <c r="BM61" s="111">
        <v>2040369.2587022812</v>
      </c>
      <c r="BN61" s="111">
        <v>2298778.0809256001</v>
      </c>
      <c r="BO61" s="111">
        <v>2107994.2103567999</v>
      </c>
      <c r="BP61" s="111">
        <v>2136316.3302046643</v>
      </c>
      <c r="BQ61" s="111">
        <v>1953541.616546816</v>
      </c>
      <c r="BR61" s="111">
        <v>1954759.740325344</v>
      </c>
    </row>
    <row r="62" spans="1:72" ht="18" customHeight="1" x14ac:dyDescent="0.35">
      <c r="C62" s="102" t="s">
        <v>186</v>
      </c>
      <c r="D62" s="97"/>
      <c r="E62" s="110">
        <v>0.91</v>
      </c>
      <c r="F62" s="110">
        <v>0.98</v>
      </c>
      <c r="G62" s="110">
        <v>0.89</v>
      </c>
      <c r="H62" s="110">
        <v>0.93</v>
      </c>
      <c r="I62" s="110">
        <v>0.93</v>
      </c>
      <c r="J62" s="110">
        <v>1.01</v>
      </c>
      <c r="K62" s="110">
        <v>0.96872988004436678</v>
      </c>
      <c r="L62" s="110">
        <v>1.0062694213323142</v>
      </c>
      <c r="M62" s="110">
        <v>0.99895383946720973</v>
      </c>
      <c r="N62" s="110">
        <v>1.0273348669827329</v>
      </c>
      <c r="O62" s="110">
        <v>1.0140830812872839</v>
      </c>
      <c r="P62" s="110">
        <v>0.95432657564976198</v>
      </c>
      <c r="Q62" s="110">
        <v>1.0078850258929457</v>
      </c>
      <c r="R62" s="110">
        <v>0.94939904811164466</v>
      </c>
      <c r="S62" s="110">
        <v>0.94260962529805392</v>
      </c>
      <c r="T62" s="110">
        <v>0.98625591363705756</v>
      </c>
      <c r="U62" s="110">
        <v>0.91546996072526465</v>
      </c>
      <c r="V62" s="110">
        <v>0.84185894660129923</v>
      </c>
      <c r="W62" s="110">
        <v>0.86500793699205092</v>
      </c>
      <c r="X62" s="110">
        <v>0.86030535061035862</v>
      </c>
      <c r="Y62" s="110">
        <v>0.90488751013881519</v>
      </c>
      <c r="Z62" s="110">
        <v>0.92090330178007529</v>
      </c>
      <c r="AA62" s="110">
        <v>0.87106361899065643</v>
      </c>
      <c r="AB62" s="110">
        <v>0.85201817272770153</v>
      </c>
      <c r="AC62" s="110">
        <v>0.93260978918566517</v>
      </c>
      <c r="AD62" s="110">
        <v>0.88189351488945122</v>
      </c>
      <c r="AE62" s="110">
        <v>0.95823103694520784</v>
      </c>
      <c r="AF62" s="110">
        <v>0.81230706536443431</v>
      </c>
      <c r="AG62" s="110">
        <v>0.81912153873710081</v>
      </c>
      <c r="AH62" s="110">
        <v>0.97580611627231251</v>
      </c>
      <c r="AI62" s="110">
        <v>0.93274391885822039</v>
      </c>
      <c r="AJ62" s="110">
        <v>0.75573412176356736</v>
      </c>
      <c r="AK62" s="110">
        <v>0.87960925780204557</v>
      </c>
      <c r="AL62" s="110">
        <v>0.80209342701575903</v>
      </c>
      <c r="AM62" s="110">
        <v>0.75258508969248417</v>
      </c>
      <c r="AN62" s="110">
        <v>0.75474795902341707</v>
      </c>
      <c r="AO62" s="110">
        <v>0.81222177296329079</v>
      </c>
      <c r="AP62" s="110">
        <v>0.79791409725289519</v>
      </c>
      <c r="AQ62" s="110">
        <v>0.80827762112689661</v>
      </c>
      <c r="AR62" s="110">
        <v>0.81515245729166586</v>
      </c>
      <c r="AS62" s="110">
        <v>0.75890798033812623</v>
      </c>
      <c r="AT62" s="110">
        <v>0.77520123031063515</v>
      </c>
      <c r="AU62" s="110">
        <v>0.76194474959454062</v>
      </c>
      <c r="AV62" s="110">
        <v>0.6694150755126923</v>
      </c>
      <c r="AW62" s="110">
        <v>0.80201222344471257</v>
      </c>
      <c r="AX62" s="110">
        <v>0.73928914367452159</v>
      </c>
      <c r="AY62" s="110">
        <v>0.78836904913909767</v>
      </c>
      <c r="AZ62" s="110">
        <v>0.70707648227034381</v>
      </c>
      <c r="BA62" s="110">
        <v>0.79464566667080327</v>
      </c>
      <c r="BC62" s="110">
        <v>0.88439900031847218</v>
      </c>
      <c r="BD62" s="110">
        <v>0.82250000000000001</v>
      </c>
      <c r="BE62" s="110">
        <v>0.86681194173114917</v>
      </c>
      <c r="BF62" s="110">
        <v>0.91686060844018402</v>
      </c>
      <c r="BG62" s="110">
        <v>0.9275000000000001</v>
      </c>
      <c r="BH62" s="110">
        <v>0.97874982534417021</v>
      </c>
      <c r="BI62" s="110">
        <v>0.99859552110697547</v>
      </c>
      <c r="BJ62" s="110">
        <v>0.9717970159735152</v>
      </c>
      <c r="BK62" s="110">
        <v>0.87144331591461277</v>
      </c>
      <c r="BL62" s="110">
        <v>0.85652935065625779</v>
      </c>
      <c r="BM62" s="110">
        <v>0.88735246739670959</v>
      </c>
      <c r="BN62" s="110">
        <v>0.86945032131258204</v>
      </c>
      <c r="BO62" s="110">
        <v>0.79671278522435962</v>
      </c>
      <c r="BP62" s="110">
        <v>0.80749319094595384</v>
      </c>
      <c r="BQ62" s="110">
        <v>0.73918783053852055</v>
      </c>
      <c r="BR62" s="110">
        <v>0.74326733039913184</v>
      </c>
    </row>
    <row r="63" spans="1:72" ht="10" customHeight="1" x14ac:dyDescent="0.35">
      <c r="C63" s="107"/>
      <c r="D63" s="97"/>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C63" s="98"/>
      <c r="BD63" s="98"/>
      <c r="BE63" s="98"/>
      <c r="BF63" s="98"/>
      <c r="BG63" s="98"/>
      <c r="BH63" s="98"/>
      <c r="BI63" s="98"/>
      <c r="BJ63" s="98"/>
      <c r="BK63" s="98"/>
      <c r="BL63" s="98"/>
      <c r="BM63" s="98"/>
      <c r="BN63" s="98"/>
      <c r="BO63" s="98"/>
      <c r="BP63" s="98"/>
      <c r="BQ63" s="98"/>
      <c r="BR63" s="98"/>
    </row>
    <row r="64" spans="1:72" s="327" customFormat="1" ht="18" customHeight="1" x14ac:dyDescent="0.35">
      <c r="A64" s="87"/>
      <c r="B64" s="131" t="s">
        <v>464</v>
      </c>
      <c r="C64" s="131"/>
      <c r="D64" s="324"/>
      <c r="E64" s="325">
        <v>0</v>
      </c>
      <c r="F64" s="325">
        <v>0</v>
      </c>
      <c r="G64" s="325">
        <v>0</v>
      </c>
      <c r="H64" s="325">
        <v>0</v>
      </c>
      <c r="I64" s="325">
        <v>0</v>
      </c>
      <c r="J64" s="325">
        <v>0</v>
      </c>
      <c r="K64" s="325">
        <v>0</v>
      </c>
      <c r="L64" s="325">
        <v>0</v>
      </c>
      <c r="M64" s="325">
        <v>0</v>
      </c>
      <c r="N64" s="325">
        <v>83538.478999999992</v>
      </c>
      <c r="O64" s="325">
        <v>166452.51999999999</v>
      </c>
      <c r="P64" s="325">
        <v>193188.503</v>
      </c>
      <c r="Q64" s="325">
        <v>249925.05699999997</v>
      </c>
      <c r="R64" s="325">
        <v>217373.59299999999</v>
      </c>
      <c r="S64" s="325">
        <v>229503.88699999999</v>
      </c>
      <c r="T64" s="325">
        <v>226737.46300000005</v>
      </c>
      <c r="U64" s="325">
        <v>221293</v>
      </c>
      <c r="V64" s="325">
        <v>187349.33900000001</v>
      </c>
      <c r="W64" s="325">
        <v>205990</v>
      </c>
      <c r="X64" s="325">
        <v>193756.02499999999</v>
      </c>
      <c r="Y64" s="325">
        <v>203953.11</v>
      </c>
      <c r="Z64" s="325">
        <v>189160.201</v>
      </c>
      <c r="AA64" s="325">
        <v>191773.98300000001</v>
      </c>
      <c r="AB64" s="325">
        <v>215895.897</v>
      </c>
      <c r="AC64" s="325">
        <v>224209.27900000001</v>
      </c>
      <c r="AD64" s="325">
        <v>209423.223</v>
      </c>
      <c r="AE64" s="325">
        <v>220442.54600000003</v>
      </c>
      <c r="AF64" s="325">
        <v>126100.74300000002</v>
      </c>
      <c r="AG64" s="325">
        <v>150524.29699999999</v>
      </c>
      <c r="AH64" s="325">
        <v>150700.36300000001</v>
      </c>
      <c r="AI64" s="325">
        <v>179872.28100000002</v>
      </c>
      <c r="AJ64" s="325">
        <v>215174.34699999998</v>
      </c>
      <c r="AK64" s="325">
        <v>207924.639</v>
      </c>
      <c r="AL64" s="325">
        <v>174383.052</v>
      </c>
      <c r="AM64" s="325">
        <v>201305.818</v>
      </c>
      <c r="AN64" s="325">
        <v>181700.58000000002</v>
      </c>
      <c r="AO64" s="325">
        <v>185854.44600000003</v>
      </c>
      <c r="AP64" s="325">
        <v>224613.81400000001</v>
      </c>
      <c r="AQ64" s="325">
        <v>174510.158</v>
      </c>
      <c r="AR64" s="325">
        <v>222394.89399999997</v>
      </c>
      <c r="AS64" s="325">
        <v>217565.18599999999</v>
      </c>
      <c r="AT64" s="325">
        <v>204255.01500000001</v>
      </c>
      <c r="AU64" s="325">
        <v>194783.66800000001</v>
      </c>
      <c r="AV64" s="325">
        <v>202909.55499999999</v>
      </c>
      <c r="AW64" s="325">
        <v>203268.47999999998</v>
      </c>
      <c r="AX64" s="325">
        <v>116121.63319899997</v>
      </c>
      <c r="AY64" s="325">
        <v>123726.00300000003</v>
      </c>
      <c r="AZ64" s="325">
        <v>224853.80819899999</v>
      </c>
      <c r="BA64" s="325">
        <v>141699.652</v>
      </c>
      <c r="BB64"/>
      <c r="BC64" s="325">
        <v>0</v>
      </c>
      <c r="BD64" s="325">
        <v>0</v>
      </c>
      <c r="BE64" s="325">
        <v>0</v>
      </c>
      <c r="BF64" s="325">
        <v>0</v>
      </c>
      <c r="BG64" s="325">
        <v>0</v>
      </c>
      <c r="BH64" s="325">
        <v>0</v>
      </c>
      <c r="BI64" s="325">
        <v>443179.50199999998</v>
      </c>
      <c r="BJ64" s="325">
        <v>923540</v>
      </c>
      <c r="BK64" s="325">
        <v>808388.36400000006</v>
      </c>
      <c r="BL64" s="325">
        <v>800783.19099999999</v>
      </c>
      <c r="BM64" s="325">
        <v>780175.79099999997</v>
      </c>
      <c r="BN64" s="325">
        <v>696271.28800000006</v>
      </c>
      <c r="BO64" s="325">
        <v>765314.08899999992</v>
      </c>
      <c r="BP64" s="325">
        <v>807373.31200000003</v>
      </c>
      <c r="BQ64" s="325">
        <v>819513.42399999988</v>
      </c>
      <c r="BR64" s="325">
        <v>667969.92419899988</v>
      </c>
      <c r="BS64" s="326"/>
      <c r="BT64" s="326"/>
    </row>
    <row r="65" spans="3:70" ht="10" customHeight="1" x14ac:dyDescent="0.35">
      <c r="C65" s="105"/>
      <c r="D65" s="97"/>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C65" s="98"/>
      <c r="BD65" s="98"/>
      <c r="BE65" s="98"/>
      <c r="BF65" s="98"/>
      <c r="BG65" s="98"/>
      <c r="BH65" s="98"/>
      <c r="BI65" s="98"/>
      <c r="BJ65" s="98"/>
      <c r="BK65" s="98"/>
      <c r="BL65" s="98"/>
      <c r="BM65" s="98"/>
      <c r="BN65" s="98"/>
      <c r="BO65" s="98"/>
      <c r="BP65" s="98"/>
      <c r="BQ65" s="98"/>
      <c r="BR65" s="98"/>
    </row>
    <row r="66" spans="3:70" ht="18" customHeight="1" x14ac:dyDescent="0.35">
      <c r="C66" s="109" t="s">
        <v>27</v>
      </c>
      <c r="D66" s="100"/>
      <c r="E66" s="111"/>
      <c r="F66" s="111"/>
      <c r="G66" s="111"/>
      <c r="H66" s="111"/>
      <c r="I66" s="111"/>
      <c r="J66" s="111"/>
      <c r="K66" s="111"/>
      <c r="L66" s="111"/>
      <c r="M66" s="111">
        <v>0</v>
      </c>
      <c r="N66" s="111">
        <v>83538.478999999992</v>
      </c>
      <c r="O66" s="111">
        <v>166452.51999999999</v>
      </c>
      <c r="P66" s="111">
        <v>193188.503</v>
      </c>
      <c r="Q66" s="111">
        <v>249925.05699999997</v>
      </c>
      <c r="R66" s="111">
        <v>217373.59299999999</v>
      </c>
      <c r="S66" s="111">
        <v>229503.88699999999</v>
      </c>
      <c r="T66" s="111">
        <v>226737.46300000005</v>
      </c>
      <c r="U66" s="111">
        <v>221293</v>
      </c>
      <c r="V66" s="111">
        <v>187349.33900000001</v>
      </c>
      <c r="W66" s="111">
        <v>205990</v>
      </c>
      <c r="X66" s="111">
        <v>193756.02499999999</v>
      </c>
      <c r="Y66" s="111">
        <v>203953.11</v>
      </c>
      <c r="Z66" s="111">
        <v>189160.201</v>
      </c>
      <c r="AA66" s="111">
        <v>191773.98300000001</v>
      </c>
      <c r="AB66" s="111">
        <v>215895.897</v>
      </c>
      <c r="AC66" s="111">
        <v>224209.27900000001</v>
      </c>
      <c r="AD66" s="111">
        <v>209423.223</v>
      </c>
      <c r="AE66" s="111">
        <v>220442.54600000003</v>
      </c>
      <c r="AF66" s="111">
        <v>126100.74300000002</v>
      </c>
      <c r="AG66" s="111">
        <v>150524.29699999999</v>
      </c>
      <c r="AH66" s="111">
        <v>150700.36300000001</v>
      </c>
      <c r="AI66" s="111">
        <v>179872.28100000002</v>
      </c>
      <c r="AJ66" s="111">
        <v>215174.34699999998</v>
      </c>
      <c r="AK66" s="111">
        <v>207924.639</v>
      </c>
      <c r="AL66" s="111">
        <v>174383.052</v>
      </c>
      <c r="AM66" s="111">
        <v>201305.818</v>
      </c>
      <c r="AN66" s="111">
        <v>181700.58000000002</v>
      </c>
      <c r="AO66" s="111">
        <v>185854.44600000003</v>
      </c>
      <c r="AP66" s="111">
        <v>224613.81400000001</v>
      </c>
      <c r="AQ66" s="111">
        <v>174510.158</v>
      </c>
      <c r="AR66" s="111">
        <v>222394.89399999997</v>
      </c>
      <c r="AS66" s="111">
        <v>217565.18599999999</v>
      </c>
      <c r="AT66" s="111">
        <v>204255.01500000001</v>
      </c>
      <c r="AU66" s="111">
        <v>194783.66800000001</v>
      </c>
      <c r="AV66" s="111">
        <v>202909.55499999999</v>
      </c>
      <c r="AW66" s="111">
        <v>203268.47999999998</v>
      </c>
      <c r="AX66" s="111">
        <v>116121.63319899997</v>
      </c>
      <c r="AY66" s="111">
        <v>123726.00300000003</v>
      </c>
      <c r="AZ66" s="111">
        <v>224853.80819899999</v>
      </c>
      <c r="BA66" s="111">
        <v>141699.652</v>
      </c>
      <c r="BC66" s="111">
        <v>0</v>
      </c>
      <c r="BD66" s="111">
        <v>0</v>
      </c>
      <c r="BE66" s="111">
        <v>0</v>
      </c>
      <c r="BF66" s="111">
        <v>0</v>
      </c>
      <c r="BG66" s="111">
        <v>0</v>
      </c>
      <c r="BH66" s="111">
        <v>0</v>
      </c>
      <c r="BI66" s="111">
        <v>443179.50199999998</v>
      </c>
      <c r="BJ66" s="111">
        <v>923540</v>
      </c>
      <c r="BK66" s="111">
        <v>808388.36400000006</v>
      </c>
      <c r="BL66" s="111">
        <v>800783.19099999999</v>
      </c>
      <c r="BM66" s="111">
        <v>780175.79099999997</v>
      </c>
      <c r="BN66" s="111">
        <v>696271.28800000006</v>
      </c>
      <c r="BO66" s="111">
        <v>765314.08899999992</v>
      </c>
      <c r="BP66" s="111">
        <v>807373.31200000003</v>
      </c>
      <c r="BQ66" s="111">
        <v>819513.42399999988</v>
      </c>
      <c r="BR66" s="111">
        <v>667969.92419899988</v>
      </c>
    </row>
    <row r="67" spans="3:70" ht="18" customHeight="1" x14ac:dyDescent="0.35">
      <c r="C67" s="102" t="s">
        <v>902</v>
      </c>
      <c r="D67" s="103"/>
      <c r="E67" s="110"/>
      <c r="F67" s="110"/>
      <c r="G67" s="110"/>
      <c r="H67" s="110"/>
      <c r="I67" s="110"/>
      <c r="J67" s="110"/>
      <c r="K67" s="110"/>
      <c r="L67" s="110"/>
      <c r="M67" s="110"/>
      <c r="N67" s="110">
        <v>0.31999040621664043</v>
      </c>
      <c r="O67" s="110">
        <v>0.63065861614906837</v>
      </c>
      <c r="P67" s="110">
        <v>0.73195643993788828</v>
      </c>
      <c r="Q67" s="110">
        <v>0.96531900322751341</v>
      </c>
      <c r="R67" s="110">
        <v>0.8303648502878076</v>
      </c>
      <c r="S67" s="110">
        <v>0.86717307199792959</v>
      </c>
      <c r="T67" s="110">
        <v>0.85672022769151168</v>
      </c>
      <c r="U67" s="110">
        <v>0.85472957671957683</v>
      </c>
      <c r="V67" s="110">
        <v>0.71567251423338574</v>
      </c>
      <c r="W67" s="110">
        <v>0.77832660455486546</v>
      </c>
      <c r="X67" s="110">
        <v>0.7321009226190478</v>
      </c>
      <c r="Y67" s="110">
        <v>0.78775539841269837</v>
      </c>
      <c r="Z67" s="110">
        <v>0.72258998812140263</v>
      </c>
      <c r="AA67" s="110">
        <v>0.72461184052795036</v>
      </c>
      <c r="AB67" s="110">
        <v>0.81575571847826089</v>
      </c>
      <c r="AC67" s="110">
        <v>0.85882361186813172</v>
      </c>
      <c r="AD67" s="110">
        <v>0.80218628590266872</v>
      </c>
      <c r="AE67" s="110">
        <v>0.84286850024844728</v>
      </c>
      <c r="AF67" s="110">
        <v>0.47777508527950313</v>
      </c>
      <c r="AG67" s="110">
        <v>0.58139014185185189</v>
      </c>
      <c r="AH67" s="110">
        <v>0.57567380947148106</v>
      </c>
      <c r="AI67" s="110">
        <v>0.67964164145962747</v>
      </c>
      <c r="AJ67" s="110">
        <v>0.81302936495859213</v>
      </c>
      <c r="AK67" s="110">
        <v>0.80309516650793655</v>
      </c>
      <c r="AL67" s="110">
        <v>0.66614143359497657</v>
      </c>
      <c r="AM67" s="110">
        <v>0.76062757318840579</v>
      </c>
      <c r="AN67" s="110">
        <v>0.68654981055900621</v>
      </c>
      <c r="AO67" s="110">
        <v>0.71785050571428588</v>
      </c>
      <c r="AP67" s="110">
        <v>0.8580224187336476</v>
      </c>
      <c r="AQ67" s="110">
        <v>0.65938103178053831</v>
      </c>
      <c r="AR67" s="110">
        <v>0.84031197008281566</v>
      </c>
      <c r="AS67" s="110">
        <v>0.83337371089481938</v>
      </c>
      <c r="AT67" s="110">
        <v>0.78238969638932498</v>
      </c>
      <c r="AU67" s="110">
        <v>0.73800023279503113</v>
      </c>
      <c r="AV67" s="110">
        <v>0.76878775496894414</v>
      </c>
      <c r="AW67" s="110">
        <v>0.78511106031746036</v>
      </c>
      <c r="AX67" s="110">
        <v>0.44358342352312924</v>
      </c>
      <c r="AY67" s="110">
        <v>0.46749473183229823</v>
      </c>
      <c r="AZ67" s="110">
        <v>0.84960289847448245</v>
      </c>
      <c r="BA67" s="110">
        <v>0.54730553417989425</v>
      </c>
      <c r="BC67" s="110">
        <v>0</v>
      </c>
      <c r="BD67" s="110">
        <v>0</v>
      </c>
      <c r="BE67" s="110">
        <v>0</v>
      </c>
      <c r="BF67" s="110">
        <v>0</v>
      </c>
      <c r="BG67" s="110">
        <v>0</v>
      </c>
      <c r="BH67" s="110">
        <v>0</v>
      </c>
      <c r="BI67" s="110">
        <v>0.42207571619047618</v>
      </c>
      <c r="BJ67" s="110">
        <v>0.88250315044892347</v>
      </c>
      <c r="BK67" s="110">
        <v>0.77364164860845808</v>
      </c>
      <c r="BL67" s="110">
        <v>0.76265065809523813</v>
      </c>
      <c r="BM67" s="110">
        <v>0.74302456095238112</v>
      </c>
      <c r="BN67" s="110">
        <v>0.66311551238095245</v>
      </c>
      <c r="BO67" s="110">
        <v>0.7288705609523809</v>
      </c>
      <c r="BP67" s="110">
        <v>0.76892696380952386</v>
      </c>
      <c r="BQ67" s="110">
        <v>0.78048897523809513</v>
      </c>
      <c r="BR67" s="110">
        <v>0.63644802853684257</v>
      </c>
    </row>
    <row r="68" spans="3:70" ht="3" customHeight="1" x14ac:dyDescent="0.35">
      <c r="C68" s="102"/>
      <c r="D68" s="103"/>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c r="BC68" s="110"/>
      <c r="BD68" s="110"/>
      <c r="BE68" s="110"/>
      <c r="BF68" s="110"/>
      <c r="BG68" s="110"/>
      <c r="BH68" s="110"/>
      <c r="BI68" s="110"/>
      <c r="BJ68" s="110"/>
      <c r="BK68" s="110"/>
    </row>
    <row r="69" spans="3:70" ht="18" customHeight="1" x14ac:dyDescent="0.35">
      <c r="C69" s="122" t="s">
        <v>209</v>
      </c>
      <c r="D69" s="97"/>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C69" s="98"/>
      <c r="BD69" s="98"/>
      <c r="BE69" s="98"/>
      <c r="BF69" s="98"/>
      <c r="BG69" s="98"/>
      <c r="BH69" s="98"/>
      <c r="BI69" s="98"/>
      <c r="BJ69" s="98"/>
      <c r="BK69" s="98"/>
    </row>
    <row r="70" spans="3:70" ht="18" customHeight="1" x14ac:dyDescent="0.35">
      <c r="E70" s="108"/>
      <c r="F70" s="108"/>
      <c r="G70" s="108"/>
      <c r="H70" s="108"/>
    </row>
  </sheetData>
  <phoneticPr fontId="86" type="noConversion"/>
  <hyperlinks>
    <hyperlink ref="C4" location="INDEX!A1" tooltip="Return" display="Return to Home" xr:uid="{00000000-0004-0000-03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pageSetUpPr fitToPage="1"/>
  </sheetPr>
  <dimension ref="B1:BT136"/>
  <sheetViews>
    <sheetView showGridLines="0" zoomScale="80" zoomScaleNormal="80" workbookViewId="0">
      <pane xSplit="3" ySplit="6" topLeftCell="AS7" activePane="bottomRight" state="frozen"/>
      <selection pane="topRight" activeCell="D1" sqref="D1"/>
      <selection pane="bottomLeft" activeCell="A7" sqref="A7"/>
      <selection pane="bottomRight"/>
    </sheetView>
  </sheetViews>
  <sheetFormatPr defaultColWidth="8" defaultRowHeight="18" customHeight="1" outlineLevelRow="1" outlineLevelCol="1" x14ac:dyDescent="0.35"/>
  <cols>
    <col min="1" max="1" width="2.26953125" style="87" customWidth="1"/>
    <col min="2" max="2" width="2.54296875" style="87" customWidth="1"/>
    <col min="3" max="3" width="44.08984375" style="87" customWidth="1"/>
    <col min="4" max="4" width="1.26953125" style="86" customWidth="1"/>
    <col min="5" max="24" width="10.81640625" style="87" customWidth="1" outlineLevel="1"/>
    <col min="25" max="25" width="10.81640625" style="87" customWidth="1" outlineLevel="1" collapsed="1"/>
    <col min="26" max="32" width="10.81640625" style="87" customWidth="1" outlineLevel="1"/>
    <col min="33" max="42" width="10.81640625" style="87" customWidth="1"/>
    <col min="43" max="53" width="10.81640625" style="86" customWidth="1"/>
    <col min="54" max="54" width="5.1796875" customWidth="1"/>
    <col min="55" max="59" width="12.1796875" style="87" hidden="1" customWidth="1" outlineLevel="1"/>
    <col min="60" max="60" width="12.1796875" style="87" customWidth="1" collapsed="1"/>
    <col min="61" max="70" width="12.1796875" style="87" customWidth="1"/>
    <col min="71" max="16384" width="8" style="87"/>
  </cols>
  <sheetData>
    <row r="1" spans="2:72" s="93" customFormat="1" ht="14.5" x14ac:dyDescent="0.35">
      <c r="AQ1" s="98"/>
      <c r="AR1" s="98"/>
      <c r="AS1" s="98"/>
      <c r="AT1" s="98"/>
      <c r="AU1" s="98"/>
      <c r="AV1" s="98"/>
      <c r="AW1" s="98"/>
      <c r="AX1" s="98"/>
      <c r="AY1" s="98"/>
      <c r="AZ1" s="98"/>
      <c r="BA1" s="98"/>
      <c r="BB1"/>
    </row>
    <row r="2" spans="2:72" s="93" customFormat="1" ht="52" customHeight="1" x14ac:dyDescent="0.35">
      <c r="AQ2" s="98"/>
      <c r="AR2" s="98"/>
      <c r="AS2" s="98"/>
      <c r="AT2" s="98"/>
      <c r="AU2" s="98"/>
      <c r="AV2" s="98"/>
      <c r="AW2" s="98"/>
      <c r="AX2" s="98"/>
      <c r="AY2" s="98"/>
      <c r="AZ2" s="98"/>
      <c r="BA2" s="98"/>
      <c r="BB2"/>
    </row>
    <row r="3" spans="2:72" s="46" customFormat="1" ht="26" x14ac:dyDescent="0.35">
      <c r="C3" s="94" t="s">
        <v>210</v>
      </c>
      <c r="D3" s="94"/>
      <c r="AH3" s="497"/>
      <c r="BB3"/>
    </row>
    <row r="4" spans="2:72" s="46" customFormat="1" ht="14.5" x14ac:dyDescent="0.35">
      <c r="C4" s="322" t="s">
        <v>492</v>
      </c>
      <c r="D4" s="497"/>
      <c r="AH4" s="497"/>
      <c r="BB4"/>
    </row>
    <row r="5" spans="2:72" ht="18" customHeight="1" x14ac:dyDescent="0.35">
      <c r="C5" s="123"/>
      <c r="D5" s="498"/>
    </row>
    <row r="6" spans="2:72" s="92" customFormat="1" ht="18" customHeight="1" x14ac:dyDescent="0.35">
      <c r="B6" s="48" t="s">
        <v>162</v>
      </c>
      <c r="C6" s="48"/>
      <c r="D6" s="499"/>
      <c r="E6" s="84" t="s">
        <v>163</v>
      </c>
      <c r="F6" s="84" t="s">
        <v>164</v>
      </c>
      <c r="G6" s="84" t="s">
        <v>165</v>
      </c>
      <c r="H6" s="84" t="s">
        <v>166</v>
      </c>
      <c r="I6" s="84" t="s">
        <v>167</v>
      </c>
      <c r="J6" s="84" t="s">
        <v>168</v>
      </c>
      <c r="K6" s="84" t="s">
        <v>169</v>
      </c>
      <c r="L6" s="84" t="s">
        <v>170</v>
      </c>
      <c r="M6" s="84" t="s">
        <v>171</v>
      </c>
      <c r="N6" s="84" t="s">
        <v>172</v>
      </c>
      <c r="O6" s="84" t="s">
        <v>173</v>
      </c>
      <c r="P6" s="84" t="s">
        <v>174</v>
      </c>
      <c r="Q6" s="84" t="s">
        <v>73</v>
      </c>
      <c r="R6" s="84" t="s">
        <v>74</v>
      </c>
      <c r="S6" s="84" t="s">
        <v>75</v>
      </c>
      <c r="T6" s="84" t="s">
        <v>175</v>
      </c>
      <c r="U6" s="84" t="s">
        <v>176</v>
      </c>
      <c r="V6" s="84" t="s">
        <v>177</v>
      </c>
      <c r="W6" s="84" t="s">
        <v>178</v>
      </c>
      <c r="X6" s="84" t="s">
        <v>179</v>
      </c>
      <c r="Y6" s="84" t="s">
        <v>180</v>
      </c>
      <c r="Z6" s="84" t="s">
        <v>181</v>
      </c>
      <c r="AA6" s="84" t="s">
        <v>182</v>
      </c>
      <c r="AB6" s="84" t="s">
        <v>183</v>
      </c>
      <c r="AC6" s="84" t="s">
        <v>184</v>
      </c>
      <c r="AD6" s="84" t="s">
        <v>404</v>
      </c>
      <c r="AE6" s="84" t="s">
        <v>405</v>
      </c>
      <c r="AF6" s="84" t="s">
        <v>406</v>
      </c>
      <c r="AG6" s="84" t="s">
        <v>519</v>
      </c>
      <c r="AH6" s="84" t="s">
        <v>520</v>
      </c>
      <c r="AI6" s="84" t="s">
        <v>521</v>
      </c>
      <c r="AJ6" s="84" t="s">
        <v>522</v>
      </c>
      <c r="AK6" s="84" t="s">
        <v>677</v>
      </c>
      <c r="AL6" s="84" t="s">
        <v>678</v>
      </c>
      <c r="AM6" s="84" t="s">
        <v>679</v>
      </c>
      <c r="AN6" s="84" t="s">
        <v>676</v>
      </c>
      <c r="AO6" s="84" t="s">
        <v>704</v>
      </c>
      <c r="AP6" s="84" t="s">
        <v>705</v>
      </c>
      <c r="AQ6" s="84" t="s">
        <v>706</v>
      </c>
      <c r="AR6" s="84" t="s">
        <v>707</v>
      </c>
      <c r="AS6" s="84" t="s">
        <v>823</v>
      </c>
      <c r="AT6" s="84" t="s">
        <v>827</v>
      </c>
      <c r="AU6" s="84" t="s">
        <v>828</v>
      </c>
      <c r="AV6" s="84" t="s">
        <v>822</v>
      </c>
      <c r="AW6" s="84" t="s">
        <v>872</v>
      </c>
      <c r="AX6" s="84" t="s">
        <v>875</v>
      </c>
      <c r="AY6" s="84" t="s">
        <v>874</v>
      </c>
      <c r="AZ6" s="84" t="s">
        <v>871</v>
      </c>
      <c r="BA6" s="84" t="s">
        <v>941</v>
      </c>
      <c r="BB6"/>
      <c r="BC6" s="84">
        <v>2010</v>
      </c>
      <c r="BD6" s="84">
        <v>2011</v>
      </c>
      <c r="BE6" s="84">
        <v>2012</v>
      </c>
      <c r="BF6" s="84">
        <v>2013</v>
      </c>
      <c r="BG6" s="84">
        <v>2014</v>
      </c>
      <c r="BH6" s="84">
        <v>2015</v>
      </c>
      <c r="BI6" s="84">
        <v>2016</v>
      </c>
      <c r="BJ6" s="84">
        <v>2017</v>
      </c>
      <c r="BK6" s="84">
        <v>2018</v>
      </c>
      <c r="BL6" s="84">
        <v>2019</v>
      </c>
      <c r="BM6" s="84">
        <v>2020</v>
      </c>
      <c r="BN6" s="84">
        <v>2021</v>
      </c>
      <c r="BO6" s="84">
        <v>2022</v>
      </c>
      <c r="BP6" s="84">
        <v>2023</v>
      </c>
      <c r="BQ6" s="84">
        <v>2024</v>
      </c>
      <c r="BR6" s="84">
        <v>2025</v>
      </c>
    </row>
    <row r="7" spans="2:72" ht="10" customHeight="1" x14ac:dyDescent="0.35">
      <c r="AQ7" s="87"/>
      <c r="AR7" s="87"/>
      <c r="AS7" s="87"/>
      <c r="AT7" s="87"/>
      <c r="AU7" s="87"/>
      <c r="AV7" s="87"/>
      <c r="AW7" s="87"/>
      <c r="AX7" s="87"/>
      <c r="AY7" s="87"/>
      <c r="AZ7" s="87"/>
      <c r="BA7" s="87"/>
    </row>
    <row r="8" spans="2:72" ht="18" customHeight="1" x14ac:dyDescent="0.35">
      <c r="B8" s="131" t="s">
        <v>498</v>
      </c>
      <c r="C8" s="132"/>
      <c r="D8" s="132"/>
      <c r="E8" s="325">
        <v>1203786.429</v>
      </c>
      <c r="F8" s="325">
        <v>1653540.1970000002</v>
      </c>
      <c r="G8" s="325">
        <v>1709341.2009999999</v>
      </c>
      <c r="H8" s="325">
        <v>1631721.0689999997</v>
      </c>
      <c r="I8" s="325">
        <v>1835467.6070000001</v>
      </c>
      <c r="J8" s="325">
        <v>1600446.8339</v>
      </c>
      <c r="K8" s="325">
        <v>1577351.5121899999</v>
      </c>
      <c r="L8" s="325">
        <v>1530930.476548</v>
      </c>
      <c r="M8" s="325">
        <v>1715435.9139999999</v>
      </c>
      <c r="N8" s="325">
        <v>1633984.757</v>
      </c>
      <c r="O8" s="325">
        <v>1791711.3670000001</v>
      </c>
      <c r="P8" s="325">
        <v>1722001.8829999999</v>
      </c>
      <c r="Q8" s="325">
        <v>1755843.3200000003</v>
      </c>
      <c r="R8" s="325">
        <v>1729693.578</v>
      </c>
      <c r="S8" s="325">
        <v>1873489.0949999997</v>
      </c>
      <c r="T8" s="325">
        <v>1844556.77</v>
      </c>
      <c r="U8" s="325">
        <v>1803685.152</v>
      </c>
      <c r="V8" s="325">
        <v>1717586.0619999999</v>
      </c>
      <c r="W8" s="325">
        <v>1890673.9270000001</v>
      </c>
      <c r="X8" s="325">
        <v>1718511.0859999999</v>
      </c>
      <c r="Y8" s="325">
        <v>1760786.6930000002</v>
      </c>
      <c r="Z8" s="325">
        <v>1782777.0099999998</v>
      </c>
      <c r="AA8" s="325">
        <v>1774451.4420000003</v>
      </c>
      <c r="AB8" s="325">
        <v>1604875.0989999999</v>
      </c>
      <c r="AC8" s="325">
        <v>1707443.8280000002</v>
      </c>
      <c r="AD8" s="325">
        <v>1288618.297</v>
      </c>
      <c r="AE8" s="325">
        <v>1975795.5390000001</v>
      </c>
      <c r="AF8" s="325">
        <v>2160957.125</v>
      </c>
      <c r="AG8" s="325">
        <v>1925249.2570000002</v>
      </c>
      <c r="AH8" s="325">
        <v>1683369.706</v>
      </c>
      <c r="AI8" s="325">
        <v>1852580.801</v>
      </c>
      <c r="AJ8" s="325">
        <v>1855735.6190000002</v>
      </c>
      <c r="AK8" s="325">
        <v>1928388.01</v>
      </c>
      <c r="AL8" s="325">
        <v>1817304.9379999998</v>
      </c>
      <c r="AM8" s="325">
        <v>1795145.5389999999</v>
      </c>
      <c r="AN8" s="325">
        <v>1697537.2200000002</v>
      </c>
      <c r="AO8" s="325">
        <v>1749960.04</v>
      </c>
      <c r="AP8" s="325">
        <v>1573831.4937499999</v>
      </c>
      <c r="AQ8" s="325">
        <v>1611287.696</v>
      </c>
      <c r="AR8" s="325">
        <v>1504179.9480000001</v>
      </c>
      <c r="AS8" s="325">
        <v>1666656.3990000002</v>
      </c>
      <c r="AT8" s="325">
        <v>1613443.3991899993</v>
      </c>
      <c r="AU8" s="325">
        <v>1739531.4085500003</v>
      </c>
      <c r="AV8" s="325">
        <v>1654110.9736599999</v>
      </c>
      <c r="AW8" s="325">
        <v>1589490.4070953131</v>
      </c>
      <c r="AX8" s="325">
        <v>1610899.2718942999</v>
      </c>
      <c r="AY8" s="325">
        <v>1616635.2830128751</v>
      </c>
      <c r="AZ8" s="325">
        <v>1434783.8317075127</v>
      </c>
      <c r="BA8" s="325">
        <v>1493318.9279680001</v>
      </c>
      <c r="BC8" s="325">
        <v>6861017.891699031</v>
      </c>
      <c r="BD8" s="325">
        <v>6578123.0677309996</v>
      </c>
      <c r="BE8" s="325">
        <v>6801734.1382539989</v>
      </c>
      <c r="BF8" s="325">
        <v>6798886.639215</v>
      </c>
      <c r="BG8" s="325">
        <v>6697479.8530000001</v>
      </c>
      <c r="BH8" s="325">
        <v>6544196.4296379993</v>
      </c>
      <c r="BI8" s="325">
        <v>6863133.9210000001</v>
      </c>
      <c r="BJ8" s="325">
        <v>7203582.7630000003</v>
      </c>
      <c r="BK8" s="325">
        <v>7130456.227</v>
      </c>
      <c r="BL8" s="325">
        <v>6922890.2439999999</v>
      </c>
      <c r="BM8" s="325">
        <v>7132814.7890000008</v>
      </c>
      <c r="BN8" s="325">
        <v>7316935.3829999994</v>
      </c>
      <c r="BO8" s="325">
        <v>7238375.7070000004</v>
      </c>
      <c r="BP8" s="325">
        <v>6439259.1777500007</v>
      </c>
      <c r="BQ8" s="325">
        <v>6668777.4903999995</v>
      </c>
      <c r="BR8" s="325">
        <v>6251808.7937100008</v>
      </c>
      <c r="BS8" s="86"/>
      <c r="BT8" s="86"/>
    </row>
    <row r="9" spans="2:72" ht="10" customHeight="1" x14ac:dyDescent="0.35">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C9" s="128"/>
      <c r="BD9" s="128"/>
      <c r="BE9" s="128"/>
      <c r="BF9" s="128"/>
      <c r="BG9" s="128"/>
      <c r="BH9" s="128"/>
      <c r="BI9" s="128"/>
      <c r="BJ9" s="128"/>
      <c r="BK9" s="128"/>
      <c r="BL9" s="128"/>
      <c r="BM9" s="128"/>
      <c r="BN9" s="128"/>
      <c r="BO9" s="128"/>
      <c r="BP9" s="128"/>
      <c r="BQ9" s="128"/>
      <c r="BR9" s="128"/>
    </row>
    <row r="10" spans="2:72" ht="18" customHeight="1" thickBot="1" x14ac:dyDescent="0.4">
      <c r="C10" s="51" t="s">
        <v>185</v>
      </c>
      <c r="D10" s="51"/>
      <c r="E10" s="335">
        <v>737048.26199999999</v>
      </c>
      <c r="F10" s="335">
        <v>723939.92700000003</v>
      </c>
      <c r="G10" s="335">
        <v>767087.60199999996</v>
      </c>
      <c r="H10" s="335">
        <v>682109.4389999999</v>
      </c>
      <c r="I10" s="335">
        <v>799723.33700000006</v>
      </c>
      <c r="J10" s="335">
        <v>670223.05989999999</v>
      </c>
      <c r="K10" s="335">
        <v>729519.58218999999</v>
      </c>
      <c r="L10" s="335">
        <v>633360.53254799987</v>
      </c>
      <c r="M10" s="335">
        <v>660691.87999999989</v>
      </c>
      <c r="N10" s="335">
        <v>712674.19299999997</v>
      </c>
      <c r="O10" s="335">
        <v>751349.97600000002</v>
      </c>
      <c r="P10" s="335">
        <v>686421.402</v>
      </c>
      <c r="Q10" s="335">
        <v>705260.18800000008</v>
      </c>
      <c r="R10" s="335">
        <v>722274.86700000009</v>
      </c>
      <c r="S10" s="335">
        <v>787620.95799999998</v>
      </c>
      <c r="T10" s="335">
        <v>745237.39500000002</v>
      </c>
      <c r="U10" s="335">
        <v>772518.875</v>
      </c>
      <c r="V10" s="335">
        <v>709603.64199999999</v>
      </c>
      <c r="W10" s="335">
        <v>775322.84499999997</v>
      </c>
      <c r="X10" s="335">
        <v>674213.09699999995</v>
      </c>
      <c r="Y10" s="335">
        <v>753452.55700000003</v>
      </c>
      <c r="Z10" s="335">
        <v>724224.56199999992</v>
      </c>
      <c r="AA10" s="335">
        <v>757492.66200000001</v>
      </c>
      <c r="AB10" s="335">
        <v>697346.02899999998</v>
      </c>
      <c r="AC10" s="335">
        <v>746954.07799999998</v>
      </c>
      <c r="AD10" s="335">
        <v>620755.527</v>
      </c>
      <c r="AE10" s="335">
        <v>895754.65000000014</v>
      </c>
      <c r="AF10" s="335">
        <v>873554.04299999995</v>
      </c>
      <c r="AG10" s="335">
        <v>821224.79499999993</v>
      </c>
      <c r="AH10" s="335">
        <v>686282.68900000001</v>
      </c>
      <c r="AI10" s="335">
        <v>760622.28700000001</v>
      </c>
      <c r="AJ10" s="335">
        <v>730291.88699999999</v>
      </c>
      <c r="AK10" s="335">
        <v>766134.45400000014</v>
      </c>
      <c r="AL10" s="335">
        <v>743427.98800000001</v>
      </c>
      <c r="AM10" s="335">
        <v>764677.78099999996</v>
      </c>
      <c r="AN10" s="335">
        <v>744719.15</v>
      </c>
      <c r="AO10" s="335">
        <v>746111.94200000004</v>
      </c>
      <c r="AP10" s="335">
        <v>665795.60375000001</v>
      </c>
      <c r="AQ10" s="335">
        <v>739359.91899999999</v>
      </c>
      <c r="AR10" s="335">
        <v>663056.31099999999</v>
      </c>
      <c r="AS10" s="335">
        <v>718254.84499999997</v>
      </c>
      <c r="AT10" s="335">
        <v>709130.1939999999</v>
      </c>
      <c r="AU10" s="335">
        <v>735648.88</v>
      </c>
      <c r="AV10" s="335">
        <v>688492.09299999988</v>
      </c>
      <c r="AW10" s="335">
        <v>704365.88881531288</v>
      </c>
      <c r="AX10" s="335">
        <v>707852.79945429985</v>
      </c>
      <c r="AY10" s="335">
        <v>668467.8979428747</v>
      </c>
      <c r="AZ10" s="335">
        <v>630123.26156751264</v>
      </c>
      <c r="BA10" s="335">
        <v>665796.95837899996</v>
      </c>
      <c r="BC10" s="335">
        <v>2908126.557180563</v>
      </c>
      <c r="BD10" s="335">
        <v>2674747</v>
      </c>
      <c r="BE10" s="335">
        <v>2901508.6007979997</v>
      </c>
      <c r="BF10" s="335">
        <v>3034587.2352470001</v>
      </c>
      <c r="BG10" s="335">
        <v>2910185.23</v>
      </c>
      <c r="BH10" s="335">
        <v>2832826.5116379997</v>
      </c>
      <c r="BI10" s="335">
        <v>2811137.4509999999</v>
      </c>
      <c r="BJ10" s="335">
        <v>2960393.4079999998</v>
      </c>
      <c r="BK10" s="335">
        <v>2931658.4589999998</v>
      </c>
      <c r="BL10" s="335">
        <v>2932515.81</v>
      </c>
      <c r="BM10" s="335">
        <v>3137018.2980000004</v>
      </c>
      <c r="BN10" s="335">
        <v>2998421.6579999998</v>
      </c>
      <c r="BO10" s="335">
        <v>3018959.3730000001</v>
      </c>
      <c r="BP10" s="335">
        <v>2814323.77575</v>
      </c>
      <c r="BQ10" s="335">
        <v>2851526.0120000001</v>
      </c>
      <c r="BR10" s="335">
        <v>2710809.84778</v>
      </c>
    </row>
    <row r="11" spans="2:72" ht="10" customHeight="1" x14ac:dyDescent="0.35">
      <c r="C11" s="89"/>
      <c r="D11" s="500"/>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C11" s="128"/>
      <c r="BD11" s="128"/>
      <c r="BE11" s="128"/>
      <c r="BF11" s="128"/>
      <c r="BG11" s="128"/>
      <c r="BH11" s="128"/>
      <c r="BI11" s="128"/>
      <c r="BJ11" s="128"/>
      <c r="BK11" s="128"/>
      <c r="BL11" s="128"/>
      <c r="BM11" s="128"/>
      <c r="BN11" s="128"/>
      <c r="BO11" s="128"/>
      <c r="BP11" s="128"/>
      <c r="BQ11" s="128"/>
      <c r="BR11" s="128"/>
    </row>
    <row r="12" spans="2:72" ht="18" customHeight="1" x14ac:dyDescent="0.35">
      <c r="C12" s="109" t="s">
        <v>22</v>
      </c>
      <c r="D12" s="112"/>
      <c r="E12" s="333">
        <v>433972.63800000004</v>
      </c>
      <c r="F12" s="333">
        <v>436370.56700000004</v>
      </c>
      <c r="G12" s="333">
        <v>452672.70499999996</v>
      </c>
      <c r="H12" s="333">
        <v>383120.65299999993</v>
      </c>
      <c r="I12" s="333">
        <v>487677.28899999999</v>
      </c>
      <c r="J12" s="333">
        <v>399158.05690000003</v>
      </c>
      <c r="K12" s="333">
        <v>440765.53718999994</v>
      </c>
      <c r="L12" s="333">
        <v>378276.33954799996</v>
      </c>
      <c r="M12" s="333">
        <v>391424.75899999996</v>
      </c>
      <c r="N12" s="333">
        <v>436529.35899999994</v>
      </c>
      <c r="O12" s="333">
        <v>457951.31000000006</v>
      </c>
      <c r="P12" s="333">
        <v>419556.90599999996</v>
      </c>
      <c r="Q12" s="333">
        <v>420437.89900000003</v>
      </c>
      <c r="R12" s="333">
        <v>441775.04500000004</v>
      </c>
      <c r="S12" s="333">
        <v>477676.19200000004</v>
      </c>
      <c r="T12" s="333">
        <v>455557.18200000003</v>
      </c>
      <c r="U12" s="333">
        <v>481176.24800000002</v>
      </c>
      <c r="V12" s="333">
        <v>418329.78200000006</v>
      </c>
      <c r="W12" s="333">
        <v>470766.57599999994</v>
      </c>
      <c r="X12" s="333">
        <v>418059.32799999998</v>
      </c>
      <c r="Y12" s="333">
        <v>463639.94699999999</v>
      </c>
      <c r="Z12" s="333">
        <v>442840.51400000002</v>
      </c>
      <c r="AA12" s="333">
        <v>461389.68</v>
      </c>
      <c r="AB12" s="333">
        <v>421812.30299999996</v>
      </c>
      <c r="AC12" s="333">
        <v>452313.36000000004</v>
      </c>
      <c r="AD12" s="333">
        <v>387378.804</v>
      </c>
      <c r="AE12" s="333">
        <v>531820.10900000005</v>
      </c>
      <c r="AF12" s="333">
        <v>515199.24299999996</v>
      </c>
      <c r="AG12" s="333">
        <v>490358.64399999997</v>
      </c>
      <c r="AH12" s="333">
        <v>397586.94799999997</v>
      </c>
      <c r="AI12" s="333">
        <v>454353.50599999994</v>
      </c>
      <c r="AJ12" s="333">
        <v>447387.72399999999</v>
      </c>
      <c r="AK12" s="333">
        <v>469068.41900000005</v>
      </c>
      <c r="AL12" s="333">
        <v>454671.40299999999</v>
      </c>
      <c r="AM12" s="333">
        <v>452542.62500000006</v>
      </c>
      <c r="AN12" s="333">
        <v>458921.98900000006</v>
      </c>
      <c r="AO12" s="333">
        <v>437434.08299999998</v>
      </c>
      <c r="AP12" s="333">
        <v>398543.53875000001</v>
      </c>
      <c r="AQ12" s="333">
        <v>428362.57400000002</v>
      </c>
      <c r="AR12" s="333">
        <v>385271.92599999998</v>
      </c>
      <c r="AS12" s="333">
        <v>414621.43599999999</v>
      </c>
      <c r="AT12" s="333">
        <v>412708.43299999996</v>
      </c>
      <c r="AU12" s="333">
        <v>415465.41200000001</v>
      </c>
      <c r="AV12" s="333">
        <v>398315.90100000001</v>
      </c>
      <c r="AW12" s="333">
        <v>406535.16253999999</v>
      </c>
      <c r="AX12" s="333">
        <v>419437.4529700001</v>
      </c>
      <c r="AY12" s="333">
        <v>397637.64416000003</v>
      </c>
      <c r="AZ12" s="333">
        <v>369987.96711999999</v>
      </c>
      <c r="BA12" s="333">
        <v>402134.12837899994</v>
      </c>
      <c r="BC12" s="333">
        <v>1674825.1597695628</v>
      </c>
      <c r="BD12" s="333">
        <v>1524933</v>
      </c>
      <c r="BE12" s="333">
        <v>1668170.5476699998</v>
      </c>
      <c r="BF12" s="333">
        <v>1765661.3964869999</v>
      </c>
      <c r="BG12" s="333">
        <v>1706136.5630000001</v>
      </c>
      <c r="BH12" s="333">
        <v>1705877.222638</v>
      </c>
      <c r="BI12" s="333">
        <v>1705462.3339999998</v>
      </c>
      <c r="BJ12" s="333">
        <v>1795446.3180000002</v>
      </c>
      <c r="BK12" s="333">
        <v>1788331.9339999999</v>
      </c>
      <c r="BL12" s="333">
        <v>1789682.4440000001</v>
      </c>
      <c r="BM12" s="333">
        <v>1886711.5160000001</v>
      </c>
      <c r="BN12" s="333">
        <v>1789686.8219999997</v>
      </c>
      <c r="BO12" s="333">
        <v>1835204.4360000002</v>
      </c>
      <c r="BP12" s="333">
        <v>1649612.1217499999</v>
      </c>
      <c r="BQ12" s="333">
        <v>1641111.182</v>
      </c>
      <c r="BR12" s="333">
        <v>1593598.22679</v>
      </c>
    </row>
    <row r="13" spans="2:72" s="86" customFormat="1" ht="18" customHeight="1" x14ac:dyDescent="0.35">
      <c r="C13" s="148" t="s">
        <v>805</v>
      </c>
      <c r="D13" s="148"/>
      <c r="E13" s="115">
        <v>0</v>
      </c>
      <c r="F13" s="115">
        <v>0</v>
      </c>
      <c r="G13" s="115">
        <v>0</v>
      </c>
      <c r="H13" s="115">
        <v>0</v>
      </c>
      <c r="I13" s="115">
        <v>0</v>
      </c>
      <c r="J13" s="115">
        <v>0</v>
      </c>
      <c r="K13" s="115">
        <v>0</v>
      </c>
      <c r="L13" s="115">
        <v>0</v>
      </c>
      <c r="M13" s="115">
        <v>16500.726000000002</v>
      </c>
      <c r="N13" s="115">
        <v>16846.934999999998</v>
      </c>
      <c r="O13" s="115">
        <v>18341.125</v>
      </c>
      <c r="P13" s="115">
        <v>19885.7</v>
      </c>
      <c r="Q13" s="115">
        <v>16396.25</v>
      </c>
      <c r="R13" s="115">
        <v>17550.274999999998</v>
      </c>
      <c r="S13" s="115">
        <v>16890.774999999998</v>
      </c>
      <c r="T13" s="115">
        <v>15564.2</v>
      </c>
      <c r="U13" s="115">
        <v>10884.15</v>
      </c>
      <c r="V13" s="115">
        <v>15531.2</v>
      </c>
      <c r="W13" s="115">
        <v>18071.91</v>
      </c>
      <c r="X13" s="115">
        <v>14232.45</v>
      </c>
      <c r="Y13" s="115">
        <v>12614.699999999999</v>
      </c>
      <c r="Z13" s="115">
        <v>14283.424999999999</v>
      </c>
      <c r="AA13" s="115">
        <v>16279.05</v>
      </c>
      <c r="AB13" s="115">
        <v>14439.45</v>
      </c>
      <c r="AC13" s="115">
        <v>9215.5</v>
      </c>
      <c r="AD13" s="115">
        <v>9215.5</v>
      </c>
      <c r="AE13" s="115">
        <v>10254.321</v>
      </c>
      <c r="AF13" s="115">
        <v>9320.5</v>
      </c>
      <c r="AG13" s="115">
        <v>9096.4750000000004</v>
      </c>
      <c r="AH13" s="115">
        <v>6795.0749999999998</v>
      </c>
      <c r="AI13" s="115">
        <v>5133.5</v>
      </c>
      <c r="AJ13" s="115">
        <v>5353.1750000000002</v>
      </c>
      <c r="AK13" s="115">
        <v>4607.55</v>
      </c>
      <c r="AL13" s="115">
        <v>4837.875</v>
      </c>
      <c r="AM13" s="115">
        <v>5506.25</v>
      </c>
      <c r="AN13" s="115">
        <v>12577.4</v>
      </c>
      <c r="AO13" s="115">
        <v>3799.15</v>
      </c>
      <c r="AP13" s="115">
        <v>3203.9690000000001</v>
      </c>
      <c r="AQ13" s="115">
        <v>4106.2299999999996</v>
      </c>
      <c r="AR13" s="115">
        <v>5797</v>
      </c>
      <c r="AS13" s="115">
        <v>3917.4749999999999</v>
      </c>
      <c r="AT13" s="115">
        <v>5470.3249999999998</v>
      </c>
      <c r="AU13" s="115">
        <v>5886.1850000000004</v>
      </c>
      <c r="AV13" s="115">
        <v>4208.3499999999995</v>
      </c>
      <c r="AW13" s="115">
        <v>3480.9975399999994</v>
      </c>
      <c r="AX13" s="115">
        <v>5025.0419700000002</v>
      </c>
      <c r="AY13" s="115">
        <v>6058.0211600000002</v>
      </c>
      <c r="AZ13" s="115">
        <v>7036.98812</v>
      </c>
      <c r="BA13" s="115">
        <v>4702.1663790000002</v>
      </c>
      <c r="BB13"/>
      <c r="BC13" s="126">
        <v>0</v>
      </c>
      <c r="BD13" s="126">
        <v>0</v>
      </c>
      <c r="BE13" s="126">
        <v>0</v>
      </c>
      <c r="BF13" s="126">
        <v>0</v>
      </c>
      <c r="BG13" s="126">
        <v>0</v>
      </c>
      <c r="BH13" s="334">
        <v>0</v>
      </c>
      <c r="BI13" s="334">
        <v>71574.486000000004</v>
      </c>
      <c r="BJ13" s="334">
        <v>66401.499999999985</v>
      </c>
      <c r="BK13" s="334">
        <v>58719.709999999992</v>
      </c>
      <c r="BL13" s="334">
        <v>57616.625</v>
      </c>
      <c r="BM13" s="334">
        <v>38005.820999999996</v>
      </c>
      <c r="BN13" s="334">
        <v>26378.224999999999</v>
      </c>
      <c r="BO13" s="334">
        <v>27529.074999999997</v>
      </c>
      <c r="BP13" s="334">
        <v>16906.349000000002</v>
      </c>
      <c r="BQ13" s="334">
        <v>19482.334999999999</v>
      </c>
      <c r="BR13" s="334">
        <v>21601.048790000001</v>
      </c>
    </row>
    <row r="14" spans="2:72" ht="18" customHeight="1" x14ac:dyDescent="0.35">
      <c r="C14" s="114" t="s">
        <v>9</v>
      </c>
      <c r="D14" s="114"/>
      <c r="E14" s="334">
        <v>303075.62399999995</v>
      </c>
      <c r="F14" s="334">
        <v>287569.36</v>
      </c>
      <c r="G14" s="334">
        <v>314414.897</v>
      </c>
      <c r="H14" s="334">
        <v>298988.78599999996</v>
      </c>
      <c r="I14" s="334">
        <v>312046.04800000001</v>
      </c>
      <c r="J14" s="334">
        <v>271065.00300000003</v>
      </c>
      <c r="K14" s="334">
        <v>288754.04499999998</v>
      </c>
      <c r="L14" s="334">
        <v>255084.19299999997</v>
      </c>
      <c r="M14" s="334">
        <v>269267.12099999998</v>
      </c>
      <c r="N14" s="334">
        <v>276144.83399999997</v>
      </c>
      <c r="O14" s="334">
        <v>293398.66599999997</v>
      </c>
      <c r="P14" s="334">
        <v>266864.49600000004</v>
      </c>
      <c r="Q14" s="334">
        <v>284822.28899999999</v>
      </c>
      <c r="R14" s="334">
        <v>280499.82200000004</v>
      </c>
      <c r="S14" s="334">
        <v>309944.76599999995</v>
      </c>
      <c r="T14" s="334">
        <v>289680.21299999999</v>
      </c>
      <c r="U14" s="334">
        <v>291342.62699999998</v>
      </c>
      <c r="V14" s="334">
        <v>291273.86</v>
      </c>
      <c r="W14" s="334">
        <v>304556.26899999997</v>
      </c>
      <c r="X14" s="334">
        <v>256153.76899999997</v>
      </c>
      <c r="Y14" s="334">
        <v>289812.61</v>
      </c>
      <c r="Z14" s="334">
        <v>281384.04799999995</v>
      </c>
      <c r="AA14" s="334">
        <v>296102.98199999996</v>
      </c>
      <c r="AB14" s="334">
        <v>275533.72600000002</v>
      </c>
      <c r="AC14" s="334">
        <v>294640.71799999999</v>
      </c>
      <c r="AD14" s="334">
        <v>233376.72300000003</v>
      </c>
      <c r="AE14" s="334">
        <v>363934.54100000003</v>
      </c>
      <c r="AF14" s="334">
        <v>358354.8</v>
      </c>
      <c r="AG14" s="334">
        <v>330866.15100000001</v>
      </c>
      <c r="AH14" s="334">
        <v>288695.74099999998</v>
      </c>
      <c r="AI14" s="334">
        <v>306268.78100000002</v>
      </c>
      <c r="AJ14" s="334">
        <v>282904.163</v>
      </c>
      <c r="AK14" s="334">
        <v>297066.03500000003</v>
      </c>
      <c r="AL14" s="334">
        <v>288756.58500000002</v>
      </c>
      <c r="AM14" s="334">
        <v>312135.15599999996</v>
      </c>
      <c r="AN14" s="334">
        <v>285797.16099999996</v>
      </c>
      <c r="AO14" s="334">
        <v>308677.859</v>
      </c>
      <c r="AP14" s="334">
        <v>267252.065</v>
      </c>
      <c r="AQ14" s="334">
        <v>310997.34499999997</v>
      </c>
      <c r="AR14" s="334">
        <v>277784.38500000001</v>
      </c>
      <c r="AS14" s="334">
        <v>303633.40899999999</v>
      </c>
      <c r="AT14" s="334">
        <v>296421.761</v>
      </c>
      <c r="AU14" s="334">
        <v>320183.46799999999</v>
      </c>
      <c r="AV14" s="334">
        <v>290176.19199999992</v>
      </c>
      <c r="AW14" s="334">
        <v>297830.72627531295</v>
      </c>
      <c r="AX14" s="334">
        <v>288415.34648429975</v>
      </c>
      <c r="AY14" s="334">
        <v>270830.25378287467</v>
      </c>
      <c r="AZ14" s="334">
        <v>260135.29444751263</v>
      </c>
      <c r="BA14" s="334">
        <v>263662.83</v>
      </c>
      <c r="BC14" s="334">
        <v>1233301.397411</v>
      </c>
      <c r="BD14" s="334">
        <v>1149814</v>
      </c>
      <c r="BE14" s="334">
        <v>1233338.0531279999</v>
      </c>
      <c r="BF14" s="334">
        <v>1268925.83876</v>
      </c>
      <c r="BG14" s="334">
        <v>1204048.6669999999</v>
      </c>
      <c r="BH14" s="334">
        <v>1126949.2889999999</v>
      </c>
      <c r="BI14" s="334">
        <v>1105675.1170000001</v>
      </c>
      <c r="BJ14" s="334">
        <v>1164947.0899999999</v>
      </c>
      <c r="BK14" s="334">
        <v>1143326.5249999999</v>
      </c>
      <c r="BL14" s="334">
        <v>1142833.3659999999</v>
      </c>
      <c r="BM14" s="334">
        <v>1250306.7820000001</v>
      </c>
      <c r="BN14" s="334">
        <v>1208734.8359999999</v>
      </c>
      <c r="BO14" s="334">
        <v>1183754.9369999999</v>
      </c>
      <c r="BP14" s="334">
        <v>1164711.6540000001</v>
      </c>
      <c r="BQ14" s="334">
        <v>1210414.8299999998</v>
      </c>
      <c r="BR14" s="334">
        <v>1117211.62099</v>
      </c>
    </row>
    <row r="15" spans="2:72" ht="10" customHeight="1" x14ac:dyDescent="0.35">
      <c r="C15" s="127"/>
      <c r="D15" s="501"/>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C15" s="124"/>
      <c r="BD15" s="124"/>
      <c r="BE15" s="124"/>
      <c r="BF15" s="124"/>
      <c r="BG15" s="124"/>
      <c r="BH15" s="124"/>
      <c r="BI15" s="124"/>
      <c r="BJ15" s="124"/>
      <c r="BK15" s="124"/>
      <c r="BL15" s="124"/>
      <c r="BM15" s="124"/>
      <c r="BN15" s="124"/>
      <c r="BO15" s="124"/>
      <c r="BP15" s="124"/>
      <c r="BQ15" s="124"/>
      <c r="BR15" s="124"/>
    </row>
    <row r="16" spans="2:72" ht="18" customHeight="1" thickBot="1" x14ac:dyDescent="0.4">
      <c r="C16" s="51" t="s">
        <v>187</v>
      </c>
      <c r="D16" s="51"/>
      <c r="E16" s="335">
        <v>283053.07200000004</v>
      </c>
      <c r="F16" s="335">
        <v>264731.16100000002</v>
      </c>
      <c r="G16" s="335">
        <v>293917.42499999999</v>
      </c>
      <c r="H16" s="335">
        <v>277930.06999999995</v>
      </c>
      <c r="I16" s="335">
        <v>258415.15899999999</v>
      </c>
      <c r="J16" s="335">
        <v>229336.25899999999</v>
      </c>
      <c r="K16" s="335">
        <v>250511.26399999997</v>
      </c>
      <c r="L16" s="335">
        <v>226927.99299999999</v>
      </c>
      <c r="M16" s="335">
        <v>229349.44399999996</v>
      </c>
      <c r="N16" s="335">
        <v>245824.60399999999</v>
      </c>
      <c r="O16" s="335">
        <v>250696.91100000002</v>
      </c>
      <c r="P16" s="335">
        <v>239049.91200000001</v>
      </c>
      <c r="Q16" s="335">
        <v>244972.63099999999</v>
      </c>
      <c r="R16" s="335">
        <v>206396.16899999999</v>
      </c>
      <c r="S16" s="335">
        <v>232941.53999999998</v>
      </c>
      <c r="T16" s="335">
        <v>243373.82399999996</v>
      </c>
      <c r="U16" s="335">
        <v>194978.06799999997</v>
      </c>
      <c r="V16" s="335">
        <v>197322.21100000001</v>
      </c>
      <c r="W16" s="335">
        <v>234008.283</v>
      </c>
      <c r="X16" s="335">
        <v>207987.19900000002</v>
      </c>
      <c r="Y16" s="335">
        <v>206313.16000000003</v>
      </c>
      <c r="Z16" s="335">
        <v>173704.28200000001</v>
      </c>
      <c r="AA16" s="335">
        <v>176036.55300000001</v>
      </c>
      <c r="AB16" s="335">
        <v>178518.087</v>
      </c>
      <c r="AC16" s="335">
        <v>179670.54300000001</v>
      </c>
      <c r="AD16" s="335">
        <v>129966.81899999999</v>
      </c>
      <c r="AE16" s="335">
        <v>199633.06099999999</v>
      </c>
      <c r="AF16" s="335">
        <v>167099.60800000001</v>
      </c>
      <c r="AG16" s="335">
        <v>200174.02500000002</v>
      </c>
      <c r="AH16" s="335">
        <v>180536.05100000004</v>
      </c>
      <c r="AI16" s="335">
        <v>210585.647</v>
      </c>
      <c r="AJ16" s="335">
        <v>219785.13900000002</v>
      </c>
      <c r="AK16" s="335">
        <v>232903.50400000002</v>
      </c>
      <c r="AL16" s="335">
        <v>237854.82399999996</v>
      </c>
      <c r="AM16" s="335">
        <v>232767.481</v>
      </c>
      <c r="AN16" s="335">
        <v>197753.30499999999</v>
      </c>
      <c r="AO16" s="335">
        <v>216557.42200000002</v>
      </c>
      <c r="AP16" s="335">
        <v>202556.584</v>
      </c>
      <c r="AQ16" s="335">
        <v>231710.44900000002</v>
      </c>
      <c r="AR16" s="335">
        <v>208779.46500000003</v>
      </c>
      <c r="AS16" s="335">
        <v>194320.56599999999</v>
      </c>
      <c r="AT16" s="335">
        <v>188459.87720000002</v>
      </c>
      <c r="AU16" s="335">
        <v>198337.54112999997</v>
      </c>
      <c r="AV16" s="335">
        <v>183551.66353999998</v>
      </c>
      <c r="AW16" s="335">
        <v>160941.97982000001</v>
      </c>
      <c r="AX16" s="335">
        <v>175383.63671999998</v>
      </c>
      <c r="AY16" s="335">
        <v>160354.24196000001</v>
      </c>
      <c r="AZ16" s="335">
        <v>126218.63955000002</v>
      </c>
      <c r="BA16" s="335">
        <v>116699.45509999999</v>
      </c>
      <c r="BC16" s="335">
        <v>967852.24214300001</v>
      </c>
      <c r="BD16" s="335">
        <v>898992</v>
      </c>
      <c r="BE16" s="335">
        <v>1024976.3102800001</v>
      </c>
      <c r="BF16" s="335">
        <v>1105272.0601050002</v>
      </c>
      <c r="BG16" s="335">
        <v>1119631.7280000001</v>
      </c>
      <c r="BH16" s="335">
        <v>965190.67499999993</v>
      </c>
      <c r="BI16" s="335">
        <v>964920.87099999993</v>
      </c>
      <c r="BJ16" s="335">
        <v>927684.16399999987</v>
      </c>
      <c r="BK16" s="335">
        <v>834295.76099999994</v>
      </c>
      <c r="BL16" s="335">
        <v>734572.08200000017</v>
      </c>
      <c r="BM16" s="335">
        <v>676370.03099999996</v>
      </c>
      <c r="BN16" s="335">
        <v>811080.86199999996</v>
      </c>
      <c r="BO16" s="335">
        <v>901279.11399999994</v>
      </c>
      <c r="BP16" s="335">
        <v>859603.92000000016</v>
      </c>
      <c r="BQ16" s="335">
        <v>764669.64786999999</v>
      </c>
      <c r="BR16" s="335">
        <v>622898.49805000005</v>
      </c>
    </row>
    <row r="17" spans="2:70" ht="10" customHeight="1" x14ac:dyDescent="0.35">
      <c r="C17" s="89"/>
      <c r="D17" s="500"/>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C17" s="124"/>
      <c r="BD17" s="124"/>
      <c r="BE17" s="124"/>
      <c r="BF17" s="124"/>
      <c r="BG17" s="124"/>
      <c r="BH17" s="124"/>
      <c r="BI17" s="124"/>
      <c r="BJ17" s="124"/>
      <c r="BK17" s="124"/>
      <c r="BL17" s="124"/>
      <c r="BM17" s="124"/>
      <c r="BN17" s="124"/>
      <c r="BO17" s="124"/>
      <c r="BP17" s="124"/>
      <c r="BQ17" s="124"/>
      <c r="BR17" s="124"/>
    </row>
    <row r="18" spans="2:70" ht="18" customHeight="1" x14ac:dyDescent="0.35">
      <c r="C18" s="109" t="s">
        <v>106</v>
      </c>
      <c r="D18" s="112"/>
      <c r="E18" s="333">
        <v>164398.462</v>
      </c>
      <c r="F18" s="333">
        <v>155097.592</v>
      </c>
      <c r="G18" s="333">
        <v>172361.402</v>
      </c>
      <c r="H18" s="333">
        <v>167691.74699999997</v>
      </c>
      <c r="I18" s="333">
        <v>154051.18799999999</v>
      </c>
      <c r="J18" s="333">
        <v>121507.556</v>
      </c>
      <c r="K18" s="333">
        <v>136254.46099999998</v>
      </c>
      <c r="L18" s="333">
        <v>117679.98299999999</v>
      </c>
      <c r="M18" s="333">
        <v>119697.83399999999</v>
      </c>
      <c r="N18" s="333">
        <v>132912.527</v>
      </c>
      <c r="O18" s="333">
        <v>138326.67000000001</v>
      </c>
      <c r="P18" s="333">
        <v>137376.90700000001</v>
      </c>
      <c r="Q18" s="333">
        <v>139016.58600000001</v>
      </c>
      <c r="R18" s="333">
        <v>112262.844</v>
      </c>
      <c r="S18" s="333">
        <v>127193.10699999999</v>
      </c>
      <c r="T18" s="333">
        <v>147210.42699999997</v>
      </c>
      <c r="U18" s="333">
        <v>113896.822</v>
      </c>
      <c r="V18" s="333">
        <v>111726.23299999999</v>
      </c>
      <c r="W18" s="333">
        <v>141251.087</v>
      </c>
      <c r="X18" s="333">
        <v>123264.81800000001</v>
      </c>
      <c r="Y18" s="333">
        <v>124388.481</v>
      </c>
      <c r="Z18" s="333">
        <v>119116.50199999999</v>
      </c>
      <c r="AA18" s="333">
        <v>122973.833</v>
      </c>
      <c r="AB18" s="333">
        <v>124850.37100000001</v>
      </c>
      <c r="AC18" s="333">
        <v>135961.37599999999</v>
      </c>
      <c r="AD18" s="333">
        <v>98627.95199999999</v>
      </c>
      <c r="AE18" s="333">
        <v>162198.96299999999</v>
      </c>
      <c r="AF18" s="333">
        <v>128935.17899999999</v>
      </c>
      <c r="AG18" s="333">
        <v>131561.41</v>
      </c>
      <c r="AH18" s="333">
        <v>106201.28100000002</v>
      </c>
      <c r="AI18" s="333">
        <v>119220.647</v>
      </c>
      <c r="AJ18" s="333">
        <v>138397.68200000003</v>
      </c>
      <c r="AK18" s="333">
        <v>118817.423</v>
      </c>
      <c r="AL18" s="333">
        <v>135658.71699999998</v>
      </c>
      <c r="AM18" s="333">
        <v>127638.98300000001</v>
      </c>
      <c r="AN18" s="333">
        <v>116550.09799999998</v>
      </c>
      <c r="AO18" s="333">
        <v>137940.899</v>
      </c>
      <c r="AP18" s="333">
        <v>122907.255</v>
      </c>
      <c r="AQ18" s="333">
        <v>144553.64800000002</v>
      </c>
      <c r="AR18" s="333">
        <v>122322.93000000001</v>
      </c>
      <c r="AS18" s="333">
        <v>120245.52200000001</v>
      </c>
      <c r="AT18" s="333">
        <v>114459.32300000002</v>
      </c>
      <c r="AU18" s="333">
        <v>133393.65599999999</v>
      </c>
      <c r="AV18" s="333">
        <v>121782.55999999998</v>
      </c>
      <c r="AW18" s="333">
        <v>102715.01199999999</v>
      </c>
      <c r="AX18" s="333">
        <v>121233.66199999998</v>
      </c>
      <c r="AY18" s="333">
        <v>118477.561</v>
      </c>
      <c r="AZ18" s="333">
        <v>113256.00259000002</v>
      </c>
      <c r="BA18" s="333">
        <v>116032.93999999999</v>
      </c>
      <c r="BC18" s="333">
        <v>504780.26114299998</v>
      </c>
      <c r="BD18" s="333">
        <v>483995</v>
      </c>
      <c r="BE18" s="333">
        <v>560924.09128000005</v>
      </c>
      <c r="BF18" s="333">
        <v>636506.75110500003</v>
      </c>
      <c r="BG18" s="333">
        <v>659549.20299999998</v>
      </c>
      <c r="BH18" s="333">
        <v>529493.18799999997</v>
      </c>
      <c r="BI18" s="333">
        <v>528313.93799999997</v>
      </c>
      <c r="BJ18" s="333">
        <v>525682.96399999992</v>
      </c>
      <c r="BK18" s="333">
        <v>490138.96</v>
      </c>
      <c r="BL18" s="333">
        <v>491329.18700000003</v>
      </c>
      <c r="BM18" s="333">
        <v>525723.47</v>
      </c>
      <c r="BN18" s="333">
        <v>495381.02</v>
      </c>
      <c r="BO18" s="333">
        <v>498665.22099999996</v>
      </c>
      <c r="BP18" s="333">
        <v>527724.73200000008</v>
      </c>
      <c r="BQ18" s="333">
        <v>489881.06100000005</v>
      </c>
      <c r="BR18" s="333">
        <v>455682.23759000003</v>
      </c>
    </row>
    <row r="19" spans="2:70" ht="18" customHeight="1" x14ac:dyDescent="0.35">
      <c r="C19" s="114" t="s">
        <v>151</v>
      </c>
      <c r="D19" s="114"/>
      <c r="E19" s="334">
        <v>118654.61000000002</v>
      </c>
      <c r="F19" s="334">
        <v>109633.56900000002</v>
      </c>
      <c r="G19" s="334">
        <v>121556.02299999999</v>
      </c>
      <c r="H19" s="334">
        <v>110238.323</v>
      </c>
      <c r="I19" s="334">
        <v>104363.97099999999</v>
      </c>
      <c r="J19" s="334">
        <v>107828.70299999999</v>
      </c>
      <c r="K19" s="334">
        <v>114256.80299999999</v>
      </c>
      <c r="L19" s="334">
        <v>109248.01</v>
      </c>
      <c r="M19" s="334">
        <v>109651.60999999999</v>
      </c>
      <c r="N19" s="334">
        <v>112912.07699999999</v>
      </c>
      <c r="O19" s="334">
        <v>112370.24100000001</v>
      </c>
      <c r="P19" s="334">
        <v>101673.005</v>
      </c>
      <c r="Q19" s="334">
        <v>105956.045</v>
      </c>
      <c r="R19" s="334">
        <v>94133.324999999997</v>
      </c>
      <c r="S19" s="334">
        <v>105748.433</v>
      </c>
      <c r="T19" s="334">
        <v>96163.396999999997</v>
      </c>
      <c r="U19" s="334">
        <v>81081.24599999997</v>
      </c>
      <c r="V19" s="334">
        <v>85595.978000000003</v>
      </c>
      <c r="W19" s="334">
        <v>92757.195999999996</v>
      </c>
      <c r="X19" s="334">
        <v>84722.381000000023</v>
      </c>
      <c r="Y19" s="334">
        <v>81924.679000000018</v>
      </c>
      <c r="Z19" s="334">
        <v>54587.78</v>
      </c>
      <c r="AA19" s="334">
        <v>53062.720000000016</v>
      </c>
      <c r="AB19" s="334">
        <v>53667.716</v>
      </c>
      <c r="AC19" s="334">
        <v>43709.167000000001</v>
      </c>
      <c r="AD19" s="334">
        <v>31338.866999999998</v>
      </c>
      <c r="AE19" s="334">
        <v>37434.098000000005</v>
      </c>
      <c r="AF19" s="334">
        <v>38164.429000000004</v>
      </c>
      <c r="AG19" s="334">
        <v>68612.615000000005</v>
      </c>
      <c r="AH19" s="334">
        <v>74334.77</v>
      </c>
      <c r="AI19" s="334">
        <v>91365</v>
      </c>
      <c r="AJ19" s="334">
        <v>81387.456999999995</v>
      </c>
      <c r="AK19" s="334">
        <v>114086.08100000001</v>
      </c>
      <c r="AL19" s="334">
        <v>102196.10699999999</v>
      </c>
      <c r="AM19" s="334">
        <v>105128.49799999999</v>
      </c>
      <c r="AN19" s="334">
        <v>81203.207000000009</v>
      </c>
      <c r="AO19" s="334">
        <v>78616.523000000001</v>
      </c>
      <c r="AP19" s="334">
        <v>79649.328999999998</v>
      </c>
      <c r="AQ19" s="334">
        <v>87156.801000000007</v>
      </c>
      <c r="AR19" s="334">
        <v>86456.535000000003</v>
      </c>
      <c r="AS19" s="334">
        <v>74075.043999999994</v>
      </c>
      <c r="AT19" s="334">
        <v>74000.554199999999</v>
      </c>
      <c r="AU19" s="334">
        <v>64943.885129999995</v>
      </c>
      <c r="AV19" s="334">
        <v>61769.103540000004</v>
      </c>
      <c r="AW19" s="334">
        <v>58226.967820000005</v>
      </c>
      <c r="AX19" s="334">
        <v>54149.974719999998</v>
      </c>
      <c r="AY19" s="334">
        <v>41876.680959999998</v>
      </c>
      <c r="AZ19" s="334">
        <v>12962.63696</v>
      </c>
      <c r="BA19" s="334">
        <v>666.51510000000007</v>
      </c>
      <c r="BC19" s="334">
        <v>463071.98100000003</v>
      </c>
      <c r="BD19" s="334">
        <v>414997</v>
      </c>
      <c r="BE19" s="334">
        <v>464052.21899999998</v>
      </c>
      <c r="BF19" s="334">
        <v>468765.30900000001</v>
      </c>
      <c r="BG19" s="334">
        <v>460082.52500000002</v>
      </c>
      <c r="BH19" s="334">
        <v>435697.48699999996</v>
      </c>
      <c r="BI19" s="334">
        <v>436606.93299999996</v>
      </c>
      <c r="BJ19" s="334">
        <v>402001.2</v>
      </c>
      <c r="BK19" s="334">
        <v>344156.80099999998</v>
      </c>
      <c r="BL19" s="334">
        <v>243242.89500000008</v>
      </c>
      <c r="BM19" s="334">
        <v>150646.56100000002</v>
      </c>
      <c r="BN19" s="334">
        <v>315699.842</v>
      </c>
      <c r="BO19" s="334">
        <v>402613.89299999998</v>
      </c>
      <c r="BP19" s="334">
        <v>331879.18800000002</v>
      </c>
      <c r="BQ19" s="334">
        <v>274788.58687</v>
      </c>
      <c r="BR19" s="334">
        <v>167216.26045999999</v>
      </c>
    </row>
    <row r="20" spans="2:70" ht="10" customHeight="1" x14ac:dyDescent="0.35">
      <c r="C20" s="127"/>
      <c r="D20" s="501"/>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C20" s="124"/>
      <c r="BD20" s="124"/>
      <c r="BE20" s="124"/>
      <c r="BF20" s="124"/>
      <c r="BG20" s="124"/>
      <c r="BH20" s="124"/>
      <c r="BI20" s="124"/>
      <c r="BJ20" s="124"/>
      <c r="BK20" s="124"/>
      <c r="BL20" s="124"/>
      <c r="BM20" s="124"/>
      <c r="BN20" s="124"/>
      <c r="BO20" s="124"/>
      <c r="BP20" s="124"/>
      <c r="BQ20" s="124"/>
      <c r="BR20" s="124"/>
    </row>
    <row r="21" spans="2:70" ht="18" customHeight="1" thickBot="1" x14ac:dyDescent="0.4">
      <c r="C21" s="51" t="s">
        <v>188</v>
      </c>
      <c r="D21" s="51"/>
      <c r="E21" s="335">
        <v>183685.09499999997</v>
      </c>
      <c r="F21" s="335">
        <v>664869.10900000005</v>
      </c>
      <c r="G21" s="335">
        <v>648336.17399999988</v>
      </c>
      <c r="H21" s="335">
        <v>671681.55999999994</v>
      </c>
      <c r="I21" s="335">
        <v>777329.11100000003</v>
      </c>
      <c r="J21" s="335">
        <v>700887.51500000013</v>
      </c>
      <c r="K21" s="335">
        <v>597320.66599999997</v>
      </c>
      <c r="L21" s="335">
        <v>670641.95100000012</v>
      </c>
      <c r="M21" s="335">
        <v>825394.59</v>
      </c>
      <c r="N21" s="335">
        <v>675485.96</v>
      </c>
      <c r="O21" s="335">
        <v>789664.4800000001</v>
      </c>
      <c r="P21" s="335">
        <v>796530.5689999999</v>
      </c>
      <c r="Q21" s="335">
        <v>805610.50100000005</v>
      </c>
      <c r="R21" s="335">
        <v>801022.5419999999</v>
      </c>
      <c r="S21" s="335">
        <v>852926.59699999995</v>
      </c>
      <c r="T21" s="335">
        <v>855945.55099999998</v>
      </c>
      <c r="U21" s="335">
        <v>836188.20900000003</v>
      </c>
      <c r="V21" s="335">
        <v>810660.20900000003</v>
      </c>
      <c r="W21" s="335">
        <v>881342.79900000012</v>
      </c>
      <c r="X21" s="335">
        <v>836310.78999999992</v>
      </c>
      <c r="Y21" s="335">
        <v>801020.97600000014</v>
      </c>
      <c r="Z21" s="335">
        <v>884848.16599999997</v>
      </c>
      <c r="AA21" s="335">
        <v>840922.22700000007</v>
      </c>
      <c r="AB21" s="335">
        <v>729010.98300000001</v>
      </c>
      <c r="AC21" s="335">
        <v>780819.20700000005</v>
      </c>
      <c r="AD21" s="335">
        <v>537895.951</v>
      </c>
      <c r="AE21" s="335">
        <v>880407.82799999998</v>
      </c>
      <c r="AF21" s="335">
        <v>1120303.4739999999</v>
      </c>
      <c r="AG21" s="335">
        <v>903850.43700000015</v>
      </c>
      <c r="AH21" s="335">
        <v>816550.96600000001</v>
      </c>
      <c r="AI21" s="335">
        <v>881372.86699999997</v>
      </c>
      <c r="AJ21" s="335">
        <v>905658.59300000011</v>
      </c>
      <c r="AK21" s="335">
        <v>929350.05199999991</v>
      </c>
      <c r="AL21" s="335">
        <v>836022.12599999993</v>
      </c>
      <c r="AM21" s="335">
        <v>797700.277</v>
      </c>
      <c r="AN21" s="335">
        <v>755064.76500000001</v>
      </c>
      <c r="AO21" s="335">
        <v>787290.67599999998</v>
      </c>
      <c r="AP21" s="335">
        <v>705479.30599999998</v>
      </c>
      <c r="AQ21" s="335">
        <v>640217.32799999998</v>
      </c>
      <c r="AR21" s="335">
        <v>632344.17200000002</v>
      </c>
      <c r="AS21" s="335">
        <v>754080.98800000013</v>
      </c>
      <c r="AT21" s="335">
        <v>715853.32798999944</v>
      </c>
      <c r="AU21" s="335">
        <v>805544.98742000025</v>
      </c>
      <c r="AV21" s="335">
        <v>782067.21712000004</v>
      </c>
      <c r="AW21" s="335">
        <v>724182.53846000007</v>
      </c>
      <c r="AX21" s="335">
        <v>727662.83571999997</v>
      </c>
      <c r="AY21" s="335">
        <v>787813.14311000041</v>
      </c>
      <c r="AZ21" s="335">
        <v>678441.93059</v>
      </c>
      <c r="BA21" s="335">
        <v>710822.51448900008</v>
      </c>
      <c r="BC21" s="335">
        <v>2985039.092375468</v>
      </c>
      <c r="BD21" s="335">
        <v>3004384.0677309996</v>
      </c>
      <c r="BE21" s="335">
        <v>2875249.2271759994</v>
      </c>
      <c r="BF21" s="335">
        <v>2659027.3438629997</v>
      </c>
      <c r="BG21" s="335">
        <v>2667662.895</v>
      </c>
      <c r="BH21" s="335">
        <v>2746179.2429999998</v>
      </c>
      <c r="BI21" s="335">
        <v>3087075.5990000004</v>
      </c>
      <c r="BJ21" s="335">
        <v>3315505.1910000006</v>
      </c>
      <c r="BK21" s="335">
        <v>3364502.0069999998</v>
      </c>
      <c r="BL21" s="335">
        <v>3255802.352</v>
      </c>
      <c r="BM21" s="335">
        <v>3319426.46</v>
      </c>
      <c r="BN21" s="335">
        <v>3507432.8629999999</v>
      </c>
      <c r="BO21" s="335">
        <v>3318137.22</v>
      </c>
      <c r="BP21" s="335">
        <v>2765331.4820000003</v>
      </c>
      <c r="BQ21" s="335">
        <v>3052581.8305299999</v>
      </c>
      <c r="BR21" s="335">
        <v>2918100.4478800003</v>
      </c>
    </row>
    <row r="22" spans="2:70" ht="10" customHeight="1" x14ac:dyDescent="0.35">
      <c r="C22" s="89"/>
      <c r="D22" s="500"/>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C22" s="124"/>
      <c r="BD22" s="124"/>
      <c r="BE22" s="124"/>
      <c r="BF22" s="124"/>
      <c r="BG22" s="124"/>
      <c r="BH22" s="124"/>
      <c r="BI22" s="124"/>
      <c r="BJ22" s="124"/>
      <c r="BK22" s="124"/>
      <c r="BL22" s="124"/>
      <c r="BM22" s="124"/>
      <c r="BN22" s="124"/>
      <c r="BO22" s="124"/>
      <c r="BP22" s="124"/>
      <c r="BQ22" s="124"/>
      <c r="BR22" s="124"/>
    </row>
    <row r="23" spans="2:70" ht="18" customHeight="1" x14ac:dyDescent="0.35">
      <c r="C23" s="109" t="s">
        <v>147</v>
      </c>
      <c r="D23" s="112"/>
      <c r="E23" s="333">
        <v>133711.11499999999</v>
      </c>
      <c r="F23" s="333">
        <v>123572.75400000003</v>
      </c>
      <c r="G23" s="333">
        <v>122726.35399999996</v>
      </c>
      <c r="H23" s="333">
        <v>119569.84</v>
      </c>
      <c r="I23" s="333">
        <v>118187.66099999996</v>
      </c>
      <c r="J23" s="333">
        <v>130877.177</v>
      </c>
      <c r="K23" s="333">
        <v>133088.611</v>
      </c>
      <c r="L23" s="333">
        <v>103607.57500000003</v>
      </c>
      <c r="M23" s="333">
        <v>127181.26100000006</v>
      </c>
      <c r="N23" s="333">
        <v>125342.709</v>
      </c>
      <c r="O23" s="333">
        <v>143439.57700000002</v>
      </c>
      <c r="P23" s="333">
        <v>115901.82899999997</v>
      </c>
      <c r="Q23" s="333">
        <v>127752.675</v>
      </c>
      <c r="R23" s="333">
        <v>131467.095</v>
      </c>
      <c r="S23" s="333">
        <v>133785.97599999997</v>
      </c>
      <c r="T23" s="333">
        <v>130633.16699999999</v>
      </c>
      <c r="U23" s="333">
        <v>117610.274</v>
      </c>
      <c r="V23" s="333">
        <v>125680.261</v>
      </c>
      <c r="W23" s="333">
        <v>140294.152</v>
      </c>
      <c r="X23" s="333">
        <v>125471.36500000001</v>
      </c>
      <c r="Y23" s="333">
        <v>108036.74200000001</v>
      </c>
      <c r="Z23" s="333">
        <v>120178.236</v>
      </c>
      <c r="AA23" s="333">
        <v>128997.89</v>
      </c>
      <c r="AB23" s="333">
        <v>106874.12599999999</v>
      </c>
      <c r="AC23" s="333">
        <v>128665.042</v>
      </c>
      <c r="AD23" s="333">
        <v>76282.088999999993</v>
      </c>
      <c r="AE23" s="333">
        <v>133660.83799999999</v>
      </c>
      <c r="AF23" s="333">
        <v>147725.43099999998</v>
      </c>
      <c r="AG23" s="333">
        <v>126189.11600000001</v>
      </c>
      <c r="AH23" s="333">
        <v>109747.656</v>
      </c>
      <c r="AI23" s="333">
        <v>136125.63</v>
      </c>
      <c r="AJ23" s="333">
        <v>144690.04300000001</v>
      </c>
      <c r="AK23" s="333">
        <v>127777.997</v>
      </c>
      <c r="AL23" s="333">
        <v>120279.81</v>
      </c>
      <c r="AM23" s="333">
        <v>122765.13</v>
      </c>
      <c r="AN23" s="333">
        <v>106481.31600000001</v>
      </c>
      <c r="AO23" s="333">
        <v>112059.69</v>
      </c>
      <c r="AP23" s="333">
        <v>84204.150000000009</v>
      </c>
      <c r="AQ23" s="333">
        <v>97110.001000000004</v>
      </c>
      <c r="AR23" s="333">
        <v>94376.398000000016</v>
      </c>
      <c r="AS23" s="333">
        <v>111512.451</v>
      </c>
      <c r="AT23" s="333">
        <v>95788.350999999995</v>
      </c>
      <c r="AU23" s="333">
        <v>120263.78400000001</v>
      </c>
      <c r="AV23" s="333">
        <v>109060.13500000001</v>
      </c>
      <c r="AW23" s="333">
        <v>105444.37599999999</v>
      </c>
      <c r="AX23" s="333">
        <v>95694.975000000006</v>
      </c>
      <c r="AY23" s="333">
        <v>110904.19798000003</v>
      </c>
      <c r="AZ23" s="333">
        <v>96194.02900000001</v>
      </c>
      <c r="BA23" s="333">
        <v>100839.772</v>
      </c>
      <c r="BC23" s="333">
        <v>507406.82600200007</v>
      </c>
      <c r="BD23" s="333">
        <v>491288.03575999994</v>
      </c>
      <c r="BE23" s="333">
        <v>523796.8603099999</v>
      </c>
      <c r="BF23" s="333">
        <v>531797.6791999999</v>
      </c>
      <c r="BG23" s="333">
        <v>499580.06299999997</v>
      </c>
      <c r="BH23" s="333">
        <v>485761.02399999998</v>
      </c>
      <c r="BI23" s="333">
        <v>511865.37600000005</v>
      </c>
      <c r="BJ23" s="333">
        <v>523638.91299999994</v>
      </c>
      <c r="BK23" s="333">
        <v>509056.05200000003</v>
      </c>
      <c r="BL23" s="333">
        <v>464086.99400000001</v>
      </c>
      <c r="BM23" s="333">
        <v>486333.39999999997</v>
      </c>
      <c r="BN23" s="333">
        <v>516752.44500000001</v>
      </c>
      <c r="BO23" s="333">
        <v>477304.25300000003</v>
      </c>
      <c r="BP23" s="333">
        <v>387750.23900000006</v>
      </c>
      <c r="BQ23" s="333">
        <v>436624.72100000002</v>
      </c>
      <c r="BR23" s="333">
        <v>408237.57798000006</v>
      </c>
    </row>
    <row r="24" spans="2:70" ht="18" customHeight="1" x14ac:dyDescent="0.35">
      <c r="C24" s="114" t="s">
        <v>124</v>
      </c>
      <c r="D24" s="114"/>
      <c r="E24" s="334">
        <v>49973.979999999996</v>
      </c>
      <c r="F24" s="334">
        <v>47834.955999999991</v>
      </c>
      <c r="G24" s="334">
        <v>57377.745000000003</v>
      </c>
      <c r="H24" s="334">
        <v>53736.98</v>
      </c>
      <c r="I24" s="334">
        <v>46552.267999999996</v>
      </c>
      <c r="J24" s="334">
        <v>61469.967000000004</v>
      </c>
      <c r="K24" s="334">
        <v>72627.182000000015</v>
      </c>
      <c r="L24" s="334">
        <v>65431.434999999998</v>
      </c>
      <c r="M24" s="334">
        <v>60747.153999999995</v>
      </c>
      <c r="N24" s="334">
        <v>72419.172000000006</v>
      </c>
      <c r="O24" s="334">
        <v>83109.400999999998</v>
      </c>
      <c r="P24" s="334">
        <v>75035.558000000005</v>
      </c>
      <c r="Q24" s="334">
        <v>85226.163</v>
      </c>
      <c r="R24" s="334">
        <v>75742.928</v>
      </c>
      <c r="S24" s="334">
        <v>104778.30000000002</v>
      </c>
      <c r="T24" s="334">
        <v>94646.736000000004</v>
      </c>
      <c r="U24" s="334">
        <v>83881.539000000004</v>
      </c>
      <c r="V24" s="334">
        <v>90066.120999999999</v>
      </c>
      <c r="W24" s="334">
        <v>92654.56</v>
      </c>
      <c r="X24" s="334">
        <v>79165.92300000001</v>
      </c>
      <c r="Y24" s="334">
        <v>90026.127000000008</v>
      </c>
      <c r="Z24" s="334">
        <v>96260.907999999996</v>
      </c>
      <c r="AA24" s="334">
        <v>77441.945999999996</v>
      </c>
      <c r="AB24" s="334">
        <v>78161.778000000006</v>
      </c>
      <c r="AC24" s="334">
        <v>73528.847999999998</v>
      </c>
      <c r="AD24" s="334">
        <v>44478.985000000001</v>
      </c>
      <c r="AE24" s="334">
        <v>74415.206999999995</v>
      </c>
      <c r="AF24" s="334">
        <v>89680.447</v>
      </c>
      <c r="AG24" s="334">
        <v>93547.212</v>
      </c>
      <c r="AH24" s="334">
        <v>94858.150999999998</v>
      </c>
      <c r="AI24" s="334">
        <v>93128.554000000004</v>
      </c>
      <c r="AJ24" s="334">
        <v>89209.880999999994</v>
      </c>
      <c r="AK24" s="334">
        <v>94040.536999999997</v>
      </c>
      <c r="AL24" s="334">
        <v>92005.793999999994</v>
      </c>
      <c r="AM24" s="334">
        <v>74016.162000000011</v>
      </c>
      <c r="AN24" s="334">
        <v>60324.25</v>
      </c>
      <c r="AO24" s="334">
        <v>76463.732000000004</v>
      </c>
      <c r="AP24" s="334">
        <v>74588.09599999999</v>
      </c>
      <c r="AQ24" s="334">
        <v>46441.466999999997</v>
      </c>
      <c r="AR24" s="334">
        <v>67859.964000000007</v>
      </c>
      <c r="AS24" s="334">
        <v>55712.431000000004</v>
      </c>
      <c r="AT24" s="334">
        <v>75973.310000000012</v>
      </c>
      <c r="AU24" s="334">
        <v>67472.573000000019</v>
      </c>
      <c r="AV24" s="334">
        <v>71226.565000000002</v>
      </c>
      <c r="AW24" s="334">
        <v>51098.570999999996</v>
      </c>
      <c r="AX24" s="334">
        <v>54277.05</v>
      </c>
      <c r="AY24" s="334">
        <v>71779.548999999999</v>
      </c>
      <c r="AZ24" s="334">
        <v>58933.068999999989</v>
      </c>
      <c r="BA24" s="334">
        <v>56064.068999999996</v>
      </c>
      <c r="BC24" s="334">
        <v>254045.26400000002</v>
      </c>
      <c r="BD24" s="334">
        <v>217698.81400000001</v>
      </c>
      <c r="BE24" s="334">
        <v>220370.45098000002</v>
      </c>
      <c r="BF24" s="334">
        <v>209870.28400000001</v>
      </c>
      <c r="BG24" s="334">
        <v>208923.66099999999</v>
      </c>
      <c r="BH24" s="334">
        <v>246080.85200000001</v>
      </c>
      <c r="BI24" s="334">
        <v>291311.28500000003</v>
      </c>
      <c r="BJ24" s="334">
        <v>360394.12700000009</v>
      </c>
      <c r="BK24" s="334">
        <v>345768.14299999998</v>
      </c>
      <c r="BL24" s="334">
        <v>341890.75900000002</v>
      </c>
      <c r="BM24" s="334">
        <v>282103.48699999996</v>
      </c>
      <c r="BN24" s="334">
        <v>370743.79800000001</v>
      </c>
      <c r="BO24" s="334">
        <v>320386.74300000002</v>
      </c>
      <c r="BP24" s="334">
        <v>265353.25899999996</v>
      </c>
      <c r="BQ24" s="334">
        <v>270384.87900000002</v>
      </c>
      <c r="BR24" s="334">
        <v>236088.23899999997</v>
      </c>
    </row>
    <row r="25" spans="2:70" ht="18" customHeight="1" x14ac:dyDescent="0.35">
      <c r="C25" s="109" t="s">
        <v>137</v>
      </c>
      <c r="D25" s="112"/>
      <c r="E25" s="333">
        <v>59662.343999999997</v>
      </c>
      <c r="F25" s="333">
        <v>54856.520000000004</v>
      </c>
      <c r="G25" s="333">
        <v>48993.553</v>
      </c>
      <c r="H25" s="333">
        <v>46469.866999999998</v>
      </c>
      <c r="I25" s="333">
        <v>57520.811000000002</v>
      </c>
      <c r="J25" s="333">
        <v>56109.433000000005</v>
      </c>
      <c r="K25" s="333">
        <v>58802.915000000001</v>
      </c>
      <c r="L25" s="333">
        <v>47676.326000000001</v>
      </c>
      <c r="M25" s="333">
        <v>49832.306999999993</v>
      </c>
      <c r="N25" s="333">
        <v>50491.815000000002</v>
      </c>
      <c r="O25" s="333">
        <v>50939.837999999996</v>
      </c>
      <c r="P25" s="333">
        <v>47187.036</v>
      </c>
      <c r="Q25" s="333">
        <v>44427.745999999999</v>
      </c>
      <c r="R25" s="333">
        <v>46299.873</v>
      </c>
      <c r="S25" s="333">
        <v>48520.29</v>
      </c>
      <c r="T25" s="333">
        <v>44601.33</v>
      </c>
      <c r="U25" s="333">
        <v>49774.950999999994</v>
      </c>
      <c r="V25" s="333">
        <v>47542.73</v>
      </c>
      <c r="W25" s="333">
        <v>48530.966</v>
      </c>
      <c r="X25" s="333">
        <v>46200.697</v>
      </c>
      <c r="Y25" s="333">
        <v>41632.002999999997</v>
      </c>
      <c r="Z25" s="333">
        <v>46352.953000000009</v>
      </c>
      <c r="AA25" s="333">
        <v>39099.281999999992</v>
      </c>
      <c r="AB25" s="333">
        <v>33935.752999999997</v>
      </c>
      <c r="AC25" s="333">
        <v>37722.207999999999</v>
      </c>
      <c r="AD25" s="333">
        <v>7194.3580000000002</v>
      </c>
      <c r="AE25" s="333">
        <v>36410.909</v>
      </c>
      <c r="AF25" s="333">
        <v>41559.741999999998</v>
      </c>
      <c r="AG25" s="333">
        <v>41670.794999999998</v>
      </c>
      <c r="AH25" s="333">
        <v>40299.709000000003</v>
      </c>
      <c r="AI25" s="333">
        <v>45746.088000000003</v>
      </c>
      <c r="AJ25" s="333">
        <v>44498.084000000003</v>
      </c>
      <c r="AK25" s="333">
        <v>42206.29</v>
      </c>
      <c r="AL25" s="333">
        <v>35313.834999999999</v>
      </c>
      <c r="AM25" s="333">
        <v>43864.402000000002</v>
      </c>
      <c r="AN25" s="333">
        <v>45138.459000000003</v>
      </c>
      <c r="AO25" s="333">
        <v>49248.111000000004</v>
      </c>
      <c r="AP25" s="333">
        <v>37544.218000000001</v>
      </c>
      <c r="AQ25" s="333">
        <v>37482.321000000004</v>
      </c>
      <c r="AR25" s="333">
        <v>31313.272000000004</v>
      </c>
      <c r="AS25" s="333">
        <v>46088.95</v>
      </c>
      <c r="AT25" s="333">
        <v>44586.296000000002</v>
      </c>
      <c r="AU25" s="333">
        <v>36275.555</v>
      </c>
      <c r="AV25" s="333">
        <v>39119.546999999999</v>
      </c>
      <c r="AW25" s="333">
        <v>37502.069000000003</v>
      </c>
      <c r="AX25" s="333">
        <v>39227.442000000003</v>
      </c>
      <c r="AY25" s="333">
        <v>38862.519</v>
      </c>
      <c r="AZ25" s="333">
        <v>40345.192000000003</v>
      </c>
      <c r="BA25" s="333">
        <v>36261.995999999999</v>
      </c>
      <c r="BC25" s="333">
        <v>250215.09600000002</v>
      </c>
      <c r="BD25" s="333">
        <v>252914.93300000002</v>
      </c>
      <c r="BE25" s="333">
        <v>216352.58900000001</v>
      </c>
      <c r="BF25" s="333">
        <v>210754.75099999999</v>
      </c>
      <c r="BG25" s="333">
        <v>209982.28400000001</v>
      </c>
      <c r="BH25" s="333">
        <v>220109.48500000002</v>
      </c>
      <c r="BI25" s="333">
        <v>198450.99599999998</v>
      </c>
      <c r="BJ25" s="333">
        <v>183849.239</v>
      </c>
      <c r="BK25" s="333">
        <v>192049.34399999998</v>
      </c>
      <c r="BL25" s="333">
        <v>161019.99099999998</v>
      </c>
      <c r="BM25" s="333">
        <v>122887.217</v>
      </c>
      <c r="BN25" s="333">
        <v>172214.67600000001</v>
      </c>
      <c r="BO25" s="333">
        <v>166522.986</v>
      </c>
      <c r="BP25" s="333">
        <v>155587.92199999999</v>
      </c>
      <c r="BQ25" s="333">
        <v>166070.348</v>
      </c>
      <c r="BR25" s="333">
        <v>155937.22200000001</v>
      </c>
    </row>
    <row r="26" spans="2:70" ht="18" customHeight="1" x14ac:dyDescent="0.35">
      <c r="C26" s="114" t="s">
        <v>140</v>
      </c>
      <c r="D26" s="114"/>
      <c r="E26" s="334">
        <v>4098.2870000000003</v>
      </c>
      <c r="F26" s="334">
        <v>0</v>
      </c>
      <c r="G26" s="334">
        <v>33482.190999999999</v>
      </c>
      <c r="H26" s="334">
        <v>35371.754999999997</v>
      </c>
      <c r="I26" s="334">
        <v>26425.535</v>
      </c>
      <c r="J26" s="334">
        <v>35480.589999999997</v>
      </c>
      <c r="K26" s="334">
        <v>31986.214</v>
      </c>
      <c r="L26" s="334">
        <v>34796.987999999998</v>
      </c>
      <c r="M26" s="334">
        <v>38185.481</v>
      </c>
      <c r="N26" s="334">
        <v>41725.656999999999</v>
      </c>
      <c r="O26" s="334">
        <v>32326.702000000001</v>
      </c>
      <c r="P26" s="334">
        <v>47663.191999999995</v>
      </c>
      <c r="Q26" s="334">
        <v>44066.15</v>
      </c>
      <c r="R26" s="334">
        <v>27602.284</v>
      </c>
      <c r="S26" s="334">
        <v>44616.372000000003</v>
      </c>
      <c r="T26" s="334">
        <v>43593.864999999998</v>
      </c>
      <c r="U26" s="334">
        <v>36324.913999999997</v>
      </c>
      <c r="V26" s="334">
        <v>33894.665999999997</v>
      </c>
      <c r="W26" s="334">
        <v>43711.301999999996</v>
      </c>
      <c r="X26" s="334">
        <v>35501.441999999995</v>
      </c>
      <c r="Y26" s="334">
        <v>36049.936999999998</v>
      </c>
      <c r="Z26" s="334">
        <v>42557.721999999994</v>
      </c>
      <c r="AA26" s="334">
        <v>37609.236000000004</v>
      </c>
      <c r="AB26" s="334">
        <v>24997.089</v>
      </c>
      <c r="AC26" s="334">
        <v>33142.983999999997</v>
      </c>
      <c r="AD26" s="334">
        <v>40000.228000000003</v>
      </c>
      <c r="AE26" s="334">
        <v>52616.709000000003</v>
      </c>
      <c r="AF26" s="334">
        <v>45001.972999999998</v>
      </c>
      <c r="AG26" s="334">
        <v>49004.740999999995</v>
      </c>
      <c r="AH26" s="334">
        <v>41015.78</v>
      </c>
      <c r="AI26" s="334">
        <v>34200.538999999997</v>
      </c>
      <c r="AJ26" s="334">
        <v>30028.455999999998</v>
      </c>
      <c r="AK26" s="334">
        <v>55497.784999999996</v>
      </c>
      <c r="AL26" s="334">
        <v>42998.112999999998</v>
      </c>
      <c r="AM26" s="334">
        <v>28990.398999999998</v>
      </c>
      <c r="AN26" s="334">
        <v>39191.968000000001</v>
      </c>
      <c r="AO26" s="334">
        <v>16998.188999999998</v>
      </c>
      <c r="AP26" s="334">
        <v>41993.623</v>
      </c>
      <c r="AQ26" s="334">
        <v>10286.5</v>
      </c>
      <c r="AR26" s="334">
        <v>17996.415999999997</v>
      </c>
      <c r="AS26" s="334">
        <v>35862.453000000001</v>
      </c>
      <c r="AT26" s="334">
        <v>39494.339999999997</v>
      </c>
      <c r="AU26" s="334">
        <v>42600.474999999999</v>
      </c>
      <c r="AV26" s="334">
        <v>38998.737000000001</v>
      </c>
      <c r="AW26" s="334">
        <v>34994.92</v>
      </c>
      <c r="AX26" s="334">
        <v>25900.509000000002</v>
      </c>
      <c r="AY26" s="334">
        <v>44989.267999999996</v>
      </c>
      <c r="AZ26" s="334">
        <v>27497.057000000001</v>
      </c>
      <c r="BA26" s="334">
        <v>22996.11</v>
      </c>
      <c r="BC26" s="334">
        <v>0</v>
      </c>
      <c r="BD26" s="334">
        <v>0</v>
      </c>
      <c r="BE26" s="334">
        <v>21892.720000000001</v>
      </c>
      <c r="BF26" s="334">
        <v>61755.813000000002</v>
      </c>
      <c r="BG26" s="334">
        <v>72952.233000000007</v>
      </c>
      <c r="BH26" s="334">
        <v>128689.327</v>
      </c>
      <c r="BI26" s="334">
        <v>159901.03200000001</v>
      </c>
      <c r="BJ26" s="334">
        <v>159878.671</v>
      </c>
      <c r="BK26" s="334">
        <v>149432.32399999996</v>
      </c>
      <c r="BL26" s="334">
        <v>141213.984</v>
      </c>
      <c r="BM26" s="334">
        <v>170761.894</v>
      </c>
      <c r="BN26" s="334">
        <v>154249.516</v>
      </c>
      <c r="BO26" s="334">
        <v>166678.26499999998</v>
      </c>
      <c r="BP26" s="334">
        <v>87274.728000000003</v>
      </c>
      <c r="BQ26" s="334">
        <v>156956.005</v>
      </c>
      <c r="BR26" s="334">
        <v>133381.75400000002</v>
      </c>
    </row>
    <row r="27" spans="2:70" ht="18" customHeight="1" x14ac:dyDescent="0.35">
      <c r="C27" s="109" t="s">
        <v>138</v>
      </c>
      <c r="D27" s="112"/>
      <c r="E27" s="333">
        <v>118952.943</v>
      </c>
      <c r="F27" s="333">
        <v>115531.43799999999</v>
      </c>
      <c r="G27" s="333">
        <v>125214.232</v>
      </c>
      <c r="H27" s="333">
        <v>116873.49400000001</v>
      </c>
      <c r="I27" s="333">
        <v>108743.86900000001</v>
      </c>
      <c r="J27" s="333">
        <v>125209.10399999999</v>
      </c>
      <c r="K27" s="333">
        <v>116486.29899999998</v>
      </c>
      <c r="L27" s="333">
        <v>114876.23300000001</v>
      </c>
      <c r="M27" s="333">
        <v>117216.48699999999</v>
      </c>
      <c r="N27" s="333">
        <v>120118.587</v>
      </c>
      <c r="O27" s="333">
        <v>125793.685</v>
      </c>
      <c r="P27" s="333">
        <v>111410.819</v>
      </c>
      <c r="Q27" s="333">
        <v>97455.192999999999</v>
      </c>
      <c r="R27" s="333">
        <v>117036.44299999998</v>
      </c>
      <c r="S27" s="333">
        <v>110394.38799999999</v>
      </c>
      <c r="T27" s="333">
        <v>118842.205</v>
      </c>
      <c r="U27" s="333">
        <v>116148.212</v>
      </c>
      <c r="V27" s="333">
        <v>109379.01699999999</v>
      </c>
      <c r="W27" s="333">
        <v>126691.01300000001</v>
      </c>
      <c r="X27" s="333">
        <v>105918.75600000002</v>
      </c>
      <c r="Y27" s="333">
        <v>94828.546000000002</v>
      </c>
      <c r="Z27" s="333">
        <v>143762.14599999998</v>
      </c>
      <c r="AA27" s="333">
        <v>113872.016</v>
      </c>
      <c r="AB27" s="333">
        <v>75909.335000000006</v>
      </c>
      <c r="AC27" s="333">
        <v>116687.69500000001</v>
      </c>
      <c r="AD27" s="333">
        <v>47937.629000000001</v>
      </c>
      <c r="AE27" s="333">
        <v>137777.66899999999</v>
      </c>
      <c r="AF27" s="333">
        <v>147235.97899999999</v>
      </c>
      <c r="AG27" s="333">
        <v>140693.90400000001</v>
      </c>
      <c r="AH27" s="333">
        <v>128510.66200000001</v>
      </c>
      <c r="AI27" s="333">
        <v>115987.274</v>
      </c>
      <c r="AJ27" s="333">
        <v>149304.334</v>
      </c>
      <c r="AK27" s="333">
        <v>145635.16200000001</v>
      </c>
      <c r="AL27" s="333">
        <v>126490.489</v>
      </c>
      <c r="AM27" s="333">
        <v>125052.91200000001</v>
      </c>
      <c r="AN27" s="333">
        <v>119878.59700000001</v>
      </c>
      <c r="AO27" s="333">
        <v>124839.37400000001</v>
      </c>
      <c r="AP27" s="333">
        <v>82785.175000000003</v>
      </c>
      <c r="AQ27" s="333">
        <v>103500.16500000001</v>
      </c>
      <c r="AR27" s="333">
        <v>89002.388999999996</v>
      </c>
      <c r="AS27" s="333">
        <v>108581.11</v>
      </c>
      <c r="AT27" s="333">
        <v>109562.576</v>
      </c>
      <c r="AU27" s="333">
        <v>137102.99300000002</v>
      </c>
      <c r="AV27" s="333">
        <v>119888.58799999999</v>
      </c>
      <c r="AW27" s="333">
        <v>113326.05600000001</v>
      </c>
      <c r="AX27" s="333">
        <v>123270.882</v>
      </c>
      <c r="AY27" s="333">
        <v>125608.448</v>
      </c>
      <c r="AZ27" s="333">
        <v>108391.409</v>
      </c>
      <c r="BA27" s="333">
        <v>112464.228</v>
      </c>
      <c r="BC27" s="333">
        <v>418205.777</v>
      </c>
      <c r="BD27" s="333">
        <v>420843.91700000002</v>
      </c>
      <c r="BE27" s="333">
        <v>447704.02949999995</v>
      </c>
      <c r="BF27" s="333">
        <v>450509.03100000002</v>
      </c>
      <c r="BG27" s="333">
        <v>476572.10700000002</v>
      </c>
      <c r="BH27" s="333">
        <v>465315.505</v>
      </c>
      <c r="BI27" s="333">
        <v>474539.57799999998</v>
      </c>
      <c r="BJ27" s="333">
        <v>443728.22899999999</v>
      </c>
      <c r="BK27" s="333">
        <v>458136.99800000002</v>
      </c>
      <c r="BL27" s="333">
        <v>428372.04300000001</v>
      </c>
      <c r="BM27" s="333">
        <v>449638.97200000001</v>
      </c>
      <c r="BN27" s="333">
        <v>534496.174</v>
      </c>
      <c r="BO27" s="333">
        <v>517057.16000000003</v>
      </c>
      <c r="BP27" s="333">
        <v>400127.103</v>
      </c>
      <c r="BQ27" s="333">
        <v>475135.26699999999</v>
      </c>
      <c r="BR27" s="333">
        <v>470596.79500000004</v>
      </c>
    </row>
    <row r="28" spans="2:70" ht="18" customHeight="1" x14ac:dyDescent="0.35">
      <c r="C28" s="114" t="s">
        <v>139</v>
      </c>
      <c r="D28" s="114"/>
      <c r="E28" s="334">
        <v>12451.300000000001</v>
      </c>
      <c r="F28" s="334">
        <v>9809.14</v>
      </c>
      <c r="G28" s="334">
        <v>11109.48</v>
      </c>
      <c r="H28" s="334">
        <v>12056.789999999999</v>
      </c>
      <c r="I28" s="334">
        <v>11627.400000000001</v>
      </c>
      <c r="J28" s="334">
        <v>8631.7999999999993</v>
      </c>
      <c r="K28" s="334">
        <v>6527.8700000000008</v>
      </c>
      <c r="L28" s="334">
        <v>10674.41</v>
      </c>
      <c r="M28" s="334">
        <v>11952.48</v>
      </c>
      <c r="N28" s="334">
        <v>10520.550000000001</v>
      </c>
      <c r="O28" s="334">
        <v>10397.529999999999</v>
      </c>
      <c r="P28" s="334">
        <v>9646.6299999999992</v>
      </c>
      <c r="Q28" s="334">
        <v>11128.83</v>
      </c>
      <c r="R28" s="334">
        <v>11913.42</v>
      </c>
      <c r="S28" s="334">
        <v>8730.68</v>
      </c>
      <c r="T28" s="334">
        <v>9208.89</v>
      </c>
      <c r="U28" s="334">
        <v>7641.3300000000008</v>
      </c>
      <c r="V28" s="334">
        <v>11612.76</v>
      </c>
      <c r="W28" s="334">
        <v>11445.879999999997</v>
      </c>
      <c r="X28" s="334">
        <v>9698.25</v>
      </c>
      <c r="Y28" s="334">
        <v>12868.829999999998</v>
      </c>
      <c r="Z28" s="334">
        <v>10841.27</v>
      </c>
      <c r="AA28" s="334">
        <v>13193.650000000001</v>
      </c>
      <c r="AB28" s="334">
        <v>12167.05</v>
      </c>
      <c r="AC28" s="334">
        <v>10778</v>
      </c>
      <c r="AD28" s="334">
        <v>9238.43</v>
      </c>
      <c r="AE28" s="334">
        <v>19235.16</v>
      </c>
      <c r="AF28" s="334">
        <v>16961.04</v>
      </c>
      <c r="AG28" s="334">
        <v>13807.78</v>
      </c>
      <c r="AH28" s="334">
        <v>13672.59</v>
      </c>
      <c r="AI28" s="334">
        <v>12665.380000000001</v>
      </c>
      <c r="AJ28" s="334">
        <v>12985.8</v>
      </c>
      <c r="AK28" s="334">
        <v>13419.119999999999</v>
      </c>
      <c r="AL28" s="334">
        <v>11222.220000000001</v>
      </c>
      <c r="AM28" s="334">
        <v>10120.27</v>
      </c>
      <c r="AN28" s="334">
        <v>11497.77</v>
      </c>
      <c r="AO28" s="334">
        <v>13221.75</v>
      </c>
      <c r="AP28" s="334">
        <v>12379.06</v>
      </c>
      <c r="AQ28" s="334">
        <v>14520.349999999999</v>
      </c>
      <c r="AR28" s="334">
        <v>11296.59</v>
      </c>
      <c r="AS28" s="334">
        <v>13473.07</v>
      </c>
      <c r="AT28" s="334">
        <v>11898.2</v>
      </c>
      <c r="AU28" s="334">
        <v>12458.67</v>
      </c>
      <c r="AV28" s="334">
        <v>13112.890000000001</v>
      </c>
      <c r="AW28" s="334">
        <v>13030.36</v>
      </c>
      <c r="AX28" s="334">
        <v>13856.46</v>
      </c>
      <c r="AY28" s="334">
        <v>11328.02</v>
      </c>
      <c r="AZ28" s="334">
        <v>11321.7</v>
      </c>
      <c r="BA28" s="334">
        <v>13502.060000000001</v>
      </c>
      <c r="BC28" s="334">
        <v>94423.964999999997</v>
      </c>
      <c r="BD28" s="334">
        <v>103689.680075</v>
      </c>
      <c r="BE28" s="334">
        <v>98434.635020999995</v>
      </c>
      <c r="BF28" s="334">
        <v>43349.87</v>
      </c>
      <c r="BG28" s="334">
        <v>45426.71</v>
      </c>
      <c r="BH28" s="334">
        <v>37461.479999999996</v>
      </c>
      <c r="BI28" s="334">
        <v>42517.189999999995</v>
      </c>
      <c r="BJ28" s="334">
        <v>40981.82</v>
      </c>
      <c r="BK28" s="334">
        <v>40398.22</v>
      </c>
      <c r="BL28" s="334">
        <v>49070.8</v>
      </c>
      <c r="BM28" s="334">
        <v>56212.63</v>
      </c>
      <c r="BN28" s="334">
        <v>53131.55</v>
      </c>
      <c r="BO28" s="334">
        <v>46259.380000000005</v>
      </c>
      <c r="BP28" s="334">
        <v>51417.75</v>
      </c>
      <c r="BQ28" s="334">
        <v>50942.83</v>
      </c>
      <c r="BR28" s="334">
        <v>49536.539999999994</v>
      </c>
    </row>
    <row r="29" spans="2:70" ht="18" customHeight="1" x14ac:dyDescent="0.35">
      <c r="C29" s="109" t="s">
        <v>144</v>
      </c>
      <c r="D29" s="112"/>
      <c r="E29" s="333">
        <v>132544.66399999999</v>
      </c>
      <c r="F29" s="333">
        <v>152834.111</v>
      </c>
      <c r="G29" s="333">
        <v>80025.948000000004</v>
      </c>
      <c r="H29" s="333">
        <v>106471.966</v>
      </c>
      <c r="I29" s="333">
        <v>217811.98200000002</v>
      </c>
      <c r="J29" s="333">
        <v>95193.962</v>
      </c>
      <c r="K29" s="333">
        <v>4911.2039999999997</v>
      </c>
      <c r="L29" s="333">
        <v>131777.90000000002</v>
      </c>
      <c r="M29" s="333">
        <v>251862.00200000001</v>
      </c>
      <c r="N29" s="333">
        <v>100688.666</v>
      </c>
      <c r="O29" s="333">
        <v>178784.58000000002</v>
      </c>
      <c r="P29" s="333">
        <v>213752.02399999998</v>
      </c>
      <c r="Q29" s="333">
        <v>238288.459</v>
      </c>
      <c r="R29" s="333">
        <v>230294.08899999998</v>
      </c>
      <c r="S29" s="333">
        <v>224512.86800000002</v>
      </c>
      <c r="T29" s="333">
        <v>232771.962</v>
      </c>
      <c r="U29" s="333">
        <v>238329.11500000005</v>
      </c>
      <c r="V29" s="333">
        <v>219846.29</v>
      </c>
      <c r="W29" s="333">
        <v>228211.47400000005</v>
      </c>
      <c r="X29" s="333">
        <v>256476.71600000001</v>
      </c>
      <c r="Y29" s="333">
        <v>252051.64700000003</v>
      </c>
      <c r="Z29" s="333">
        <v>266388.56400000001</v>
      </c>
      <c r="AA29" s="333">
        <v>255393.83100000001</v>
      </c>
      <c r="AB29" s="333">
        <v>233476.46500000003</v>
      </c>
      <c r="AC29" s="333">
        <v>220942.56299999999</v>
      </c>
      <c r="AD29" s="333">
        <v>216422.48</v>
      </c>
      <c r="AE29" s="333">
        <v>248762.50200000001</v>
      </c>
      <c r="AF29" s="333">
        <v>267814.20799999998</v>
      </c>
      <c r="AG29" s="333">
        <v>265733.79100000003</v>
      </c>
      <c r="AH29" s="333">
        <v>253031.04199999999</v>
      </c>
      <c r="AI29" s="333">
        <v>264262.43599999999</v>
      </c>
      <c r="AJ29" s="333">
        <v>275832.35699999996</v>
      </c>
      <c r="AK29" s="333">
        <v>274190.75800000003</v>
      </c>
      <c r="AL29" s="333">
        <v>234729.087</v>
      </c>
      <c r="AM29" s="333">
        <v>244026.467</v>
      </c>
      <c r="AN29" s="333">
        <v>228364.93299999999</v>
      </c>
      <c r="AO29" s="333">
        <v>249780.05499999999</v>
      </c>
      <c r="AP29" s="333">
        <v>219958.02299999999</v>
      </c>
      <c r="AQ29" s="333">
        <v>195179.38399999999</v>
      </c>
      <c r="AR29" s="333">
        <v>201422.929</v>
      </c>
      <c r="AS29" s="333">
        <v>241005.41099999999</v>
      </c>
      <c r="AT29" s="333">
        <v>199008.61397000003</v>
      </c>
      <c r="AU29" s="333">
        <v>245821.57328000001</v>
      </c>
      <c r="AV29" s="333">
        <v>239744.42368000007</v>
      </c>
      <c r="AW29" s="333">
        <v>230698.80942999999</v>
      </c>
      <c r="AX29" s="333">
        <v>232467.63821</v>
      </c>
      <c r="AY29" s="333">
        <v>249613.28258999999</v>
      </c>
      <c r="AZ29" s="333">
        <v>215320.00925999999</v>
      </c>
      <c r="BA29" s="333">
        <v>235839.76310500002</v>
      </c>
      <c r="BC29" s="333">
        <v>621522.96216986701</v>
      </c>
      <c r="BD29" s="333">
        <v>646903.92540000007</v>
      </c>
      <c r="BE29" s="333">
        <v>558640.51906900003</v>
      </c>
      <c r="BF29" s="333">
        <v>429962.33277300006</v>
      </c>
      <c r="BG29" s="333">
        <v>471876.68900000001</v>
      </c>
      <c r="BH29" s="333">
        <v>449695.04800000007</v>
      </c>
      <c r="BI29" s="333">
        <v>745087.272</v>
      </c>
      <c r="BJ29" s="333">
        <v>925867.37800000003</v>
      </c>
      <c r="BK29" s="333">
        <v>942863.59500000009</v>
      </c>
      <c r="BL29" s="333">
        <v>1007310.507</v>
      </c>
      <c r="BM29" s="333">
        <v>953941.75300000003</v>
      </c>
      <c r="BN29" s="333">
        <v>1058859.6259999999</v>
      </c>
      <c r="BO29" s="333">
        <v>981311.245</v>
      </c>
      <c r="BP29" s="333">
        <v>866340.39099999995</v>
      </c>
      <c r="BQ29" s="333">
        <v>920615.3319300001</v>
      </c>
      <c r="BR29" s="333">
        <v>928099.73948999995</v>
      </c>
    </row>
    <row r="30" spans="2:70" ht="18" customHeight="1" x14ac:dyDescent="0.35">
      <c r="C30" s="114" t="s">
        <v>145</v>
      </c>
      <c r="D30" s="114"/>
      <c r="E30" s="334">
        <v>61904.92</v>
      </c>
      <c r="F30" s="334">
        <v>52299.08</v>
      </c>
      <c r="G30" s="334">
        <v>49597.24</v>
      </c>
      <c r="H30" s="334">
        <v>47846.43</v>
      </c>
      <c r="I30" s="334">
        <v>49046</v>
      </c>
      <c r="J30" s="334">
        <v>57845</v>
      </c>
      <c r="K30" s="334">
        <v>49296</v>
      </c>
      <c r="L30" s="334">
        <v>49848</v>
      </c>
      <c r="M30" s="334">
        <v>49530.179999999993</v>
      </c>
      <c r="N30" s="334">
        <v>41157.909999999996</v>
      </c>
      <c r="O30" s="334">
        <v>51352.219999999994</v>
      </c>
      <c r="P30" s="334">
        <v>52431.37000000001</v>
      </c>
      <c r="Q30" s="334">
        <v>41352.070000000007</v>
      </c>
      <c r="R30" s="334">
        <v>52862.200000000004</v>
      </c>
      <c r="S30" s="334">
        <v>52408.639999999999</v>
      </c>
      <c r="T30" s="334">
        <v>53169.19</v>
      </c>
      <c r="U30" s="334">
        <v>58027.479999999996</v>
      </c>
      <c r="V30" s="334">
        <v>52036.27</v>
      </c>
      <c r="W30" s="334">
        <v>66175.61</v>
      </c>
      <c r="X30" s="334">
        <v>58529.729999999996</v>
      </c>
      <c r="Y30" s="334">
        <v>53808.66</v>
      </c>
      <c r="Z30" s="334">
        <v>55756.33</v>
      </c>
      <c r="AA30" s="334">
        <v>56229.03</v>
      </c>
      <c r="AB30" s="334">
        <v>53252.66</v>
      </c>
      <c r="AC30" s="334">
        <v>52328.44</v>
      </c>
      <c r="AD30" s="334">
        <v>26725.21</v>
      </c>
      <c r="AE30" s="334">
        <v>50471.79</v>
      </c>
      <c r="AF30" s="334">
        <v>57104.570000000007</v>
      </c>
      <c r="AG30" s="334">
        <v>59359.38</v>
      </c>
      <c r="AH30" s="334">
        <v>27012.35</v>
      </c>
      <c r="AI30" s="334">
        <v>62570.92</v>
      </c>
      <c r="AJ30" s="334">
        <v>55243.060000000005</v>
      </c>
      <c r="AK30" s="334">
        <v>62350.469999999994</v>
      </c>
      <c r="AL30" s="334">
        <v>62386.229999999996</v>
      </c>
      <c r="AM30" s="334">
        <v>41601.57</v>
      </c>
      <c r="AN30" s="334">
        <v>46263.909999999996</v>
      </c>
      <c r="AO30" s="334">
        <v>51750.19</v>
      </c>
      <c r="AP30" s="334">
        <v>52565.84</v>
      </c>
      <c r="AQ30" s="334">
        <v>42887.93</v>
      </c>
      <c r="AR30" s="334">
        <v>45508.72</v>
      </c>
      <c r="AS30" s="334">
        <v>50696.509999999995</v>
      </c>
      <c r="AT30" s="334">
        <v>50459.149999999994</v>
      </c>
      <c r="AU30" s="334">
        <v>55077.549999999996</v>
      </c>
      <c r="AV30" s="334">
        <v>54561.18</v>
      </c>
      <c r="AW30" s="334">
        <v>46337.570000000007</v>
      </c>
      <c r="AX30" s="334">
        <v>47003.61</v>
      </c>
      <c r="AY30" s="334">
        <v>47171.28</v>
      </c>
      <c r="AZ30" s="334">
        <v>37336.69</v>
      </c>
      <c r="BA30" s="334">
        <v>44189.81</v>
      </c>
      <c r="BC30" s="334">
        <v>288889.97700000001</v>
      </c>
      <c r="BD30" s="334">
        <v>290874.74</v>
      </c>
      <c r="BE30" s="334">
        <v>250528.56000000003</v>
      </c>
      <c r="BF30" s="334">
        <v>234112.47999999995</v>
      </c>
      <c r="BG30" s="334">
        <v>211647.66999999998</v>
      </c>
      <c r="BH30" s="334">
        <v>206035</v>
      </c>
      <c r="BI30" s="334">
        <v>194471.67999999999</v>
      </c>
      <c r="BJ30" s="334">
        <v>199792.10000000003</v>
      </c>
      <c r="BK30" s="334">
        <v>234769.08999999997</v>
      </c>
      <c r="BL30" s="334">
        <v>219046.68000000002</v>
      </c>
      <c r="BM30" s="334">
        <v>186630.01</v>
      </c>
      <c r="BN30" s="334">
        <v>204185.71</v>
      </c>
      <c r="BO30" s="334">
        <v>212602.18</v>
      </c>
      <c r="BP30" s="334">
        <v>192712.68</v>
      </c>
      <c r="BQ30" s="334">
        <v>210794.38999999998</v>
      </c>
      <c r="BR30" s="334">
        <v>177849.15000000002</v>
      </c>
    </row>
    <row r="31" spans="2:70" ht="18" customHeight="1" x14ac:dyDescent="0.35">
      <c r="C31" s="109" t="s">
        <v>211</v>
      </c>
      <c r="D31" s="112"/>
      <c r="E31" s="333">
        <v>109476.499</v>
      </c>
      <c r="F31" s="333">
        <v>108131.11000000002</v>
      </c>
      <c r="G31" s="333">
        <v>119809.43100000003</v>
      </c>
      <c r="H31" s="333">
        <v>133284.43799999997</v>
      </c>
      <c r="I31" s="333">
        <v>141413.58499999999</v>
      </c>
      <c r="J31" s="333">
        <v>130070.48200000002</v>
      </c>
      <c r="K31" s="333">
        <v>123594.371</v>
      </c>
      <c r="L31" s="333">
        <v>111953.08400000002</v>
      </c>
      <c r="M31" s="333">
        <v>118887.238</v>
      </c>
      <c r="N31" s="333">
        <v>113020.89400000001</v>
      </c>
      <c r="O31" s="333">
        <v>113520.947</v>
      </c>
      <c r="P31" s="333">
        <v>123502.11099999998</v>
      </c>
      <c r="Q31" s="333">
        <v>115913.21500000001</v>
      </c>
      <c r="R31" s="333">
        <v>107804.20999999999</v>
      </c>
      <c r="S31" s="333">
        <v>125179.08299999997</v>
      </c>
      <c r="T31" s="333">
        <v>128478.20599999996</v>
      </c>
      <c r="U31" s="333">
        <v>128450.394</v>
      </c>
      <c r="V31" s="333">
        <v>120602.094</v>
      </c>
      <c r="W31" s="333">
        <v>123627.842</v>
      </c>
      <c r="X31" s="333">
        <v>119347.91100000001</v>
      </c>
      <c r="Y31" s="333">
        <v>111718.48400000001</v>
      </c>
      <c r="Z31" s="333">
        <v>102750.03699999998</v>
      </c>
      <c r="AA31" s="333">
        <v>119085.34600000002</v>
      </c>
      <c r="AB31" s="333">
        <v>110236.72699999998</v>
      </c>
      <c r="AC31" s="333">
        <v>107023.42700000001</v>
      </c>
      <c r="AD31" s="333">
        <v>69616.542000000001</v>
      </c>
      <c r="AE31" s="333">
        <v>127057.04399999999</v>
      </c>
      <c r="AF31" s="333">
        <v>307220.08399999997</v>
      </c>
      <c r="AG31" s="333">
        <v>113843.71799999999</v>
      </c>
      <c r="AH31" s="333">
        <v>108403.02600000001</v>
      </c>
      <c r="AI31" s="333">
        <v>116686.046</v>
      </c>
      <c r="AJ31" s="333">
        <v>103866.57799999999</v>
      </c>
      <c r="AK31" s="333">
        <v>114231.933</v>
      </c>
      <c r="AL31" s="333">
        <v>110596.548</v>
      </c>
      <c r="AM31" s="333">
        <v>107262.965</v>
      </c>
      <c r="AN31" s="333">
        <v>97923.562000000005</v>
      </c>
      <c r="AO31" s="333">
        <v>92929.584999999992</v>
      </c>
      <c r="AP31" s="333">
        <v>99461.120999999999</v>
      </c>
      <c r="AQ31" s="333">
        <v>92809.209999999992</v>
      </c>
      <c r="AR31" s="333">
        <v>73567.494000000006</v>
      </c>
      <c r="AS31" s="333">
        <v>91148.602000000028</v>
      </c>
      <c r="AT31" s="333">
        <v>89082.491019999361</v>
      </c>
      <c r="AU31" s="333">
        <v>88471.814140000221</v>
      </c>
      <c r="AV31" s="333">
        <v>96355.151439999929</v>
      </c>
      <c r="AW31" s="333">
        <v>91749.807030000127</v>
      </c>
      <c r="AX31" s="333">
        <v>95964.269510000056</v>
      </c>
      <c r="AY31" s="333">
        <v>87556.578540000366</v>
      </c>
      <c r="AZ31" s="333">
        <v>83102.775330000091</v>
      </c>
      <c r="BA31" s="333">
        <v>88664.706383999976</v>
      </c>
      <c r="BC31" s="333">
        <v>550329.22520360118</v>
      </c>
      <c r="BD31" s="333">
        <v>580170.02249600005</v>
      </c>
      <c r="BE31" s="333">
        <v>537528.86329600005</v>
      </c>
      <c r="BF31" s="333">
        <v>486915.10288999992</v>
      </c>
      <c r="BG31" s="333">
        <v>470701.47799999994</v>
      </c>
      <c r="BH31" s="333">
        <v>507031.522</v>
      </c>
      <c r="BI31" s="333">
        <v>468931.19</v>
      </c>
      <c r="BJ31" s="333">
        <v>477374.71399999998</v>
      </c>
      <c r="BK31" s="333">
        <v>492028.24099999998</v>
      </c>
      <c r="BL31" s="333">
        <v>443790.59399999998</v>
      </c>
      <c r="BM31" s="333">
        <v>610917.09699999995</v>
      </c>
      <c r="BN31" s="333">
        <v>442799.36800000002</v>
      </c>
      <c r="BO31" s="333">
        <v>430015.00799999997</v>
      </c>
      <c r="BP31" s="333">
        <v>358767.41</v>
      </c>
      <c r="BQ31" s="333">
        <v>365058.05859999947</v>
      </c>
      <c r="BR31" s="333">
        <v>358373.43041000061</v>
      </c>
    </row>
    <row r="32" spans="2:70" s="118" customFormat="1" ht="18" hidden="1" customHeight="1" outlineLevel="1" x14ac:dyDescent="0.35">
      <c r="B32" s="116"/>
      <c r="C32" s="117" t="s">
        <v>192</v>
      </c>
      <c r="D32" s="117"/>
      <c r="E32" s="117">
        <v>14367.326000000001</v>
      </c>
      <c r="F32" s="117">
        <v>18031.300999999999</v>
      </c>
      <c r="G32" s="117">
        <v>17132.698</v>
      </c>
      <c r="H32" s="117">
        <v>17719.273000000001</v>
      </c>
      <c r="I32" s="117">
        <v>14001.279</v>
      </c>
      <c r="J32" s="117">
        <v>14137.476000000001</v>
      </c>
      <c r="K32" s="117">
        <v>10447.49</v>
      </c>
      <c r="L32" s="117">
        <v>11059.5</v>
      </c>
      <c r="M32" s="117">
        <v>11300.172</v>
      </c>
      <c r="N32" s="117">
        <v>11476.52</v>
      </c>
      <c r="O32" s="117">
        <v>13698.14</v>
      </c>
      <c r="P32" s="117">
        <v>14640.56</v>
      </c>
      <c r="Q32" s="117">
        <v>13680.34</v>
      </c>
      <c r="R32" s="117">
        <v>12652.4</v>
      </c>
      <c r="S32" s="117">
        <v>13443.86</v>
      </c>
      <c r="T32" s="117">
        <v>13038.08</v>
      </c>
      <c r="U32" s="117">
        <v>13251.333999999999</v>
      </c>
      <c r="V32" s="117">
        <v>14639.456999999999</v>
      </c>
      <c r="W32" s="117">
        <v>12928.804</v>
      </c>
      <c r="X32" s="117">
        <v>12117.992</v>
      </c>
      <c r="Y32" s="117">
        <v>12107.092000000001</v>
      </c>
      <c r="Z32" s="117">
        <v>10583.704999999998</v>
      </c>
      <c r="AA32" s="117">
        <v>12120.175999999999</v>
      </c>
      <c r="AB32" s="117">
        <v>9536.3220000000001</v>
      </c>
      <c r="AC32" s="117">
        <v>10692.164999999999</v>
      </c>
      <c r="AD32" s="117">
        <v>2414.7350000000001</v>
      </c>
      <c r="AE32" s="117">
        <v>15844.469000000001</v>
      </c>
      <c r="AF32" s="117">
        <v>17636.764000000003</v>
      </c>
      <c r="AG32" s="117">
        <v>13013.134</v>
      </c>
      <c r="AH32" s="117">
        <v>12706.066999999999</v>
      </c>
      <c r="AI32" s="117">
        <v>14097.16</v>
      </c>
      <c r="AJ32" s="117">
        <v>13297.93</v>
      </c>
      <c r="AK32" s="117">
        <v>14203.7</v>
      </c>
      <c r="AL32" s="117">
        <v>15140.420000000002</v>
      </c>
      <c r="AM32" s="117">
        <v>11920.88</v>
      </c>
      <c r="AN32" s="117">
        <v>12028.3</v>
      </c>
      <c r="AO32" s="117">
        <v>10251.9</v>
      </c>
      <c r="AP32" s="117">
        <v>10790.84</v>
      </c>
      <c r="AQ32" s="117">
        <v>9045.0400000000009</v>
      </c>
      <c r="AR32" s="117">
        <v>8538.18</v>
      </c>
      <c r="AS32" s="117">
        <v>11144.12</v>
      </c>
      <c r="AT32" s="117">
        <v>8718.8799999999992</v>
      </c>
      <c r="AU32" s="117">
        <v>11603.7</v>
      </c>
      <c r="AV32" s="117">
        <v>13495.92</v>
      </c>
      <c r="AW32" s="117">
        <v>12400.939999999999</v>
      </c>
      <c r="AX32" s="117">
        <v>11513.84</v>
      </c>
      <c r="AY32" s="117">
        <v>11543.119999999999</v>
      </c>
      <c r="AZ32" s="117">
        <v>10856.71</v>
      </c>
      <c r="BA32" s="117">
        <v>10028.099999999999</v>
      </c>
      <c r="BB32"/>
      <c r="BC32" s="117">
        <v>91517.849480999997</v>
      </c>
      <c r="BD32" s="117">
        <v>72042.063679000014</v>
      </c>
      <c r="BE32" s="117">
        <v>86430.352946999992</v>
      </c>
      <c r="BF32" s="117">
        <v>67893.193773999999</v>
      </c>
      <c r="BG32" s="117">
        <v>67250.597999999998</v>
      </c>
      <c r="BH32" s="117">
        <v>49645.745000000003</v>
      </c>
      <c r="BI32" s="117">
        <v>51115.392</v>
      </c>
      <c r="BJ32" s="117">
        <v>52814.68</v>
      </c>
      <c r="BK32" s="117">
        <v>52937.587</v>
      </c>
      <c r="BL32" s="117">
        <v>44347.294999999998</v>
      </c>
      <c r="BM32" s="117">
        <v>46588.133000000002</v>
      </c>
      <c r="BN32" s="117">
        <v>53114.291000000005</v>
      </c>
      <c r="BO32" s="117">
        <v>53293.3</v>
      </c>
      <c r="BP32" s="117">
        <v>38625.96</v>
      </c>
      <c r="BQ32" s="117">
        <v>44962.62</v>
      </c>
      <c r="BR32" s="117">
        <v>46314.609999999993</v>
      </c>
    </row>
    <row r="33" spans="2:70" s="121" customFormat="1" ht="18" hidden="1" customHeight="1" outlineLevel="1" x14ac:dyDescent="0.35">
      <c r="B33" s="119"/>
      <c r="C33" s="120" t="s">
        <v>212</v>
      </c>
      <c r="D33" s="120"/>
      <c r="E33" s="120">
        <v>2100</v>
      </c>
      <c r="F33" s="120">
        <v>2048.9299999999998</v>
      </c>
      <c r="G33" s="120">
        <v>2221.38</v>
      </c>
      <c r="H33" s="120">
        <v>2101.2000000000003</v>
      </c>
      <c r="I33" s="120">
        <v>2111.59</v>
      </c>
      <c r="J33" s="120">
        <v>1897.8650000000002</v>
      </c>
      <c r="K33" s="120">
        <v>2002.165</v>
      </c>
      <c r="L33" s="120">
        <v>2296.163</v>
      </c>
      <c r="M33" s="120">
        <v>600</v>
      </c>
      <c r="N33" s="120">
        <v>0</v>
      </c>
      <c r="O33" s="120">
        <v>776.25</v>
      </c>
      <c r="P33" s="120">
        <v>1474.54</v>
      </c>
      <c r="Q33" s="120">
        <v>0</v>
      </c>
      <c r="R33" s="120">
        <v>553.89</v>
      </c>
      <c r="S33" s="120">
        <v>802.58</v>
      </c>
      <c r="T33" s="120">
        <v>883.14</v>
      </c>
      <c r="U33" s="120">
        <v>782.53</v>
      </c>
      <c r="V33" s="120">
        <v>751.54000000000008</v>
      </c>
      <c r="W33" s="120">
        <v>761.65</v>
      </c>
      <c r="X33" s="120">
        <v>752.86999999999989</v>
      </c>
      <c r="Y33" s="120">
        <v>374.41</v>
      </c>
      <c r="Z33" s="120">
        <v>834.03</v>
      </c>
      <c r="AA33" s="120">
        <v>1087.98</v>
      </c>
      <c r="AB33" s="120">
        <v>1113.1500000000001</v>
      </c>
      <c r="AC33" s="120">
        <v>0</v>
      </c>
      <c r="AD33" s="120">
        <v>0</v>
      </c>
      <c r="AE33" s="120">
        <v>0</v>
      </c>
      <c r="AF33" s="120">
        <v>0</v>
      </c>
      <c r="AG33" s="120">
        <v>0</v>
      </c>
      <c r="AH33" s="120">
        <v>0</v>
      </c>
      <c r="AI33" s="120">
        <v>0</v>
      </c>
      <c r="AJ33" s="120">
        <v>0</v>
      </c>
      <c r="AK33" s="120">
        <v>0</v>
      </c>
      <c r="AL33" s="120">
        <v>0</v>
      </c>
      <c r="AM33" s="120">
        <v>0</v>
      </c>
      <c r="AN33" s="120">
        <v>0</v>
      </c>
      <c r="AO33" s="120">
        <v>0</v>
      </c>
      <c r="AP33" s="120">
        <v>0</v>
      </c>
      <c r="AQ33" s="120">
        <v>0</v>
      </c>
      <c r="AR33" s="120">
        <v>0</v>
      </c>
      <c r="AS33" s="120">
        <v>0</v>
      </c>
      <c r="AT33" s="120">
        <v>0</v>
      </c>
      <c r="AU33" s="120">
        <v>0</v>
      </c>
      <c r="AV33" s="120">
        <v>0</v>
      </c>
      <c r="AW33" s="120">
        <v>0</v>
      </c>
      <c r="AX33" s="120">
        <v>0</v>
      </c>
      <c r="AY33" s="120">
        <v>0</v>
      </c>
      <c r="AZ33" s="120">
        <v>0</v>
      </c>
      <c r="BA33" s="120">
        <v>0</v>
      </c>
      <c r="BB33"/>
      <c r="BC33" s="120">
        <v>12364.172999999999</v>
      </c>
      <c r="BD33" s="120">
        <v>6170.6399999999994</v>
      </c>
      <c r="BE33" s="120">
        <v>8206.2170000000006</v>
      </c>
      <c r="BF33" s="120">
        <v>8576.869999999999</v>
      </c>
      <c r="BG33" s="120">
        <v>8471.51</v>
      </c>
      <c r="BH33" s="120">
        <v>8307.7830000000013</v>
      </c>
      <c r="BI33" s="120">
        <v>2850.79</v>
      </c>
      <c r="BJ33" s="120">
        <v>2239.61</v>
      </c>
      <c r="BK33" s="120">
        <v>3048.59</v>
      </c>
      <c r="BL33" s="120">
        <v>3409.57</v>
      </c>
      <c r="BM33" s="120">
        <v>0</v>
      </c>
      <c r="BN33" s="120">
        <v>0</v>
      </c>
      <c r="BO33" s="120">
        <v>0</v>
      </c>
      <c r="BP33" s="120">
        <v>0</v>
      </c>
      <c r="BQ33" s="120">
        <v>0</v>
      </c>
      <c r="BR33" s="120">
        <v>0</v>
      </c>
    </row>
    <row r="34" spans="2:70" s="118" customFormat="1" ht="18" hidden="1" customHeight="1" outlineLevel="1" x14ac:dyDescent="0.35">
      <c r="B34" s="116"/>
      <c r="C34" s="117" t="s">
        <v>193</v>
      </c>
      <c r="D34" s="117"/>
      <c r="E34" s="117">
        <v>33.891999999999939</v>
      </c>
      <c r="F34" s="117">
        <v>-4.5474735088646412E-13</v>
      </c>
      <c r="G34" s="117">
        <v>2.2737367544323206E-13</v>
      </c>
      <c r="H34" s="117">
        <v>0</v>
      </c>
      <c r="I34" s="117">
        <v>795.57999999999993</v>
      </c>
      <c r="J34" s="117">
        <v>0</v>
      </c>
      <c r="K34" s="117">
        <v>0</v>
      </c>
      <c r="L34" s="117">
        <v>39</v>
      </c>
      <c r="M34" s="117">
        <v>0</v>
      </c>
      <c r="N34" s="117">
        <v>0</v>
      </c>
      <c r="O34" s="117">
        <v>0</v>
      </c>
      <c r="P34" s="117">
        <v>0</v>
      </c>
      <c r="Q34" s="117">
        <v>0</v>
      </c>
      <c r="R34" s="117">
        <v>0</v>
      </c>
      <c r="S34" s="117">
        <v>0</v>
      </c>
      <c r="T34" s="117">
        <v>0</v>
      </c>
      <c r="U34" s="117">
        <v>0</v>
      </c>
      <c r="V34" s="117">
        <v>0</v>
      </c>
      <c r="W34" s="117">
        <v>0</v>
      </c>
      <c r="X34" s="117">
        <v>0</v>
      </c>
      <c r="Y34" s="117">
        <v>0</v>
      </c>
      <c r="Z34" s="117">
        <v>0</v>
      </c>
      <c r="AA34" s="117">
        <v>0</v>
      </c>
      <c r="AB34" s="117">
        <v>0</v>
      </c>
      <c r="AC34" s="117">
        <v>0</v>
      </c>
      <c r="AD34" s="117">
        <v>0</v>
      </c>
      <c r="AE34" s="117">
        <v>0</v>
      </c>
      <c r="AF34" s="117">
        <v>0</v>
      </c>
      <c r="AG34" s="117">
        <v>0</v>
      </c>
      <c r="AH34" s="117">
        <v>0</v>
      </c>
      <c r="AI34" s="117">
        <v>0</v>
      </c>
      <c r="AJ34" s="117">
        <v>0</v>
      </c>
      <c r="AK34" s="117">
        <v>0</v>
      </c>
      <c r="AL34" s="117">
        <v>0</v>
      </c>
      <c r="AM34" s="117">
        <v>0</v>
      </c>
      <c r="AN34" s="117">
        <v>0</v>
      </c>
      <c r="AO34" s="117">
        <v>0</v>
      </c>
      <c r="AP34" s="117">
        <v>0</v>
      </c>
      <c r="AQ34" s="117">
        <v>0</v>
      </c>
      <c r="AR34" s="117">
        <v>0</v>
      </c>
      <c r="AS34" s="117">
        <v>0</v>
      </c>
      <c r="AT34" s="117">
        <v>0</v>
      </c>
      <c r="AU34" s="117">
        <v>0</v>
      </c>
      <c r="AV34" s="117">
        <v>0</v>
      </c>
      <c r="AW34" s="117">
        <v>0</v>
      </c>
      <c r="AX34" s="117">
        <v>0</v>
      </c>
      <c r="AY34" s="117">
        <v>0</v>
      </c>
      <c r="AZ34" s="117">
        <v>0</v>
      </c>
      <c r="BA34" s="117">
        <v>0</v>
      </c>
      <c r="BB34"/>
      <c r="BC34" s="117">
        <v>0</v>
      </c>
      <c r="BD34" s="117">
        <v>0</v>
      </c>
      <c r="BE34" s="117">
        <v>0</v>
      </c>
      <c r="BF34" s="117">
        <v>669.19000000000017</v>
      </c>
      <c r="BG34" s="117">
        <v>33.891999999999712</v>
      </c>
      <c r="BH34" s="117">
        <v>834.57999999999993</v>
      </c>
      <c r="BI34" s="117">
        <v>0</v>
      </c>
      <c r="BJ34" s="117">
        <v>0</v>
      </c>
      <c r="BK34" s="117">
        <v>0</v>
      </c>
      <c r="BL34" s="117">
        <v>0</v>
      </c>
      <c r="BM34" s="117">
        <v>0</v>
      </c>
      <c r="BN34" s="117">
        <v>0</v>
      </c>
      <c r="BO34" s="117">
        <v>0</v>
      </c>
      <c r="BP34" s="117">
        <v>0</v>
      </c>
      <c r="BQ34" s="117">
        <v>0</v>
      </c>
      <c r="BR34" s="117">
        <v>0</v>
      </c>
    </row>
    <row r="35" spans="2:70" s="121" customFormat="1" ht="18" hidden="1" customHeight="1" outlineLevel="1" x14ac:dyDescent="0.35">
      <c r="B35" s="119"/>
      <c r="C35" s="120" t="s">
        <v>194</v>
      </c>
      <c r="D35" s="120"/>
      <c r="E35" s="120">
        <v>851.89</v>
      </c>
      <c r="F35" s="120">
        <v>735</v>
      </c>
      <c r="G35" s="120">
        <v>896.81999999999994</v>
      </c>
      <c r="H35" s="120">
        <v>852.68299999999999</v>
      </c>
      <c r="I35" s="120">
        <v>727.78</v>
      </c>
      <c r="J35" s="120">
        <v>515</v>
      </c>
      <c r="K35" s="120">
        <v>393.11900000000003</v>
      </c>
      <c r="L35" s="120">
        <v>170.5</v>
      </c>
      <c r="M35" s="120">
        <v>178.74</v>
      </c>
      <c r="N35" s="120">
        <v>150.72</v>
      </c>
      <c r="O35" s="120">
        <v>211.39999999999998</v>
      </c>
      <c r="P35" s="120">
        <v>234.178</v>
      </c>
      <c r="Q35" s="120">
        <v>351.07</v>
      </c>
      <c r="R35" s="120">
        <v>310.95</v>
      </c>
      <c r="S35" s="120">
        <v>335.5</v>
      </c>
      <c r="T35" s="120">
        <v>549.59</v>
      </c>
      <c r="U35" s="120">
        <v>379.28999999999996</v>
      </c>
      <c r="V35" s="120">
        <v>431.63000000000005</v>
      </c>
      <c r="W35" s="120">
        <v>463.54</v>
      </c>
      <c r="X35" s="120">
        <v>287.05</v>
      </c>
      <c r="Y35" s="120">
        <v>223.46</v>
      </c>
      <c r="Z35" s="120">
        <v>246.17000000000002</v>
      </c>
      <c r="AA35" s="120">
        <v>181.37</v>
      </c>
      <c r="AB35" s="120">
        <v>139.01999999999998</v>
      </c>
      <c r="AC35" s="120">
        <v>0</v>
      </c>
      <c r="AD35" s="120">
        <v>0</v>
      </c>
      <c r="AE35" s="120">
        <v>0</v>
      </c>
      <c r="AF35" s="120">
        <v>0</v>
      </c>
      <c r="AG35" s="120">
        <v>0</v>
      </c>
      <c r="AH35" s="120">
        <v>0</v>
      </c>
      <c r="AI35" s="120">
        <v>0</v>
      </c>
      <c r="AJ35" s="120">
        <v>0</v>
      </c>
      <c r="AK35" s="120">
        <v>0</v>
      </c>
      <c r="AL35" s="120">
        <v>0</v>
      </c>
      <c r="AM35" s="120">
        <v>0</v>
      </c>
      <c r="AN35" s="120">
        <v>0</v>
      </c>
      <c r="AO35" s="120">
        <v>0</v>
      </c>
      <c r="AP35" s="120">
        <v>0</v>
      </c>
      <c r="AQ35" s="120">
        <v>0</v>
      </c>
      <c r="AR35" s="120">
        <v>0</v>
      </c>
      <c r="AS35" s="120">
        <v>0</v>
      </c>
      <c r="AT35" s="120">
        <v>0</v>
      </c>
      <c r="AU35" s="120">
        <v>0</v>
      </c>
      <c r="AV35" s="120">
        <v>0</v>
      </c>
      <c r="AW35" s="120">
        <v>0</v>
      </c>
      <c r="AX35" s="120">
        <v>0</v>
      </c>
      <c r="AY35" s="120">
        <v>0</v>
      </c>
      <c r="AZ35" s="120">
        <v>0</v>
      </c>
      <c r="BA35" s="120">
        <v>0</v>
      </c>
      <c r="BB35"/>
      <c r="BC35" s="120">
        <v>0</v>
      </c>
      <c r="BD35" s="120">
        <v>6143.82</v>
      </c>
      <c r="BE35" s="120">
        <v>5872.03</v>
      </c>
      <c r="BF35" s="120">
        <v>3983.24</v>
      </c>
      <c r="BG35" s="120">
        <v>3336.393</v>
      </c>
      <c r="BH35" s="120">
        <v>1806.3989999999999</v>
      </c>
      <c r="BI35" s="120">
        <v>775.03800000000001</v>
      </c>
      <c r="BJ35" s="120">
        <v>1547.1100000000001</v>
      </c>
      <c r="BK35" s="120">
        <v>1561.51</v>
      </c>
      <c r="BL35" s="120">
        <v>790.02</v>
      </c>
      <c r="BM35" s="120">
        <v>0</v>
      </c>
      <c r="BN35" s="120">
        <v>0</v>
      </c>
      <c r="BO35" s="120">
        <v>0</v>
      </c>
      <c r="BP35" s="120">
        <v>0</v>
      </c>
      <c r="BQ35" s="120">
        <v>0</v>
      </c>
      <c r="BR35" s="120">
        <v>0</v>
      </c>
    </row>
    <row r="36" spans="2:70" s="118" customFormat="1" ht="18" hidden="1" customHeight="1" outlineLevel="1" x14ac:dyDescent="0.35">
      <c r="B36" s="116"/>
      <c r="C36" s="117" t="s">
        <v>195</v>
      </c>
      <c r="D36" s="117"/>
      <c r="E36" s="117">
        <v>1314.549</v>
      </c>
      <c r="F36" s="117">
        <v>1586.2109999999998</v>
      </c>
      <c r="G36" s="117">
        <v>1912.7149999999999</v>
      </c>
      <c r="H36" s="117">
        <v>1685.779</v>
      </c>
      <c r="I36" s="117">
        <v>1358.634</v>
      </c>
      <c r="J36" s="117">
        <v>1570.5910000000001</v>
      </c>
      <c r="K36" s="117">
        <v>1298.6689999999999</v>
      </c>
      <c r="L36" s="117">
        <v>1175.049</v>
      </c>
      <c r="M36" s="117">
        <v>857.10600000000011</v>
      </c>
      <c r="N36" s="117">
        <v>1295.4470000000001</v>
      </c>
      <c r="O36" s="117">
        <v>1537.2809999999999</v>
      </c>
      <c r="P36" s="117">
        <v>1351.1</v>
      </c>
      <c r="Q36" s="117">
        <v>1431.556</v>
      </c>
      <c r="R36" s="117">
        <v>1084.3340000000001</v>
      </c>
      <c r="S36" s="117">
        <v>1148.4119999999998</v>
      </c>
      <c r="T36" s="117">
        <v>1624.547</v>
      </c>
      <c r="U36" s="117">
        <v>1149.0220000000002</v>
      </c>
      <c r="V36" s="117">
        <v>1464.4870000000001</v>
      </c>
      <c r="W36" s="117">
        <v>1082.7239999999999</v>
      </c>
      <c r="X36" s="117">
        <v>876.08999999999992</v>
      </c>
      <c r="Y36" s="117">
        <v>724.2940000000001</v>
      </c>
      <c r="Z36" s="117">
        <v>1223.9380000000001</v>
      </c>
      <c r="AA36" s="117">
        <v>1442.7570000000001</v>
      </c>
      <c r="AB36" s="117">
        <v>1490.2509999999997</v>
      </c>
      <c r="AC36" s="117">
        <v>1347.67</v>
      </c>
      <c r="AD36" s="117">
        <v>1210.779</v>
      </c>
      <c r="AE36" s="117">
        <v>1517.5210000000002</v>
      </c>
      <c r="AF36" s="117">
        <v>1366.665</v>
      </c>
      <c r="AG36" s="117">
        <v>1383.6680000000001</v>
      </c>
      <c r="AH36" s="117">
        <v>1415.7929999999999</v>
      </c>
      <c r="AI36" s="117">
        <v>1307.7139999999999</v>
      </c>
      <c r="AJ36" s="117">
        <v>1319.4209999999998</v>
      </c>
      <c r="AK36" s="117">
        <v>1605.087</v>
      </c>
      <c r="AL36" s="117">
        <v>1333.182</v>
      </c>
      <c r="AM36" s="117">
        <v>1468.287</v>
      </c>
      <c r="AN36" s="117">
        <v>1500.0550000000001</v>
      </c>
      <c r="AO36" s="117">
        <v>1317.577</v>
      </c>
      <c r="AP36" s="117">
        <v>1120.2809999999999</v>
      </c>
      <c r="AQ36" s="117">
        <v>997.16599999999994</v>
      </c>
      <c r="AR36" s="117">
        <v>1277.5709999999999</v>
      </c>
      <c r="AS36" s="117">
        <v>1242.836</v>
      </c>
      <c r="AT36" s="117">
        <v>1178.2935499999999</v>
      </c>
      <c r="AU36" s="117">
        <v>1490.0636099999999</v>
      </c>
      <c r="AV36" s="117">
        <v>903.46643999999969</v>
      </c>
      <c r="AW36" s="117">
        <v>1222.0076300000001</v>
      </c>
      <c r="AX36" s="117">
        <v>1468.5690099999999</v>
      </c>
      <c r="AY36" s="117">
        <v>1168.87698</v>
      </c>
      <c r="AZ36" s="117">
        <v>1532.06558</v>
      </c>
      <c r="BA36" s="117">
        <v>1283.9267599999998</v>
      </c>
      <c r="BB36"/>
      <c r="BC36" s="117">
        <v>0</v>
      </c>
      <c r="BD36" s="117">
        <v>8493.9216990000004</v>
      </c>
      <c r="BE36" s="117">
        <v>10619.129810999999</v>
      </c>
      <c r="BF36" s="117">
        <v>10667.387194000001</v>
      </c>
      <c r="BG36" s="117">
        <v>6499.253999999999</v>
      </c>
      <c r="BH36" s="117">
        <v>5402.9430000000002</v>
      </c>
      <c r="BI36" s="117">
        <v>5040.9340000000002</v>
      </c>
      <c r="BJ36" s="117">
        <v>5288.8490000000002</v>
      </c>
      <c r="BK36" s="117">
        <v>4572.3230000000003</v>
      </c>
      <c r="BL36" s="117">
        <v>4881.24</v>
      </c>
      <c r="BM36" s="117">
        <v>5442.6350000000002</v>
      </c>
      <c r="BN36" s="117">
        <v>5426.5959999999995</v>
      </c>
      <c r="BO36" s="117">
        <v>5906.6110000000008</v>
      </c>
      <c r="BP36" s="117">
        <v>4712.5950000000003</v>
      </c>
      <c r="BQ36" s="117">
        <v>4814.659599999999</v>
      </c>
      <c r="BR36" s="117">
        <v>5391.5192000000006</v>
      </c>
    </row>
    <row r="37" spans="2:70" s="121" customFormat="1" ht="18" hidden="1" customHeight="1" outlineLevel="1" x14ac:dyDescent="0.35">
      <c r="B37" s="119"/>
      <c r="C37" s="120" t="s">
        <v>31</v>
      </c>
      <c r="D37" s="120"/>
      <c r="E37" s="120">
        <v>11</v>
      </c>
      <c r="F37" s="120">
        <v>36.96</v>
      </c>
      <c r="G37" s="120">
        <v>37.71</v>
      </c>
      <c r="H37" s="120">
        <v>0</v>
      </c>
      <c r="I37" s="120">
        <v>36.19</v>
      </c>
      <c r="J37" s="120">
        <v>0</v>
      </c>
      <c r="K37" s="120">
        <v>10.92</v>
      </c>
      <c r="L37" s="120">
        <v>0</v>
      </c>
      <c r="M37" s="120">
        <v>0</v>
      </c>
      <c r="N37" s="120">
        <v>0</v>
      </c>
      <c r="O37" s="120">
        <v>10.9</v>
      </c>
      <c r="P37" s="120">
        <v>10.87</v>
      </c>
      <c r="Q37" s="120">
        <v>0</v>
      </c>
      <c r="R37" s="120">
        <v>0</v>
      </c>
      <c r="S37" s="120">
        <v>11.2</v>
      </c>
      <c r="T37" s="120">
        <v>0</v>
      </c>
      <c r="U37" s="120">
        <v>0</v>
      </c>
      <c r="V37" s="120">
        <v>0</v>
      </c>
      <c r="W37" s="120">
        <v>0</v>
      </c>
      <c r="X37" s="120">
        <v>0</v>
      </c>
      <c r="Y37" s="120">
        <v>0</v>
      </c>
      <c r="Z37" s="120">
        <v>20.560000000000002</v>
      </c>
      <c r="AA37" s="120">
        <v>9.52</v>
      </c>
      <c r="AB37" s="120">
        <v>0</v>
      </c>
      <c r="AC37" s="120">
        <v>0</v>
      </c>
      <c r="AD37" s="120">
        <v>0</v>
      </c>
      <c r="AE37" s="120">
        <v>0.29599999999999999</v>
      </c>
      <c r="AF37" s="120">
        <v>10.16</v>
      </c>
      <c r="AG37" s="120">
        <v>38.71</v>
      </c>
      <c r="AH37" s="120">
        <v>71.039999999999992</v>
      </c>
      <c r="AI37" s="120">
        <v>21.82</v>
      </c>
      <c r="AJ37" s="120">
        <v>10.16</v>
      </c>
      <c r="AK37" s="120">
        <v>10.87</v>
      </c>
      <c r="AL37" s="120">
        <v>18.850000000000001</v>
      </c>
      <c r="AM37" s="120">
        <v>9.5500000000000007</v>
      </c>
      <c r="AN37" s="120">
        <v>9.31</v>
      </c>
      <c r="AO37" s="120">
        <v>0</v>
      </c>
      <c r="AP37" s="120">
        <v>0</v>
      </c>
      <c r="AQ37" s="120">
        <v>0</v>
      </c>
      <c r="AR37" s="120">
        <v>0</v>
      </c>
      <c r="AS37" s="120">
        <v>122.46</v>
      </c>
      <c r="AT37" s="120">
        <v>21.35</v>
      </c>
      <c r="AU37" s="120">
        <v>0</v>
      </c>
      <c r="AV37" s="120">
        <v>0</v>
      </c>
      <c r="AW37" s="120">
        <v>0</v>
      </c>
      <c r="AX37" s="120">
        <v>0</v>
      </c>
      <c r="AY37" s="120">
        <v>0</v>
      </c>
      <c r="AZ37" s="120">
        <v>0</v>
      </c>
      <c r="BA37" s="120">
        <v>0</v>
      </c>
      <c r="BB37"/>
      <c r="BC37" s="120">
        <v>77.239999999999995</v>
      </c>
      <c r="BD37" s="120">
        <v>101.17</v>
      </c>
      <c r="BE37" s="120">
        <v>90.100000000000009</v>
      </c>
      <c r="BF37" s="120">
        <v>22.49</v>
      </c>
      <c r="BG37" s="120">
        <v>85.67</v>
      </c>
      <c r="BH37" s="120">
        <v>47.11</v>
      </c>
      <c r="BI37" s="120">
        <v>21.77</v>
      </c>
      <c r="BJ37" s="120">
        <v>11.2</v>
      </c>
      <c r="BK37" s="120">
        <v>0</v>
      </c>
      <c r="BL37" s="120">
        <v>30.080000000000002</v>
      </c>
      <c r="BM37" s="120">
        <v>10.456</v>
      </c>
      <c r="BN37" s="120">
        <v>141.72999999999999</v>
      </c>
      <c r="BO37" s="120">
        <v>48.58</v>
      </c>
      <c r="BP37" s="120">
        <v>0</v>
      </c>
      <c r="BQ37" s="120">
        <v>143.81</v>
      </c>
      <c r="BR37" s="120">
        <v>0</v>
      </c>
    </row>
    <row r="38" spans="2:70" s="118" customFormat="1" ht="18" hidden="1" customHeight="1" outlineLevel="1" x14ac:dyDescent="0.35">
      <c r="B38" s="116"/>
      <c r="C38" s="117" t="s">
        <v>196</v>
      </c>
      <c r="D38" s="117"/>
      <c r="E38" s="117">
        <v>34743.273999999998</v>
      </c>
      <c r="F38" s="117">
        <v>33323.612999999998</v>
      </c>
      <c r="G38" s="117">
        <v>31493.243000000002</v>
      </c>
      <c r="H38" s="117">
        <v>30139.485000000001</v>
      </c>
      <c r="I38" s="117">
        <v>32566.617000000002</v>
      </c>
      <c r="J38" s="117">
        <v>34412.868000000002</v>
      </c>
      <c r="K38" s="117">
        <v>34058.974000000002</v>
      </c>
      <c r="L38" s="117">
        <v>24860.07</v>
      </c>
      <c r="M38" s="117">
        <v>30492.475999999999</v>
      </c>
      <c r="N38" s="117">
        <v>31230.306</v>
      </c>
      <c r="O38" s="117">
        <v>31825.726000000002</v>
      </c>
      <c r="P38" s="117">
        <v>36810.491999999998</v>
      </c>
      <c r="Q38" s="117">
        <v>32167</v>
      </c>
      <c r="R38" s="117">
        <v>33698.508000000002</v>
      </c>
      <c r="S38" s="117">
        <v>32445.064000000002</v>
      </c>
      <c r="T38" s="117">
        <v>32366.796999999999</v>
      </c>
      <c r="U38" s="117">
        <v>30924.606</v>
      </c>
      <c r="V38" s="117">
        <v>34003.5</v>
      </c>
      <c r="W38" s="117">
        <v>36023.893000000004</v>
      </c>
      <c r="X38" s="117">
        <v>30651.334000000003</v>
      </c>
      <c r="Y38" s="117">
        <v>35342.434999999998</v>
      </c>
      <c r="Z38" s="117">
        <v>26708.636999999999</v>
      </c>
      <c r="AA38" s="117">
        <v>35247.703000000001</v>
      </c>
      <c r="AB38" s="117">
        <v>28566.186000000002</v>
      </c>
      <c r="AC38" s="117">
        <v>31095.638999999999</v>
      </c>
      <c r="AD38" s="117">
        <v>21135.072</v>
      </c>
      <c r="AE38" s="117">
        <v>35321.614999999998</v>
      </c>
      <c r="AF38" s="117">
        <v>32911.712999999996</v>
      </c>
      <c r="AG38" s="117">
        <v>34406.146999999997</v>
      </c>
      <c r="AH38" s="117">
        <v>20143.093000000001</v>
      </c>
      <c r="AI38" s="117">
        <v>32060.399999999998</v>
      </c>
      <c r="AJ38" s="117">
        <v>31782.719999999998</v>
      </c>
      <c r="AK38" s="117">
        <v>33426.972999999998</v>
      </c>
      <c r="AL38" s="117">
        <v>36604.555</v>
      </c>
      <c r="AM38" s="117">
        <v>36493.555</v>
      </c>
      <c r="AN38" s="117">
        <v>28547.277999999998</v>
      </c>
      <c r="AO38" s="117">
        <v>26962.587</v>
      </c>
      <c r="AP38" s="117">
        <v>26800.015999999996</v>
      </c>
      <c r="AQ38" s="117">
        <v>28530.942999999999</v>
      </c>
      <c r="AR38" s="117">
        <v>20328.057000000001</v>
      </c>
      <c r="AS38" s="117">
        <v>29752.292999999998</v>
      </c>
      <c r="AT38" s="117">
        <v>30560.065000000002</v>
      </c>
      <c r="AU38" s="117">
        <v>30746.142</v>
      </c>
      <c r="AV38" s="117">
        <v>33732.032999999996</v>
      </c>
      <c r="AW38" s="117">
        <v>30090.624</v>
      </c>
      <c r="AX38" s="117">
        <v>30773.587</v>
      </c>
      <c r="AY38" s="117">
        <v>29555.277999999998</v>
      </c>
      <c r="AZ38" s="117">
        <v>26941.007000000001</v>
      </c>
      <c r="BA38" s="117">
        <v>29051.303</v>
      </c>
      <c r="BB38"/>
      <c r="BC38" s="117">
        <v>59925.548999999999</v>
      </c>
      <c r="BD38" s="117">
        <v>161477.23900000003</v>
      </c>
      <c r="BE38" s="117">
        <v>141079.723</v>
      </c>
      <c r="BF38" s="117">
        <v>146077.51200000002</v>
      </c>
      <c r="BG38" s="117">
        <v>129699.61499999999</v>
      </c>
      <c r="BH38" s="117">
        <v>125898.52900000001</v>
      </c>
      <c r="BI38" s="117">
        <v>130359</v>
      </c>
      <c r="BJ38" s="117">
        <v>130677.36900000001</v>
      </c>
      <c r="BK38" s="117">
        <v>131603.33300000001</v>
      </c>
      <c r="BL38" s="117">
        <v>125864.961</v>
      </c>
      <c r="BM38" s="117">
        <v>120464.03899999999</v>
      </c>
      <c r="BN38" s="117">
        <v>118392.36</v>
      </c>
      <c r="BO38" s="117">
        <v>135072.36099999998</v>
      </c>
      <c r="BP38" s="117">
        <v>102621.603</v>
      </c>
      <c r="BQ38" s="117">
        <v>124790.533</v>
      </c>
      <c r="BR38" s="117">
        <v>117360.496</v>
      </c>
    </row>
    <row r="39" spans="2:70" s="121" customFormat="1" ht="18" hidden="1" customHeight="1" outlineLevel="1" x14ac:dyDescent="0.35">
      <c r="B39" s="119"/>
      <c r="C39" s="120" t="s">
        <v>197</v>
      </c>
      <c r="D39" s="120"/>
      <c r="E39" s="120">
        <v>0</v>
      </c>
      <c r="F39" s="120">
        <v>0</v>
      </c>
      <c r="G39" s="120">
        <v>0</v>
      </c>
      <c r="H39" s="120">
        <v>0</v>
      </c>
      <c r="I39" s="120">
        <v>0</v>
      </c>
      <c r="J39" s="120">
        <v>0</v>
      </c>
      <c r="K39" s="120">
        <v>0</v>
      </c>
      <c r="L39" s="120">
        <v>0</v>
      </c>
      <c r="M39" s="120">
        <v>0</v>
      </c>
      <c r="N39" s="120">
        <v>0</v>
      </c>
      <c r="O39" s="120">
        <v>0</v>
      </c>
      <c r="P39" s="120">
        <v>0</v>
      </c>
      <c r="Q39" s="120">
        <v>0</v>
      </c>
      <c r="R39" s="120">
        <v>0</v>
      </c>
      <c r="S39" s="120">
        <v>0</v>
      </c>
      <c r="T39" s="120">
        <v>0</v>
      </c>
      <c r="U39" s="120">
        <v>0</v>
      </c>
      <c r="V39" s="120">
        <v>0</v>
      </c>
      <c r="W39" s="120">
        <v>0</v>
      </c>
      <c r="X39" s="120">
        <v>0</v>
      </c>
      <c r="Y39" s="120">
        <v>0</v>
      </c>
      <c r="Z39" s="120">
        <v>0</v>
      </c>
      <c r="AA39" s="120">
        <v>0</v>
      </c>
      <c r="AB39" s="120">
        <v>0</v>
      </c>
      <c r="AC39" s="120">
        <v>0</v>
      </c>
      <c r="AD39" s="120">
        <v>0</v>
      </c>
      <c r="AE39" s="120">
        <v>0</v>
      </c>
      <c r="AF39" s="120">
        <v>0</v>
      </c>
      <c r="AG39" s="120">
        <v>0</v>
      </c>
      <c r="AH39" s="120">
        <v>0</v>
      </c>
      <c r="AI39" s="120">
        <v>0</v>
      </c>
      <c r="AJ39" s="120">
        <v>0</v>
      </c>
      <c r="AK39" s="120">
        <v>0</v>
      </c>
      <c r="AL39" s="120">
        <v>0</v>
      </c>
      <c r="AM39" s="120">
        <v>0</v>
      </c>
      <c r="AN39" s="120">
        <v>0</v>
      </c>
      <c r="AO39" s="120">
        <v>0</v>
      </c>
      <c r="AP39" s="120">
        <v>0</v>
      </c>
      <c r="AQ39" s="120">
        <v>0</v>
      </c>
      <c r="AR39" s="120">
        <v>0</v>
      </c>
      <c r="AS39" s="120">
        <v>0</v>
      </c>
      <c r="AT39" s="120">
        <v>0</v>
      </c>
      <c r="AU39" s="120">
        <v>0</v>
      </c>
      <c r="AV39" s="120">
        <v>0</v>
      </c>
      <c r="AW39" s="120">
        <v>0</v>
      </c>
      <c r="AX39" s="120">
        <v>0</v>
      </c>
      <c r="AY39" s="120">
        <v>0</v>
      </c>
      <c r="AZ39" s="120">
        <v>0</v>
      </c>
      <c r="BA39" s="120">
        <v>0</v>
      </c>
      <c r="BB39"/>
      <c r="BC39" s="120">
        <v>0</v>
      </c>
      <c r="BD39" s="120">
        <v>0</v>
      </c>
      <c r="BE39" s="120">
        <v>0</v>
      </c>
      <c r="BF39" s="120">
        <v>0</v>
      </c>
      <c r="BG39" s="120">
        <v>0</v>
      </c>
      <c r="BH39" s="120">
        <v>0</v>
      </c>
      <c r="BI39" s="120">
        <v>0</v>
      </c>
      <c r="BJ39" s="120">
        <v>0</v>
      </c>
      <c r="BK39" s="120">
        <v>0</v>
      </c>
      <c r="BL39" s="120">
        <v>0</v>
      </c>
      <c r="BM39" s="120">
        <v>0</v>
      </c>
      <c r="BN39" s="120">
        <v>0</v>
      </c>
      <c r="BO39" s="120">
        <v>0</v>
      </c>
      <c r="BP39" s="120">
        <v>0</v>
      </c>
      <c r="BQ39" s="120">
        <v>0</v>
      </c>
      <c r="BR39" s="120">
        <v>0</v>
      </c>
    </row>
    <row r="40" spans="2:70" s="118" customFormat="1" ht="18" hidden="1" customHeight="1" outlineLevel="1" x14ac:dyDescent="0.35">
      <c r="B40" s="116"/>
      <c r="C40" s="117" t="s">
        <v>198</v>
      </c>
      <c r="D40" s="117"/>
      <c r="E40" s="117">
        <v>2E-3</v>
      </c>
      <c r="F40" s="117">
        <v>0</v>
      </c>
      <c r="G40" s="117">
        <v>0</v>
      </c>
      <c r="H40" s="117">
        <v>17774.929000000004</v>
      </c>
      <c r="I40" s="117">
        <v>28037.438999999998</v>
      </c>
      <c r="J40" s="117">
        <v>13246.717000000001</v>
      </c>
      <c r="K40" s="117">
        <v>13476.882000000001</v>
      </c>
      <c r="L40" s="117">
        <v>13376.119999999999</v>
      </c>
      <c r="M40" s="117">
        <v>18559.955999999998</v>
      </c>
      <c r="N40" s="117">
        <v>7207.15</v>
      </c>
      <c r="O40" s="117">
        <v>6676.8510000000006</v>
      </c>
      <c r="P40" s="117">
        <v>15324.370999999999</v>
      </c>
      <c r="Q40" s="117">
        <v>12473.789000000001</v>
      </c>
      <c r="R40" s="117">
        <v>0</v>
      </c>
      <c r="S40" s="117">
        <v>8265.3490000000002</v>
      </c>
      <c r="T40" s="117">
        <v>10155.437</v>
      </c>
      <c r="U40" s="117">
        <v>14226.675999999999</v>
      </c>
      <c r="V40" s="117">
        <v>9555.5930000000008</v>
      </c>
      <c r="W40" s="117">
        <v>2002.4829999999999</v>
      </c>
      <c r="X40" s="117">
        <v>14333.260999999999</v>
      </c>
      <c r="Y40" s="117">
        <v>0</v>
      </c>
      <c r="Z40" s="117">
        <v>0</v>
      </c>
      <c r="AA40" s="117">
        <v>0</v>
      </c>
      <c r="AB40" s="117">
        <v>11203.638999999999</v>
      </c>
      <c r="AC40" s="117">
        <v>7050.4279999999999</v>
      </c>
      <c r="AD40" s="117">
        <v>2694.5529999999999</v>
      </c>
      <c r="AE40" s="117">
        <v>4480.8459999999995</v>
      </c>
      <c r="AF40" s="117">
        <v>4402.7640000000001</v>
      </c>
      <c r="AG40" s="117">
        <v>0</v>
      </c>
      <c r="AH40" s="117">
        <v>3817.19</v>
      </c>
      <c r="AI40" s="117">
        <v>3813.45</v>
      </c>
      <c r="AJ40" s="117">
        <v>0</v>
      </c>
      <c r="AK40" s="117">
        <v>0</v>
      </c>
      <c r="AL40" s="117">
        <v>0</v>
      </c>
      <c r="AM40" s="117">
        <v>0</v>
      </c>
      <c r="AN40" s="117">
        <v>0</v>
      </c>
      <c r="AO40" s="117">
        <v>0</v>
      </c>
      <c r="AP40" s="117">
        <v>0</v>
      </c>
      <c r="AQ40" s="117">
        <v>0</v>
      </c>
      <c r="AR40" s="117">
        <v>0</v>
      </c>
      <c r="AS40" s="117">
        <v>2397.5700000000002</v>
      </c>
      <c r="AT40" s="117">
        <v>0</v>
      </c>
      <c r="AU40" s="117">
        <v>0</v>
      </c>
      <c r="AV40" s="117">
        <v>3508.0030000000002</v>
      </c>
      <c r="AW40" s="117">
        <v>2293.46</v>
      </c>
      <c r="AX40" s="117">
        <v>1304.93</v>
      </c>
      <c r="AY40" s="117">
        <v>257.06</v>
      </c>
      <c r="AZ40" s="117">
        <v>1391.83</v>
      </c>
      <c r="BA40" s="117">
        <v>0</v>
      </c>
      <c r="BB40"/>
      <c r="BC40" s="117">
        <v>0</v>
      </c>
      <c r="BD40" s="117">
        <v>2132.123</v>
      </c>
      <c r="BE40" s="117">
        <v>0</v>
      </c>
      <c r="BF40" s="117">
        <v>3180.848</v>
      </c>
      <c r="BG40" s="117">
        <v>17774.931000000004</v>
      </c>
      <c r="BH40" s="117">
        <v>68137.157999999996</v>
      </c>
      <c r="BI40" s="117">
        <v>47768.328000000001</v>
      </c>
      <c r="BJ40" s="117">
        <v>30894.574999999997</v>
      </c>
      <c r="BK40" s="117">
        <v>40118.012999999999</v>
      </c>
      <c r="BL40" s="117">
        <v>11203.638999999999</v>
      </c>
      <c r="BM40" s="117">
        <v>18628.591</v>
      </c>
      <c r="BN40" s="117">
        <v>7630.6399999999994</v>
      </c>
      <c r="BO40" s="117">
        <v>0</v>
      </c>
      <c r="BP40" s="117">
        <v>0</v>
      </c>
      <c r="BQ40" s="117">
        <v>5905.5730000000003</v>
      </c>
      <c r="BR40" s="117">
        <v>5247.2800000000007</v>
      </c>
    </row>
    <row r="41" spans="2:70" s="121" customFormat="1" ht="18" hidden="1" customHeight="1" outlineLevel="1" x14ac:dyDescent="0.35">
      <c r="B41" s="119"/>
      <c r="C41" s="120" t="s">
        <v>199</v>
      </c>
      <c r="D41" s="120"/>
      <c r="E41" s="120">
        <v>7895.7029999999995</v>
      </c>
      <c r="F41" s="120">
        <v>8961.9210000000003</v>
      </c>
      <c r="G41" s="120">
        <v>11646.780999999999</v>
      </c>
      <c r="H41" s="120">
        <v>9904.1409999999996</v>
      </c>
      <c r="I41" s="120">
        <v>10315.298000000001</v>
      </c>
      <c r="J41" s="120">
        <v>9295.780999999999</v>
      </c>
      <c r="K41" s="120">
        <v>9037.905999999999</v>
      </c>
      <c r="L41" s="120">
        <v>6864.3429999999998</v>
      </c>
      <c r="M41" s="120">
        <v>7076.0959999999995</v>
      </c>
      <c r="N41" s="120">
        <v>9911.1090000000004</v>
      </c>
      <c r="O41" s="120">
        <v>7820.625</v>
      </c>
      <c r="P41" s="120">
        <v>6221.6370000000006</v>
      </c>
      <c r="Q41" s="120">
        <v>9108.7800000000007</v>
      </c>
      <c r="R41" s="120">
        <v>10403.954</v>
      </c>
      <c r="S41" s="120">
        <v>11369.5</v>
      </c>
      <c r="T41" s="120">
        <v>9702.9369999999999</v>
      </c>
      <c r="U41" s="120">
        <v>9842.4380000000001</v>
      </c>
      <c r="V41" s="120">
        <v>7751.2889999999998</v>
      </c>
      <c r="W41" s="120">
        <v>11388.050999999999</v>
      </c>
      <c r="X41" s="120">
        <v>8118.8509999999997</v>
      </c>
      <c r="Y41" s="120">
        <v>8547.3150000000005</v>
      </c>
      <c r="Z41" s="120">
        <v>9654.1970000000001</v>
      </c>
      <c r="AA41" s="120">
        <v>9753.125</v>
      </c>
      <c r="AB41" s="120">
        <v>9212.1880000000001</v>
      </c>
      <c r="AC41" s="120">
        <v>10636.162</v>
      </c>
      <c r="AD41" s="120">
        <v>9561.9210000000003</v>
      </c>
      <c r="AE41" s="120">
        <v>8700.094000000001</v>
      </c>
      <c r="AF41" s="120">
        <v>9381.2199999999993</v>
      </c>
      <c r="AG41" s="120">
        <v>9735.405999999999</v>
      </c>
      <c r="AH41" s="120">
        <v>9481.9269999999997</v>
      </c>
      <c r="AI41" s="120">
        <v>11012.306999999999</v>
      </c>
      <c r="AJ41" s="120">
        <v>9046.7839999999997</v>
      </c>
      <c r="AK41" s="120">
        <v>10247.583000000001</v>
      </c>
      <c r="AL41" s="120">
        <v>9620.375</v>
      </c>
      <c r="AM41" s="120">
        <v>7433.3969999999999</v>
      </c>
      <c r="AN41" s="120">
        <v>8351.280999999999</v>
      </c>
      <c r="AO41" s="120">
        <v>7909.78</v>
      </c>
      <c r="AP41" s="120">
        <v>6619.1880000000001</v>
      </c>
      <c r="AQ41" s="120">
        <v>4439.2190000000001</v>
      </c>
      <c r="AR41" s="120">
        <v>6184.4380000000001</v>
      </c>
      <c r="AS41" s="120">
        <v>8481.9680000000008</v>
      </c>
      <c r="AT41" s="120">
        <v>7125.3130000000001</v>
      </c>
      <c r="AU41" s="120">
        <v>9699.8430000000008</v>
      </c>
      <c r="AV41" s="120">
        <v>8094.393</v>
      </c>
      <c r="AW41" s="120">
        <v>8096.6170000000002</v>
      </c>
      <c r="AX41" s="120">
        <v>8989.6880000000001</v>
      </c>
      <c r="AY41" s="120">
        <v>6719.8119999999999</v>
      </c>
      <c r="AZ41" s="120">
        <v>5491.1109999999999</v>
      </c>
      <c r="BA41" s="120">
        <v>8044.6049999999996</v>
      </c>
      <c r="BB41"/>
      <c r="BC41" s="120">
        <v>0</v>
      </c>
      <c r="BD41" s="120">
        <v>41311.432000000001</v>
      </c>
      <c r="BE41" s="120">
        <v>38412.23328</v>
      </c>
      <c r="BF41" s="120">
        <v>41250.233999999997</v>
      </c>
      <c r="BG41" s="120">
        <v>38408.546000000002</v>
      </c>
      <c r="BH41" s="120">
        <v>35513.327999999994</v>
      </c>
      <c r="BI41" s="120">
        <v>31029.467000000004</v>
      </c>
      <c r="BJ41" s="120">
        <v>40585.171000000002</v>
      </c>
      <c r="BK41" s="120">
        <v>37100.629000000001</v>
      </c>
      <c r="BL41" s="120">
        <v>37166.825000000004</v>
      </c>
      <c r="BM41" s="120">
        <v>38279.396999999997</v>
      </c>
      <c r="BN41" s="120">
        <v>39276.423999999999</v>
      </c>
      <c r="BO41" s="120">
        <v>35652.635999999999</v>
      </c>
      <c r="BP41" s="120">
        <v>25152.625</v>
      </c>
      <c r="BQ41" s="120">
        <v>33401.517000000007</v>
      </c>
      <c r="BR41" s="120">
        <v>29297.227999999999</v>
      </c>
    </row>
    <row r="42" spans="2:70" s="118" customFormat="1" ht="18" hidden="1" customHeight="1" outlineLevel="1" x14ac:dyDescent="0.35">
      <c r="B42" s="116"/>
      <c r="C42" s="117" t="s">
        <v>200</v>
      </c>
      <c r="D42" s="117"/>
      <c r="E42" s="117">
        <v>13966.43</v>
      </c>
      <c r="F42" s="117">
        <v>11277.93</v>
      </c>
      <c r="G42" s="117">
        <v>17189.829999999998</v>
      </c>
      <c r="H42" s="117">
        <v>15883.84</v>
      </c>
      <c r="I42" s="117">
        <v>19679.080000000002</v>
      </c>
      <c r="J42" s="117">
        <v>27473.52</v>
      </c>
      <c r="K42" s="117">
        <v>22666.199999999997</v>
      </c>
      <c r="L42" s="117">
        <v>21182.959999999999</v>
      </c>
      <c r="M42" s="117">
        <v>21660.690000000002</v>
      </c>
      <c r="N42" s="117">
        <v>21502.44</v>
      </c>
      <c r="O42" s="117">
        <v>17027.940000000002</v>
      </c>
      <c r="P42" s="117">
        <v>15490.539999999999</v>
      </c>
      <c r="Q42" s="117">
        <v>13679.98</v>
      </c>
      <c r="R42" s="117">
        <v>16953.599999999999</v>
      </c>
      <c r="S42" s="117">
        <v>24124.01</v>
      </c>
      <c r="T42" s="117">
        <v>27885.870000000003</v>
      </c>
      <c r="U42" s="117">
        <v>27102.28</v>
      </c>
      <c r="V42" s="117">
        <v>19608.27</v>
      </c>
      <c r="W42" s="117">
        <v>24718.33</v>
      </c>
      <c r="X42" s="117">
        <v>19693.120000000003</v>
      </c>
      <c r="Y42" s="117">
        <v>19642.54</v>
      </c>
      <c r="Z42" s="117">
        <v>21226.65</v>
      </c>
      <c r="AA42" s="117">
        <v>16537.23</v>
      </c>
      <c r="AB42" s="117">
        <v>13444.939999999999</v>
      </c>
      <c r="AC42" s="117">
        <v>15162.669999999998</v>
      </c>
      <c r="AD42" s="117">
        <v>7009.78</v>
      </c>
      <c r="AE42" s="117">
        <v>13416.630000000001</v>
      </c>
      <c r="AF42" s="117">
        <v>16196.210000000001</v>
      </c>
      <c r="AG42" s="117">
        <v>13519.780000000002</v>
      </c>
      <c r="AH42" s="117">
        <v>22807.34</v>
      </c>
      <c r="AI42" s="117">
        <v>9977.33</v>
      </c>
      <c r="AJ42" s="117">
        <v>12748.699999999999</v>
      </c>
      <c r="AK42" s="117">
        <v>14115.89</v>
      </c>
      <c r="AL42" s="117">
        <v>14126.65</v>
      </c>
      <c r="AM42" s="117">
        <v>14687.259999999998</v>
      </c>
      <c r="AN42" s="117">
        <v>15383.89</v>
      </c>
      <c r="AO42" s="117">
        <v>14446.84</v>
      </c>
      <c r="AP42" s="117">
        <v>16528.59</v>
      </c>
      <c r="AQ42" s="117">
        <v>12625.04</v>
      </c>
      <c r="AR42" s="117">
        <v>9581.61</v>
      </c>
      <c r="AS42" s="117">
        <v>7740.4599999999991</v>
      </c>
      <c r="AT42" s="117">
        <v>4127.55</v>
      </c>
      <c r="AU42" s="117">
        <v>7091.16</v>
      </c>
      <c r="AV42" s="117">
        <v>2499.56</v>
      </c>
      <c r="AW42" s="117">
        <v>2951.3</v>
      </c>
      <c r="AX42" s="117">
        <v>7159.0000000000009</v>
      </c>
      <c r="AY42" s="117">
        <v>4395.38</v>
      </c>
      <c r="AZ42" s="117">
        <v>5681.0627100000002</v>
      </c>
      <c r="BA42" s="117">
        <v>6628.0499999999993</v>
      </c>
      <c r="BB42"/>
      <c r="BC42" s="117">
        <v>0</v>
      </c>
      <c r="BD42" s="117">
        <v>59124.679999999993</v>
      </c>
      <c r="BE42" s="117">
        <v>45252.04</v>
      </c>
      <c r="BF42" s="117">
        <v>50285.36</v>
      </c>
      <c r="BG42" s="117">
        <v>58318.03</v>
      </c>
      <c r="BH42" s="117">
        <v>91001.760000000009</v>
      </c>
      <c r="BI42" s="117">
        <v>75681.61</v>
      </c>
      <c r="BJ42" s="117">
        <v>82643.459999999992</v>
      </c>
      <c r="BK42" s="117">
        <v>91122</v>
      </c>
      <c r="BL42" s="117">
        <v>70851.360000000001</v>
      </c>
      <c r="BM42" s="117">
        <v>51785.29</v>
      </c>
      <c r="BN42" s="117">
        <v>59053.15</v>
      </c>
      <c r="BO42" s="117">
        <v>58313.69</v>
      </c>
      <c r="BP42" s="117">
        <v>53182.080000000002</v>
      </c>
      <c r="BQ42" s="117">
        <v>21458.73</v>
      </c>
      <c r="BR42" s="117">
        <v>20186.742709999999</v>
      </c>
    </row>
    <row r="43" spans="2:70" s="121" customFormat="1" ht="18" hidden="1" customHeight="1" outlineLevel="1" x14ac:dyDescent="0.35">
      <c r="B43" s="119"/>
      <c r="C43" s="120" t="s">
        <v>32</v>
      </c>
      <c r="D43" s="120"/>
      <c r="E43" s="120">
        <v>2574.1130000000003</v>
      </c>
      <c r="F43" s="120">
        <v>2622.8770000000004</v>
      </c>
      <c r="G43" s="120">
        <v>2650.8910000000001</v>
      </c>
      <c r="H43" s="120">
        <v>2213.6080000000002</v>
      </c>
      <c r="I43" s="120">
        <v>1431.2170000000001</v>
      </c>
      <c r="J43" s="120">
        <v>1870.0940000000003</v>
      </c>
      <c r="K43" s="120">
        <v>1832.1220000000001</v>
      </c>
      <c r="L43" s="120">
        <v>1972.9439999999997</v>
      </c>
      <c r="M43" s="120">
        <v>1933.8920000000001</v>
      </c>
      <c r="N43" s="120">
        <v>1911.3430000000001</v>
      </c>
      <c r="O43" s="120">
        <v>2081.194</v>
      </c>
      <c r="P43" s="120">
        <v>1776.5480000000002</v>
      </c>
      <c r="Q43" s="120">
        <v>1963.115</v>
      </c>
      <c r="R43" s="120">
        <v>1792.7840000000001</v>
      </c>
      <c r="S43" s="120">
        <v>2065.5479999999998</v>
      </c>
      <c r="T43" s="120">
        <v>1755.1880000000001</v>
      </c>
      <c r="U43" s="120">
        <v>1944.951</v>
      </c>
      <c r="V43" s="120">
        <v>2016.1499999999999</v>
      </c>
      <c r="W43" s="120">
        <v>1942.5710000000001</v>
      </c>
      <c r="X43" s="120">
        <v>2023.7150000000001</v>
      </c>
      <c r="Y43" s="120">
        <v>1999.2650000000001</v>
      </c>
      <c r="Z43" s="120">
        <v>1955.798</v>
      </c>
      <c r="AA43" s="120">
        <v>2115.982</v>
      </c>
      <c r="AB43" s="120">
        <v>2016.0910000000003</v>
      </c>
      <c r="AC43" s="120">
        <v>2160.3500000000004</v>
      </c>
      <c r="AD43" s="120">
        <v>1115.374</v>
      </c>
      <c r="AE43" s="120">
        <v>2553.3470000000002</v>
      </c>
      <c r="AF43" s="120">
        <v>2602.9120000000003</v>
      </c>
      <c r="AG43" s="120">
        <v>2180.087</v>
      </c>
      <c r="AH43" s="120">
        <v>1755.9230000000002</v>
      </c>
      <c r="AI43" s="120">
        <v>2206.1909999999998</v>
      </c>
      <c r="AJ43" s="120">
        <v>1791.9659999999999</v>
      </c>
      <c r="AK43" s="120">
        <v>1968.71</v>
      </c>
      <c r="AL43" s="120">
        <v>2260.91</v>
      </c>
      <c r="AM43" s="120">
        <v>2272.1280000000002</v>
      </c>
      <c r="AN43" s="120">
        <v>1605.7080000000001</v>
      </c>
      <c r="AO43" s="120">
        <v>1850.13</v>
      </c>
      <c r="AP43" s="120">
        <v>1750.174</v>
      </c>
      <c r="AQ43" s="120">
        <v>1920.5899999999997</v>
      </c>
      <c r="AR43" s="120">
        <v>1552.451</v>
      </c>
      <c r="AS43" s="120">
        <v>1859.8490000000002</v>
      </c>
      <c r="AT43" s="120">
        <v>1756.3200000000002</v>
      </c>
      <c r="AU43" s="120">
        <v>1823.895</v>
      </c>
      <c r="AV43" s="120">
        <v>1679.777</v>
      </c>
      <c r="AW43" s="120">
        <v>1728.2860000000001</v>
      </c>
      <c r="AX43" s="120">
        <v>1634.9615000000001</v>
      </c>
      <c r="AY43" s="120">
        <v>1744.5239999999999</v>
      </c>
      <c r="AZ43" s="120">
        <v>1671.4776399999998</v>
      </c>
      <c r="BA43" s="120">
        <v>1693.791624</v>
      </c>
      <c r="BB43"/>
      <c r="BC43" s="120">
        <v>0</v>
      </c>
      <c r="BD43" s="120">
        <v>9891.143</v>
      </c>
      <c r="BE43" s="120">
        <v>9398.9247500000001</v>
      </c>
      <c r="BF43" s="120">
        <v>9787.398000000001</v>
      </c>
      <c r="BG43" s="120">
        <v>10061.489000000001</v>
      </c>
      <c r="BH43" s="120">
        <v>7106.3770000000004</v>
      </c>
      <c r="BI43" s="120">
        <v>7702.9770000000008</v>
      </c>
      <c r="BJ43" s="120">
        <v>7576.6350000000002</v>
      </c>
      <c r="BK43" s="120">
        <v>7927.3869999999997</v>
      </c>
      <c r="BL43" s="120">
        <v>8087.1360000000004</v>
      </c>
      <c r="BM43" s="120">
        <v>8431.9830000000002</v>
      </c>
      <c r="BN43" s="120">
        <v>7934.1669999999995</v>
      </c>
      <c r="BO43" s="120">
        <v>8107.4560000000001</v>
      </c>
      <c r="BP43" s="120">
        <v>7073.3450000000003</v>
      </c>
      <c r="BQ43" s="120">
        <v>7119.8410000000003</v>
      </c>
      <c r="BR43" s="120">
        <v>6779.2491400000008</v>
      </c>
    </row>
    <row r="44" spans="2:70" s="118" customFormat="1" ht="18" hidden="1" customHeight="1" outlineLevel="1" x14ac:dyDescent="0.35">
      <c r="B44" s="116"/>
      <c r="C44" s="117" t="s">
        <v>33</v>
      </c>
      <c r="D44" s="117"/>
      <c r="E44" s="117">
        <v>1840.9049999999997</v>
      </c>
      <c r="F44" s="117">
        <v>2378.8270000000002</v>
      </c>
      <c r="G44" s="117">
        <v>3115.875</v>
      </c>
      <c r="H44" s="117">
        <v>1627.3549999999998</v>
      </c>
      <c r="I44" s="117">
        <v>1109.0309999999999</v>
      </c>
      <c r="J44" s="117">
        <v>2173.5500000000002</v>
      </c>
      <c r="K44" s="117">
        <v>3512.2950000000001</v>
      </c>
      <c r="L44" s="117">
        <v>2314.4650000000001</v>
      </c>
      <c r="M44" s="117">
        <v>2135.09</v>
      </c>
      <c r="N44" s="117">
        <v>2429.7889999999998</v>
      </c>
      <c r="O44" s="117">
        <v>3040.73</v>
      </c>
      <c r="P44" s="117">
        <v>2079.5749999999998</v>
      </c>
      <c r="Q44" s="117">
        <v>3554.9750000000004</v>
      </c>
      <c r="R44" s="117">
        <v>2670.61</v>
      </c>
      <c r="S44" s="117">
        <v>2250.5100000000002</v>
      </c>
      <c r="T44" s="117">
        <v>2506.1999999999998</v>
      </c>
      <c r="U44" s="117">
        <v>2406.5849999999996</v>
      </c>
      <c r="V44" s="117">
        <v>2983.933</v>
      </c>
      <c r="W44" s="117">
        <v>2917.76</v>
      </c>
      <c r="X44" s="117">
        <v>1948.4800000000002</v>
      </c>
      <c r="Y44" s="117">
        <v>1982.83</v>
      </c>
      <c r="Z44" s="117">
        <v>2752.0550000000003</v>
      </c>
      <c r="AA44" s="117">
        <v>2701.4370000000004</v>
      </c>
      <c r="AB44" s="117">
        <v>2241.7399999999998</v>
      </c>
      <c r="AC44" s="117">
        <v>1692.1849999999999</v>
      </c>
      <c r="AD44" s="117">
        <v>2377.7600000000002</v>
      </c>
      <c r="AE44" s="117">
        <v>2531.3249999999998</v>
      </c>
      <c r="AF44" s="117">
        <v>2197.04</v>
      </c>
      <c r="AG44" s="117">
        <v>2171.1590000000001</v>
      </c>
      <c r="AH44" s="117">
        <v>2097.83</v>
      </c>
      <c r="AI44" s="117">
        <v>2246.31</v>
      </c>
      <c r="AJ44" s="117">
        <v>1954.4699999999998</v>
      </c>
      <c r="AK44" s="117">
        <v>2253.63</v>
      </c>
      <c r="AL44" s="117">
        <v>2071.98</v>
      </c>
      <c r="AM44" s="117">
        <v>2458.0230000000001</v>
      </c>
      <c r="AN44" s="117">
        <v>2190.1190000000001</v>
      </c>
      <c r="AO44" s="117">
        <v>2242.69</v>
      </c>
      <c r="AP44" s="117">
        <v>2418.7550000000001</v>
      </c>
      <c r="AQ44" s="117">
        <v>1776.2650000000001</v>
      </c>
      <c r="AR44" s="117">
        <v>2096.7350000000001</v>
      </c>
      <c r="AS44" s="117">
        <v>1941.63</v>
      </c>
      <c r="AT44" s="117">
        <v>2466.9899999999998</v>
      </c>
      <c r="AU44" s="117">
        <v>2341.7299999999996</v>
      </c>
      <c r="AV44" s="117">
        <v>1820.355</v>
      </c>
      <c r="AW44" s="117">
        <v>2310.3049999999998</v>
      </c>
      <c r="AX44" s="117">
        <v>2509.5749999999998</v>
      </c>
      <c r="AY44" s="117">
        <v>2826.3895600000001</v>
      </c>
      <c r="AZ44" s="117">
        <v>2457.8784000000001</v>
      </c>
      <c r="BA44" s="117">
        <v>2403.52</v>
      </c>
      <c r="BB44"/>
      <c r="BC44" s="117">
        <v>0</v>
      </c>
      <c r="BD44" s="117">
        <v>12000.920599999999</v>
      </c>
      <c r="BE44" s="117">
        <v>10593.924730000001</v>
      </c>
      <c r="BF44" s="117">
        <v>10907.579862000001</v>
      </c>
      <c r="BG44" s="117">
        <v>8962.9619999999995</v>
      </c>
      <c r="BH44" s="117">
        <v>9109.3410000000003</v>
      </c>
      <c r="BI44" s="117">
        <v>9685.1840000000011</v>
      </c>
      <c r="BJ44" s="117">
        <v>10982.295000000002</v>
      </c>
      <c r="BK44" s="117">
        <v>10256.758</v>
      </c>
      <c r="BL44" s="117">
        <v>9678.0619999999999</v>
      </c>
      <c r="BM44" s="117">
        <v>8798.3100000000013</v>
      </c>
      <c r="BN44" s="117">
        <v>8469.7689999999984</v>
      </c>
      <c r="BO44" s="117">
        <v>8973.7520000000004</v>
      </c>
      <c r="BP44" s="117">
        <v>8534.4449999999997</v>
      </c>
      <c r="BQ44" s="117">
        <v>8570.7049999999999</v>
      </c>
      <c r="BR44" s="117">
        <v>10104.147959999998</v>
      </c>
    </row>
    <row r="45" spans="2:70" s="121" customFormat="1" ht="18" hidden="1" customHeight="1" outlineLevel="1" x14ac:dyDescent="0.35">
      <c r="B45" s="119"/>
      <c r="C45" s="120" t="s">
        <v>201</v>
      </c>
      <c r="D45" s="120"/>
      <c r="E45" s="120">
        <v>14645.035</v>
      </c>
      <c r="F45" s="120">
        <v>11409.220000000001</v>
      </c>
      <c r="G45" s="120">
        <v>12680.079999999998</v>
      </c>
      <c r="H45" s="120">
        <v>15082.635000000002</v>
      </c>
      <c r="I45" s="120">
        <v>11906.04</v>
      </c>
      <c r="J45" s="120">
        <v>9556.7200000000012</v>
      </c>
      <c r="K45" s="120">
        <v>9824.1820000000007</v>
      </c>
      <c r="L45" s="120">
        <v>12257.02</v>
      </c>
      <c r="M45" s="120">
        <v>10956.7</v>
      </c>
      <c r="N45" s="120">
        <v>9480.44</v>
      </c>
      <c r="O45" s="120">
        <v>9520.18</v>
      </c>
      <c r="P45" s="120">
        <v>10549.92</v>
      </c>
      <c r="Q45" s="120">
        <v>10510.38</v>
      </c>
      <c r="R45" s="120">
        <v>10343.65</v>
      </c>
      <c r="S45" s="120">
        <v>9826.6299999999992</v>
      </c>
      <c r="T45" s="120">
        <v>9075.0999999999985</v>
      </c>
      <c r="U45" s="120">
        <v>9846</v>
      </c>
      <c r="V45" s="120">
        <v>10774.5</v>
      </c>
      <c r="W45" s="120">
        <v>9706.86</v>
      </c>
      <c r="X45" s="120">
        <v>12552.720000000001</v>
      </c>
      <c r="Y45" s="120">
        <v>13009.966999999997</v>
      </c>
      <c r="Z45" s="120">
        <v>10787.72</v>
      </c>
      <c r="AA45" s="120">
        <v>14711.91</v>
      </c>
      <c r="AB45" s="120">
        <v>11974.76</v>
      </c>
      <c r="AC45" s="120">
        <v>11758.82</v>
      </c>
      <c r="AD45" s="120">
        <v>6415.05</v>
      </c>
      <c r="AE45" s="120">
        <v>14962.74</v>
      </c>
      <c r="AF45" s="120">
        <v>15345.64</v>
      </c>
      <c r="AG45" s="120">
        <v>14057.45</v>
      </c>
      <c r="AH45" s="120">
        <v>12644.41</v>
      </c>
      <c r="AI45" s="120">
        <v>13875.8</v>
      </c>
      <c r="AJ45" s="120">
        <v>11371.85</v>
      </c>
      <c r="AK45" s="120">
        <v>13655.55</v>
      </c>
      <c r="AL45" s="120">
        <v>9063.41</v>
      </c>
      <c r="AM45" s="120">
        <v>10539.33</v>
      </c>
      <c r="AN45" s="120">
        <v>11518.550000000001</v>
      </c>
      <c r="AO45" s="120">
        <v>10353.07</v>
      </c>
      <c r="AP45" s="120">
        <v>9895.65</v>
      </c>
      <c r="AQ45" s="120">
        <v>9688.4200000000019</v>
      </c>
      <c r="AR45" s="120">
        <v>11064.43</v>
      </c>
      <c r="AS45" s="120">
        <v>12154.14</v>
      </c>
      <c r="AT45" s="120">
        <v>8924.23</v>
      </c>
      <c r="AU45" s="120">
        <v>10248.59</v>
      </c>
      <c r="AV45" s="120">
        <v>12241.17</v>
      </c>
      <c r="AW45" s="120">
        <v>10970.72</v>
      </c>
      <c r="AX45" s="120">
        <v>12585.829999999998</v>
      </c>
      <c r="AY45" s="120">
        <v>10352.700000000001</v>
      </c>
      <c r="AZ45" s="120">
        <v>11501.24</v>
      </c>
      <c r="BA45" s="120">
        <v>10989.769999999999</v>
      </c>
      <c r="BB45"/>
      <c r="BC45" s="120">
        <v>79892.228000000003</v>
      </c>
      <c r="BD45" s="120">
        <v>83026.210999000003</v>
      </c>
      <c r="BE45" s="120">
        <v>89994.073099999994</v>
      </c>
      <c r="BF45" s="120">
        <v>62833.872070999998</v>
      </c>
      <c r="BG45" s="120">
        <v>53816.97</v>
      </c>
      <c r="BH45" s="120">
        <v>43543.962</v>
      </c>
      <c r="BI45" s="120">
        <v>40507.24</v>
      </c>
      <c r="BJ45" s="120">
        <v>39755.759999999995</v>
      </c>
      <c r="BK45" s="120">
        <v>42880.08</v>
      </c>
      <c r="BL45" s="120">
        <v>50484.356999999996</v>
      </c>
      <c r="BM45" s="120">
        <v>48482.25</v>
      </c>
      <c r="BN45" s="120">
        <v>51949.51</v>
      </c>
      <c r="BO45" s="120">
        <v>44776.840000000004</v>
      </c>
      <c r="BP45" s="120">
        <v>41001.570000000007</v>
      </c>
      <c r="BQ45" s="120">
        <v>43568.13</v>
      </c>
      <c r="BR45" s="120">
        <v>45410.49</v>
      </c>
    </row>
    <row r="46" spans="2:70" s="118" customFormat="1" ht="18" hidden="1" customHeight="1" outlineLevel="1" x14ac:dyDescent="0.35">
      <c r="B46" s="116"/>
      <c r="C46" s="117" t="s">
        <v>202</v>
      </c>
      <c r="D46" s="117"/>
      <c r="E46" s="117">
        <v>5898.68</v>
      </c>
      <c r="F46" s="117">
        <v>6636.1100000000006</v>
      </c>
      <c r="G46" s="117">
        <v>7929.6479999999992</v>
      </c>
      <c r="H46" s="117">
        <v>7883.3799999999992</v>
      </c>
      <c r="I46" s="117">
        <v>6193.52</v>
      </c>
      <c r="J46" s="117">
        <v>6602.1799999999994</v>
      </c>
      <c r="K46" s="117">
        <v>6974.1530000000002</v>
      </c>
      <c r="L46" s="117">
        <v>5937.2400000000007</v>
      </c>
      <c r="M46" s="117">
        <v>4780.74</v>
      </c>
      <c r="N46" s="117">
        <v>6305.78</v>
      </c>
      <c r="O46" s="117">
        <v>7559.7300000000005</v>
      </c>
      <c r="P46" s="117">
        <v>6767.42</v>
      </c>
      <c r="Q46" s="117">
        <v>6516.0300000000007</v>
      </c>
      <c r="R46" s="117">
        <v>6873.76</v>
      </c>
      <c r="S46" s="117">
        <v>7603.79</v>
      </c>
      <c r="T46" s="117">
        <v>7118.2199999999993</v>
      </c>
      <c r="U46" s="117">
        <v>5934.5840000000007</v>
      </c>
      <c r="V46" s="117">
        <v>6381.8969999999999</v>
      </c>
      <c r="W46" s="117">
        <v>7758.3990000000013</v>
      </c>
      <c r="X46" s="117">
        <v>5676.89</v>
      </c>
      <c r="Y46" s="117">
        <v>6138.3009999999995</v>
      </c>
      <c r="Z46" s="117">
        <v>6304.9050000000007</v>
      </c>
      <c r="AA46" s="117">
        <v>9233.8880000000008</v>
      </c>
      <c r="AB46" s="117">
        <v>7168.344000000001</v>
      </c>
      <c r="AC46" s="117">
        <v>5715.8090000000002</v>
      </c>
      <c r="AD46" s="117">
        <v>5533.0030000000006</v>
      </c>
      <c r="AE46" s="117">
        <v>9669.6810000000005</v>
      </c>
      <c r="AF46" s="117">
        <v>10148.849999999999</v>
      </c>
      <c r="AG46" s="117">
        <v>9144.0509999999995</v>
      </c>
      <c r="AH46" s="117">
        <v>7491.89</v>
      </c>
      <c r="AI46" s="117">
        <v>9818.77</v>
      </c>
      <c r="AJ46" s="117">
        <v>7805.03</v>
      </c>
      <c r="AK46" s="117">
        <v>8406.59</v>
      </c>
      <c r="AL46" s="117">
        <v>7013.2300000000005</v>
      </c>
      <c r="AM46" s="117">
        <v>8691.6</v>
      </c>
      <c r="AN46" s="117">
        <v>4970.01</v>
      </c>
      <c r="AO46" s="117">
        <v>5076.99</v>
      </c>
      <c r="AP46" s="117">
        <v>5286.05</v>
      </c>
      <c r="AQ46" s="117">
        <v>6002.24</v>
      </c>
      <c r="AR46" s="117">
        <v>5215.25</v>
      </c>
      <c r="AS46" s="117">
        <v>5401.71</v>
      </c>
      <c r="AT46" s="117">
        <v>5878.75</v>
      </c>
      <c r="AU46" s="117">
        <v>9787.880000000001</v>
      </c>
      <c r="AV46" s="117">
        <v>7764.27</v>
      </c>
      <c r="AW46" s="117">
        <v>6498.66</v>
      </c>
      <c r="AX46" s="117">
        <v>6049.29</v>
      </c>
      <c r="AY46" s="117">
        <v>6761.9400000000005</v>
      </c>
      <c r="AZ46" s="117">
        <v>4430.6299999999992</v>
      </c>
      <c r="BA46" s="117">
        <v>7662.82</v>
      </c>
      <c r="BB46"/>
      <c r="BC46" s="117">
        <v>0</v>
      </c>
      <c r="BD46" s="117">
        <v>41687.310000000005</v>
      </c>
      <c r="BE46" s="117">
        <v>34098.192340000001</v>
      </c>
      <c r="BF46" s="117">
        <v>29259.067000000003</v>
      </c>
      <c r="BG46" s="117">
        <v>28347.817999999999</v>
      </c>
      <c r="BH46" s="117">
        <v>25707.093000000004</v>
      </c>
      <c r="BI46" s="117">
        <v>25413.67</v>
      </c>
      <c r="BJ46" s="117">
        <v>28111.800000000003</v>
      </c>
      <c r="BK46" s="117">
        <v>25751.77</v>
      </c>
      <c r="BL46" s="117">
        <v>28845.438000000002</v>
      </c>
      <c r="BM46" s="117">
        <v>31067.343000000001</v>
      </c>
      <c r="BN46" s="117">
        <v>34259.741000000002</v>
      </c>
      <c r="BO46" s="117">
        <v>29081.43</v>
      </c>
      <c r="BP46" s="117">
        <v>21580.53</v>
      </c>
      <c r="BQ46" s="117">
        <v>28832.61</v>
      </c>
      <c r="BR46" s="117">
        <v>23740.519999999997</v>
      </c>
    </row>
    <row r="47" spans="2:70" s="121" customFormat="1" ht="18" hidden="1" customHeight="1" outlineLevel="1" x14ac:dyDescent="0.35">
      <c r="B47" s="119"/>
      <c r="C47" s="120" t="s">
        <v>34</v>
      </c>
      <c r="D47" s="120"/>
      <c r="E47" s="120">
        <v>4343.5599999999995</v>
      </c>
      <c r="F47" s="120">
        <v>4515.16</v>
      </c>
      <c r="G47" s="120">
        <v>4201.71</v>
      </c>
      <c r="H47" s="120">
        <v>3651.79</v>
      </c>
      <c r="I47" s="120">
        <v>4318.9400000000005</v>
      </c>
      <c r="J47" s="120">
        <v>3322.55</v>
      </c>
      <c r="K47" s="120">
        <v>3194.2299999999996</v>
      </c>
      <c r="L47" s="120">
        <v>2703.7799999999997</v>
      </c>
      <c r="M47" s="120">
        <v>2915.12</v>
      </c>
      <c r="N47" s="120">
        <v>2842.75</v>
      </c>
      <c r="O47" s="120">
        <v>3347.8100000000004</v>
      </c>
      <c r="P47" s="120">
        <v>2756.7200000000003</v>
      </c>
      <c r="Q47" s="120">
        <v>3633.7</v>
      </c>
      <c r="R47" s="120">
        <v>3324.4799999999996</v>
      </c>
      <c r="S47" s="120">
        <v>3376.59</v>
      </c>
      <c r="T47" s="120">
        <v>3199.76</v>
      </c>
      <c r="U47" s="120">
        <v>3060.826</v>
      </c>
      <c r="V47" s="120">
        <v>2804.165</v>
      </c>
      <c r="W47" s="120">
        <v>3216.1250000000005</v>
      </c>
      <c r="X47" s="120">
        <v>3058.3310000000001</v>
      </c>
      <c r="Y47" s="120">
        <v>3773.4009999999998</v>
      </c>
      <c r="Z47" s="120">
        <v>2992.1710000000003</v>
      </c>
      <c r="AA47" s="120">
        <v>3213.652</v>
      </c>
      <c r="AB47" s="120">
        <v>2749.8709999999996</v>
      </c>
      <c r="AC47" s="120">
        <v>2653.9880000000003</v>
      </c>
      <c r="AD47" s="120">
        <v>2030.066</v>
      </c>
      <c r="AE47" s="120">
        <v>3279.6140000000005</v>
      </c>
      <c r="AF47" s="120">
        <v>2540.6999999999998</v>
      </c>
      <c r="AG47" s="120">
        <v>2349.1989999999996</v>
      </c>
      <c r="AH47" s="120">
        <v>2328.3160000000003</v>
      </c>
      <c r="AI47" s="120">
        <v>2437.7599999999998</v>
      </c>
      <c r="AJ47" s="120">
        <v>1649.48</v>
      </c>
      <c r="AK47" s="120">
        <v>2283.8999999999996</v>
      </c>
      <c r="AL47" s="120">
        <v>1907.92</v>
      </c>
      <c r="AM47" s="120">
        <v>1753.32</v>
      </c>
      <c r="AN47" s="120">
        <v>1789.62</v>
      </c>
      <c r="AO47" s="120">
        <v>1837.7299999999998</v>
      </c>
      <c r="AP47" s="120">
        <v>1952.61</v>
      </c>
      <c r="AQ47" s="120">
        <v>2106.66</v>
      </c>
      <c r="AR47" s="120">
        <v>1762.6100000000001</v>
      </c>
      <c r="AS47" s="120">
        <v>2099.8000000000002</v>
      </c>
      <c r="AT47" s="120">
        <v>2492.9300000000003</v>
      </c>
      <c r="AU47" s="120">
        <v>1891.71</v>
      </c>
      <c r="AV47" s="120">
        <v>1926.26</v>
      </c>
      <c r="AW47" s="120">
        <v>1732.0450000000001</v>
      </c>
      <c r="AX47" s="120">
        <v>1755.6100000000001</v>
      </c>
      <c r="AY47" s="120">
        <v>1744.35</v>
      </c>
      <c r="AZ47" s="120">
        <v>1621.9699999999998</v>
      </c>
      <c r="BA47" s="120">
        <v>1892.59</v>
      </c>
      <c r="BB47"/>
      <c r="BC47" s="120">
        <v>0</v>
      </c>
      <c r="BD47" s="120">
        <v>37109.060000000005</v>
      </c>
      <c r="BE47" s="120">
        <v>25255.838000000003</v>
      </c>
      <c r="BF47" s="120">
        <v>14448.729999999998</v>
      </c>
      <c r="BG47" s="120">
        <v>16712.22</v>
      </c>
      <c r="BH47" s="120">
        <v>13539.5</v>
      </c>
      <c r="BI47" s="120">
        <v>11862.400000000001</v>
      </c>
      <c r="BJ47" s="120">
        <v>13534.53</v>
      </c>
      <c r="BK47" s="120">
        <v>12139.447</v>
      </c>
      <c r="BL47" s="120">
        <v>12729.094999999999</v>
      </c>
      <c r="BM47" s="120">
        <v>10504.368</v>
      </c>
      <c r="BN47" s="120">
        <v>8764.7549999999992</v>
      </c>
      <c r="BO47" s="120">
        <v>7734.7599999999993</v>
      </c>
      <c r="BP47" s="120">
        <v>7659.6100000000006</v>
      </c>
      <c r="BQ47" s="120">
        <v>8410.7000000000007</v>
      </c>
      <c r="BR47" s="120">
        <v>6853.9750000000004</v>
      </c>
    </row>
    <row r="48" spans="2:70" s="118" customFormat="1" ht="18" hidden="1" customHeight="1" outlineLevel="1" x14ac:dyDescent="0.35">
      <c r="B48" s="116"/>
      <c r="C48" s="117" t="s">
        <v>203</v>
      </c>
      <c r="D48" s="117"/>
      <c r="E48" s="117">
        <v>3378.32</v>
      </c>
      <c r="F48" s="117">
        <v>3154.79</v>
      </c>
      <c r="G48" s="117">
        <v>5142.58</v>
      </c>
      <c r="H48" s="117">
        <v>4991.76</v>
      </c>
      <c r="I48" s="117">
        <v>4978.2199999999993</v>
      </c>
      <c r="J48" s="117">
        <v>3972.08</v>
      </c>
      <c r="K48" s="117">
        <v>4836.8940000000002</v>
      </c>
      <c r="L48" s="117">
        <v>4881.1000000000004</v>
      </c>
      <c r="M48" s="117">
        <v>4340.4000000000005</v>
      </c>
      <c r="N48" s="117">
        <v>5285.89</v>
      </c>
      <c r="O48" s="117">
        <v>6945.46</v>
      </c>
      <c r="P48" s="117">
        <v>6356.7199999999993</v>
      </c>
      <c r="Q48" s="117">
        <v>5984.12</v>
      </c>
      <c r="R48" s="117">
        <v>5240.6900000000005</v>
      </c>
      <c r="S48" s="117">
        <v>6629.5</v>
      </c>
      <c r="T48" s="117">
        <v>7118.23</v>
      </c>
      <c r="U48" s="117">
        <v>6279.5520000000006</v>
      </c>
      <c r="V48" s="117">
        <v>6419.0430000000015</v>
      </c>
      <c r="W48" s="117">
        <v>7651.2919999999995</v>
      </c>
      <c r="X48" s="117">
        <v>6086.2970000000005</v>
      </c>
      <c r="Y48" s="117">
        <v>6836.1939999999995</v>
      </c>
      <c r="Z48" s="117">
        <v>6458.3509999999997</v>
      </c>
      <c r="AA48" s="117">
        <v>8609.7259999999987</v>
      </c>
      <c r="AB48" s="117">
        <v>7681.744999999999</v>
      </c>
      <c r="AC48" s="117">
        <v>5713.9179999999997</v>
      </c>
      <c r="AD48" s="117">
        <v>7055.0249999999996</v>
      </c>
      <c r="AE48" s="117">
        <v>12130.606</v>
      </c>
      <c r="AF48" s="117">
        <v>12210.873</v>
      </c>
      <c r="AG48" s="117">
        <v>8696.68</v>
      </c>
      <c r="AH48" s="117">
        <v>9079.8869999999988</v>
      </c>
      <c r="AI48" s="117">
        <v>10334.625</v>
      </c>
      <c r="AJ48" s="117">
        <v>7729.89</v>
      </c>
      <c r="AK48" s="117">
        <v>8638.2799999999988</v>
      </c>
      <c r="AL48" s="117">
        <v>6649.6</v>
      </c>
      <c r="AM48" s="117">
        <v>6266.4400000000005</v>
      </c>
      <c r="AN48" s="117">
        <v>6401.88</v>
      </c>
      <c r="AO48" s="117">
        <v>6127.87</v>
      </c>
      <c r="AP48" s="117">
        <v>6207</v>
      </c>
      <c r="AQ48" s="117">
        <v>4211.32</v>
      </c>
      <c r="AR48" s="117">
        <v>2848.29</v>
      </c>
      <c r="AS48" s="117">
        <v>3505.3599999999997</v>
      </c>
      <c r="AT48" s="117">
        <v>5840.24</v>
      </c>
      <c r="AU48" s="117">
        <v>4838.7900000000009</v>
      </c>
      <c r="AV48" s="117">
        <v>5720.2100000000009</v>
      </c>
      <c r="AW48" s="117">
        <v>5203.07</v>
      </c>
      <c r="AX48" s="117">
        <v>5447.4400000000005</v>
      </c>
      <c r="AY48" s="117">
        <v>7088.0300000000007</v>
      </c>
      <c r="AZ48" s="117">
        <v>6003.43</v>
      </c>
      <c r="BA48" s="117">
        <v>5758.54</v>
      </c>
      <c r="BB48"/>
      <c r="BC48" s="117">
        <v>0</v>
      </c>
      <c r="BD48" s="117">
        <v>29678.432000000001</v>
      </c>
      <c r="BE48" s="117">
        <v>23893.917240000002</v>
      </c>
      <c r="BF48" s="117">
        <v>18712.3</v>
      </c>
      <c r="BG48" s="117">
        <v>16667.45</v>
      </c>
      <c r="BH48" s="117">
        <v>18668.294000000002</v>
      </c>
      <c r="BI48" s="117">
        <v>22928.47</v>
      </c>
      <c r="BJ48" s="117">
        <v>24972.54</v>
      </c>
      <c r="BK48" s="117">
        <v>26436.184000000001</v>
      </c>
      <c r="BL48" s="117">
        <v>29586.015999999996</v>
      </c>
      <c r="BM48" s="117">
        <v>37110.421999999999</v>
      </c>
      <c r="BN48" s="117">
        <v>35841.082000000002</v>
      </c>
      <c r="BO48" s="117">
        <v>27956.2</v>
      </c>
      <c r="BP48" s="117">
        <v>19394.48</v>
      </c>
      <c r="BQ48" s="117">
        <v>19904.599999999999</v>
      </c>
      <c r="BR48" s="117">
        <v>23741.97</v>
      </c>
    </row>
    <row r="49" spans="2:72" s="121" customFormat="1" ht="18" hidden="1" customHeight="1" outlineLevel="1" x14ac:dyDescent="0.35">
      <c r="B49" s="119"/>
      <c r="C49" s="120" t="s">
        <v>204</v>
      </c>
      <c r="D49" s="120"/>
      <c r="E49" s="120">
        <v>0</v>
      </c>
      <c r="F49" s="120">
        <v>0</v>
      </c>
      <c r="G49" s="120">
        <v>0</v>
      </c>
      <c r="H49" s="120">
        <v>0</v>
      </c>
      <c r="I49" s="120">
        <v>0</v>
      </c>
      <c r="J49" s="120">
        <v>0</v>
      </c>
      <c r="K49" s="120">
        <v>0</v>
      </c>
      <c r="L49" s="120">
        <v>0</v>
      </c>
      <c r="M49" s="120">
        <v>0</v>
      </c>
      <c r="N49" s="120">
        <v>0</v>
      </c>
      <c r="O49" s="120">
        <v>0</v>
      </c>
      <c r="P49" s="120">
        <v>0</v>
      </c>
      <c r="Q49" s="120">
        <v>0</v>
      </c>
      <c r="R49" s="120">
        <v>0</v>
      </c>
      <c r="S49" s="120">
        <v>0</v>
      </c>
      <c r="T49" s="120">
        <v>0</v>
      </c>
      <c r="U49" s="120">
        <v>0</v>
      </c>
      <c r="V49" s="120">
        <v>0</v>
      </c>
      <c r="W49" s="120">
        <v>0</v>
      </c>
      <c r="X49" s="120">
        <v>0</v>
      </c>
      <c r="Y49" s="120">
        <v>0</v>
      </c>
      <c r="Z49" s="120">
        <v>336.9</v>
      </c>
      <c r="AA49" s="120">
        <v>919.11999999999989</v>
      </c>
      <c r="AB49" s="120">
        <v>705.61</v>
      </c>
      <c r="AC49" s="120">
        <v>710.82</v>
      </c>
      <c r="AD49" s="120">
        <v>576.16999999999996</v>
      </c>
      <c r="AE49" s="120">
        <v>1656.2</v>
      </c>
      <c r="AF49" s="120">
        <v>2171.37</v>
      </c>
      <c r="AG49" s="120">
        <v>2152.3009999999999</v>
      </c>
      <c r="AH49" s="120">
        <v>2069.3890000000001</v>
      </c>
      <c r="AI49" s="120">
        <v>2393.2469999999998</v>
      </c>
      <c r="AJ49" s="120">
        <v>2187.7649999999999</v>
      </c>
      <c r="AK49" s="120">
        <v>2170.3630000000003</v>
      </c>
      <c r="AL49" s="120">
        <v>2451.83</v>
      </c>
      <c r="AM49" s="120">
        <v>2326.7190000000001</v>
      </c>
      <c r="AN49" s="120">
        <v>2685.27</v>
      </c>
      <c r="AO49" s="120">
        <v>2888.59</v>
      </c>
      <c r="AP49" s="120">
        <v>8801.1440000000002</v>
      </c>
      <c r="AQ49" s="120">
        <v>9663.3250000000007</v>
      </c>
      <c r="AR49" s="120">
        <v>1592.4700000000003</v>
      </c>
      <c r="AS49" s="120">
        <v>1757.46</v>
      </c>
      <c r="AT49" s="120">
        <v>-1757.46</v>
      </c>
      <c r="AU49" s="120">
        <v>0</v>
      </c>
      <c r="AV49" s="120">
        <v>0</v>
      </c>
      <c r="AW49" s="120">
        <v>0</v>
      </c>
      <c r="AX49" s="120">
        <v>0</v>
      </c>
      <c r="AY49" s="120">
        <v>0</v>
      </c>
      <c r="AZ49" s="120">
        <v>0</v>
      </c>
      <c r="BA49" s="120">
        <v>0</v>
      </c>
      <c r="BB49"/>
      <c r="BC49" s="120">
        <v>0</v>
      </c>
      <c r="BD49" s="120">
        <v>3271.4865189999996</v>
      </c>
      <c r="BE49" s="120">
        <v>1644.1570979999999</v>
      </c>
      <c r="BF49" s="120">
        <v>62.840988999999993</v>
      </c>
      <c r="BG49" s="120">
        <v>0</v>
      </c>
      <c r="BH49" s="120">
        <v>0</v>
      </c>
      <c r="BI49" s="120">
        <v>0</v>
      </c>
      <c r="BJ49" s="120">
        <v>0</v>
      </c>
      <c r="BK49" s="120">
        <v>0</v>
      </c>
      <c r="BL49" s="120">
        <v>1961.63</v>
      </c>
      <c r="BM49" s="120">
        <v>5114.5599999999995</v>
      </c>
      <c r="BN49" s="120">
        <v>8802.7019999999993</v>
      </c>
      <c r="BO49" s="120">
        <v>9634.1820000000007</v>
      </c>
      <c r="BP49" s="120">
        <v>22945.529000000002</v>
      </c>
      <c r="BQ49" s="120">
        <v>0</v>
      </c>
      <c r="BR49" s="120">
        <v>0</v>
      </c>
    </row>
    <row r="50" spans="2:72" s="118" customFormat="1" ht="18" hidden="1" customHeight="1" outlineLevel="1" x14ac:dyDescent="0.35">
      <c r="B50" s="116"/>
      <c r="C50" s="117" t="s">
        <v>205</v>
      </c>
      <c r="D50" s="117"/>
      <c r="E50" s="117">
        <v>1302.54</v>
      </c>
      <c r="F50" s="117">
        <v>1353.18</v>
      </c>
      <c r="G50" s="117">
        <v>1557.47</v>
      </c>
      <c r="H50" s="117">
        <v>1772.58</v>
      </c>
      <c r="I50" s="117">
        <v>0</v>
      </c>
      <c r="J50" s="117">
        <v>0</v>
      </c>
      <c r="K50" s="117">
        <v>0</v>
      </c>
      <c r="L50" s="117">
        <v>0</v>
      </c>
      <c r="M50" s="117">
        <v>1100.06</v>
      </c>
      <c r="N50" s="117">
        <v>1991.21</v>
      </c>
      <c r="O50" s="117">
        <v>1440.73</v>
      </c>
      <c r="P50" s="117">
        <v>1656.9199999999998</v>
      </c>
      <c r="Q50" s="117">
        <v>858.38</v>
      </c>
      <c r="R50" s="117">
        <v>1900.6</v>
      </c>
      <c r="S50" s="117">
        <v>1481.04</v>
      </c>
      <c r="T50" s="117">
        <v>1499.1100000000001</v>
      </c>
      <c r="U50" s="117">
        <v>1319.72</v>
      </c>
      <c r="V50" s="117">
        <v>1016.64</v>
      </c>
      <c r="W50" s="117">
        <v>1065.3600000000001</v>
      </c>
      <c r="X50" s="117">
        <v>1170.9099999999999</v>
      </c>
      <c r="Y50" s="117">
        <v>1016.98</v>
      </c>
      <c r="Z50" s="117">
        <v>664.25</v>
      </c>
      <c r="AA50" s="117">
        <v>1199.77</v>
      </c>
      <c r="AB50" s="117">
        <v>992.87000000000012</v>
      </c>
      <c r="AC50" s="117">
        <v>0</v>
      </c>
      <c r="AD50" s="117">
        <v>0</v>
      </c>
      <c r="AE50" s="117">
        <v>0</v>
      </c>
      <c r="AF50" s="117">
        <v>0</v>
      </c>
      <c r="AG50" s="117">
        <v>0</v>
      </c>
      <c r="AH50" s="117">
        <v>0</v>
      </c>
      <c r="AI50" s="117">
        <v>0</v>
      </c>
      <c r="AJ50" s="117">
        <v>0</v>
      </c>
      <c r="AK50" s="117">
        <v>0</v>
      </c>
      <c r="AL50" s="117">
        <v>0</v>
      </c>
      <c r="AM50" s="117">
        <v>0</v>
      </c>
      <c r="AN50" s="117">
        <v>0</v>
      </c>
      <c r="AO50" s="117">
        <v>0</v>
      </c>
      <c r="AP50" s="117">
        <v>0</v>
      </c>
      <c r="AQ50" s="117">
        <v>0</v>
      </c>
      <c r="AR50" s="117">
        <v>0</v>
      </c>
      <c r="AS50" s="117">
        <v>0</v>
      </c>
      <c r="AT50" s="117">
        <v>0</v>
      </c>
      <c r="AU50" s="117">
        <v>0</v>
      </c>
      <c r="AV50" s="117">
        <v>0</v>
      </c>
      <c r="AW50" s="117">
        <v>0</v>
      </c>
      <c r="AX50" s="117">
        <v>0</v>
      </c>
      <c r="AY50" s="117">
        <v>0</v>
      </c>
      <c r="AZ50" s="117">
        <v>0</v>
      </c>
      <c r="BA50" s="117">
        <v>0</v>
      </c>
      <c r="BB50"/>
      <c r="BC50" s="117">
        <v>0</v>
      </c>
      <c r="BD50" s="117">
        <v>5637.2099999999991</v>
      </c>
      <c r="BE50" s="117">
        <v>5756.93</v>
      </c>
      <c r="BF50" s="117">
        <v>6576.97</v>
      </c>
      <c r="BG50" s="117">
        <v>5985.77</v>
      </c>
      <c r="BH50" s="117">
        <v>0</v>
      </c>
      <c r="BI50" s="117">
        <v>6188.92</v>
      </c>
      <c r="BJ50" s="117">
        <v>5739.130000000001</v>
      </c>
      <c r="BK50" s="117">
        <v>4572.63</v>
      </c>
      <c r="BL50" s="117">
        <v>3873.87</v>
      </c>
      <c r="BM50" s="117">
        <v>0</v>
      </c>
      <c r="BN50" s="117">
        <v>0</v>
      </c>
      <c r="BO50" s="117">
        <v>0</v>
      </c>
      <c r="BP50" s="117">
        <v>0</v>
      </c>
      <c r="BQ50" s="117">
        <v>0</v>
      </c>
      <c r="BR50" s="117">
        <v>0</v>
      </c>
    </row>
    <row r="51" spans="2:72" s="121" customFormat="1" ht="18" hidden="1" customHeight="1" outlineLevel="1" x14ac:dyDescent="0.35">
      <c r="B51" s="119"/>
      <c r="C51" s="120" t="s">
        <v>206</v>
      </c>
      <c r="D51" s="120"/>
      <c r="E51" s="120">
        <v>209.27999999999997</v>
      </c>
      <c r="F51" s="120">
        <v>59.08</v>
      </c>
      <c r="G51" s="120">
        <v>0</v>
      </c>
      <c r="H51" s="120">
        <v>0</v>
      </c>
      <c r="I51" s="120">
        <v>1847.13</v>
      </c>
      <c r="J51" s="120">
        <v>23.490000000000009</v>
      </c>
      <c r="K51" s="120">
        <v>28.169999999999959</v>
      </c>
      <c r="L51" s="120">
        <v>862.83</v>
      </c>
      <c r="M51" s="120">
        <v>0</v>
      </c>
      <c r="N51" s="120">
        <v>0</v>
      </c>
      <c r="O51" s="120">
        <v>0</v>
      </c>
      <c r="P51" s="120">
        <v>0</v>
      </c>
      <c r="Q51" s="120">
        <v>0</v>
      </c>
      <c r="R51" s="120">
        <v>0</v>
      </c>
      <c r="S51" s="120">
        <v>0</v>
      </c>
      <c r="T51" s="120">
        <v>0</v>
      </c>
      <c r="U51" s="120">
        <v>0</v>
      </c>
      <c r="V51" s="120">
        <v>0</v>
      </c>
      <c r="W51" s="120">
        <v>0</v>
      </c>
      <c r="X51" s="120">
        <v>0</v>
      </c>
      <c r="Y51" s="120">
        <v>0</v>
      </c>
      <c r="Z51" s="120">
        <v>0</v>
      </c>
      <c r="AA51" s="120">
        <v>0</v>
      </c>
      <c r="AB51" s="120">
        <v>0</v>
      </c>
      <c r="AC51" s="120">
        <v>0</v>
      </c>
      <c r="AD51" s="120">
        <v>0</v>
      </c>
      <c r="AE51" s="120">
        <v>0</v>
      </c>
      <c r="AF51" s="120">
        <v>0</v>
      </c>
      <c r="AG51" s="120">
        <v>0</v>
      </c>
      <c r="AH51" s="120">
        <v>0</v>
      </c>
      <c r="AI51" s="120">
        <v>0</v>
      </c>
      <c r="AJ51" s="120">
        <v>0</v>
      </c>
      <c r="AK51" s="120">
        <v>0</v>
      </c>
      <c r="AL51" s="120">
        <v>0</v>
      </c>
      <c r="AM51" s="120">
        <v>0</v>
      </c>
      <c r="AN51" s="120">
        <v>0</v>
      </c>
      <c r="AO51" s="120">
        <v>0</v>
      </c>
      <c r="AP51" s="120">
        <v>0</v>
      </c>
      <c r="AQ51" s="120">
        <v>0</v>
      </c>
      <c r="AR51" s="120">
        <v>0</v>
      </c>
      <c r="AS51" s="120">
        <v>0</v>
      </c>
      <c r="AT51" s="120">
        <v>0</v>
      </c>
      <c r="AU51" s="120">
        <v>0</v>
      </c>
      <c r="AV51" s="120">
        <v>0</v>
      </c>
      <c r="AW51" s="120">
        <v>0</v>
      </c>
      <c r="AX51" s="120">
        <v>0</v>
      </c>
      <c r="AY51" s="120">
        <v>0</v>
      </c>
      <c r="AZ51" s="120">
        <v>0</v>
      </c>
      <c r="BA51" s="120">
        <v>0</v>
      </c>
      <c r="BB51"/>
      <c r="BC51" s="120">
        <v>0</v>
      </c>
      <c r="BD51" s="120">
        <v>871.16000000000008</v>
      </c>
      <c r="BE51" s="120">
        <v>931.07999999999993</v>
      </c>
      <c r="BF51" s="120">
        <v>1720.0200000000002</v>
      </c>
      <c r="BG51" s="120">
        <v>268.35999999999996</v>
      </c>
      <c r="BH51" s="120">
        <v>2761.62</v>
      </c>
      <c r="BI51" s="120">
        <v>0</v>
      </c>
      <c r="BJ51" s="120">
        <v>0</v>
      </c>
      <c r="BK51" s="120">
        <v>0</v>
      </c>
      <c r="BL51" s="120">
        <v>0</v>
      </c>
      <c r="BM51" s="120">
        <v>0</v>
      </c>
      <c r="BN51" s="120">
        <v>0</v>
      </c>
      <c r="BO51" s="120">
        <v>0</v>
      </c>
      <c r="BP51" s="120">
        <v>0</v>
      </c>
      <c r="BQ51" s="120">
        <v>0</v>
      </c>
      <c r="BR51" s="120">
        <v>0</v>
      </c>
    </row>
    <row r="52" spans="2:72" s="118" customFormat="1" ht="18" hidden="1" customHeight="1" outlineLevel="1" x14ac:dyDescent="0.35">
      <c r="B52" s="116"/>
      <c r="C52" s="117" t="s">
        <v>107</v>
      </c>
      <c r="D52" s="117"/>
      <c r="E52" s="117">
        <v>0</v>
      </c>
      <c r="F52" s="117">
        <v>0</v>
      </c>
      <c r="G52" s="117">
        <v>0</v>
      </c>
      <c r="H52" s="117">
        <v>0</v>
      </c>
      <c r="I52" s="117">
        <v>0</v>
      </c>
      <c r="J52" s="117">
        <v>0</v>
      </c>
      <c r="K52" s="117">
        <v>0</v>
      </c>
      <c r="L52" s="117">
        <v>0</v>
      </c>
      <c r="M52" s="117">
        <v>0</v>
      </c>
      <c r="N52" s="117">
        <v>0</v>
      </c>
      <c r="O52" s="117">
        <v>0</v>
      </c>
      <c r="P52" s="117">
        <v>0</v>
      </c>
      <c r="Q52" s="117">
        <v>0</v>
      </c>
      <c r="R52" s="117">
        <v>0</v>
      </c>
      <c r="S52" s="117">
        <v>0</v>
      </c>
      <c r="T52" s="117">
        <v>0</v>
      </c>
      <c r="U52" s="117">
        <v>0</v>
      </c>
      <c r="V52" s="117">
        <v>0</v>
      </c>
      <c r="W52" s="117">
        <v>0</v>
      </c>
      <c r="X52" s="117">
        <v>0</v>
      </c>
      <c r="Y52" s="117">
        <v>0</v>
      </c>
      <c r="Z52" s="117">
        <v>0</v>
      </c>
      <c r="AA52" s="117">
        <v>0</v>
      </c>
      <c r="AB52" s="117">
        <v>0</v>
      </c>
      <c r="AC52" s="117">
        <v>632.80299999999988</v>
      </c>
      <c r="AD52" s="117">
        <v>487.25400000000081</v>
      </c>
      <c r="AE52" s="117">
        <v>992.05999999999767</v>
      </c>
      <c r="AF52" s="117">
        <v>178097.20299999998</v>
      </c>
      <c r="AG52" s="117">
        <v>995.94599999999627</v>
      </c>
      <c r="AH52" s="117">
        <v>492.93100000000413</v>
      </c>
      <c r="AI52" s="117">
        <v>1083.1619999999966</v>
      </c>
      <c r="AJ52" s="117">
        <v>1170.412</v>
      </c>
      <c r="AK52" s="117">
        <v>1244.8070000000007</v>
      </c>
      <c r="AL52" s="117">
        <v>2333.6359999999986</v>
      </c>
      <c r="AM52" s="117">
        <v>942.47600000000239</v>
      </c>
      <c r="AN52" s="117">
        <v>942.29100000000471</v>
      </c>
      <c r="AO52" s="117">
        <v>1663.8310000000056</v>
      </c>
      <c r="AP52" s="117">
        <v>1290.823000000004</v>
      </c>
      <c r="AQ52" s="117">
        <v>1802.9820000000036</v>
      </c>
      <c r="AR52" s="117">
        <v>1525.4020000000019</v>
      </c>
      <c r="AS52" s="117">
        <v>1546.9460000000108</v>
      </c>
      <c r="AT52" s="117">
        <v>11749.039469999365</v>
      </c>
      <c r="AU52" s="117">
        <v>-3091.6894699997902</v>
      </c>
      <c r="AV52" s="117">
        <v>2969.7339999999458</v>
      </c>
      <c r="AW52" s="117">
        <v>6251.7724000001244</v>
      </c>
      <c r="AX52" s="117">
        <v>4771.9490000000615</v>
      </c>
      <c r="AY52" s="117">
        <v>3399.118000000366</v>
      </c>
      <c r="AZ52" s="117">
        <v>3522.3630000001012</v>
      </c>
      <c r="BA52" s="117">
        <v>3227.6899999999732</v>
      </c>
      <c r="BB52"/>
      <c r="BC52" s="117">
        <v>306552.18572260113</v>
      </c>
      <c r="BD52" s="117">
        <v>0</v>
      </c>
      <c r="BE52" s="117">
        <v>0</v>
      </c>
      <c r="BF52" s="117">
        <v>0</v>
      </c>
      <c r="BG52" s="117">
        <v>0</v>
      </c>
      <c r="BH52" s="117">
        <v>0</v>
      </c>
      <c r="BI52" s="117">
        <v>0</v>
      </c>
      <c r="BJ52" s="117">
        <v>0</v>
      </c>
      <c r="BK52" s="117">
        <v>0</v>
      </c>
      <c r="BL52" s="117">
        <v>0</v>
      </c>
      <c r="BM52" s="117">
        <v>180209.31999999998</v>
      </c>
      <c r="BN52" s="117">
        <v>3742.4509999999973</v>
      </c>
      <c r="BO52" s="117">
        <v>5463.2100000000064</v>
      </c>
      <c r="BP52" s="117">
        <v>6283.038000000015</v>
      </c>
      <c r="BQ52" s="117">
        <v>13174.029999999531</v>
      </c>
      <c r="BR52" s="117">
        <v>17945.202400000653</v>
      </c>
    </row>
    <row r="53" spans="2:72" ht="18" customHeight="1" collapsed="1" x14ac:dyDescent="0.35">
      <c r="C53" s="127"/>
      <c r="D53" s="501"/>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C53" s="128"/>
      <c r="BD53" s="128"/>
      <c r="BE53" s="128"/>
      <c r="BF53" s="128"/>
      <c r="BG53" s="128"/>
      <c r="BH53" s="128"/>
      <c r="BI53" s="128"/>
      <c r="BJ53" s="128"/>
      <c r="BK53" s="128"/>
      <c r="BL53" s="128"/>
      <c r="BM53" s="128"/>
      <c r="BN53" s="128"/>
      <c r="BO53" s="128"/>
      <c r="BP53" s="128"/>
      <c r="BQ53" s="128"/>
      <c r="BR53" s="128"/>
    </row>
    <row r="54" spans="2:72" ht="18" customHeight="1" x14ac:dyDescent="0.35">
      <c r="B54" s="131" t="s">
        <v>499</v>
      </c>
      <c r="C54" s="132"/>
      <c r="D54" s="132"/>
      <c r="E54" s="325">
        <v>569653.74799999991</v>
      </c>
      <c r="F54" s="325">
        <v>613698.89500000002</v>
      </c>
      <c r="G54" s="325">
        <v>746947.65499999991</v>
      </c>
      <c r="H54" s="325">
        <v>697796.33499999996</v>
      </c>
      <c r="I54" s="325">
        <v>574681.49954999995</v>
      </c>
      <c r="J54" s="325">
        <v>758638.47199999983</v>
      </c>
      <c r="K54" s="325">
        <v>977216.29180999997</v>
      </c>
      <c r="L54" s="325">
        <v>646928.29445199994</v>
      </c>
      <c r="M54" s="325">
        <v>698657.48661999998</v>
      </c>
      <c r="N54" s="325">
        <v>842256.09600000002</v>
      </c>
      <c r="O54" s="325">
        <v>769815.79999700002</v>
      </c>
      <c r="P54" s="325">
        <v>714899.09299999988</v>
      </c>
      <c r="Q54" s="325">
        <v>768476.77714922407</v>
      </c>
      <c r="R54" s="325">
        <v>694161.637667184</v>
      </c>
      <c r="S54" s="325">
        <v>720196.62369173043</v>
      </c>
      <c r="T54" s="325">
        <v>657619.33912524581</v>
      </c>
      <c r="U54" s="325">
        <v>534625.57400000002</v>
      </c>
      <c r="V54" s="325">
        <v>519817.06799999997</v>
      </c>
      <c r="W54" s="325">
        <v>620437.19900000002</v>
      </c>
      <c r="X54" s="325">
        <v>656916.24100000004</v>
      </c>
      <c r="Y54" s="325">
        <v>642614.51199999999</v>
      </c>
      <c r="Z54" s="325">
        <v>621349.33499999996</v>
      </c>
      <c r="AA54" s="325">
        <v>642733.7080000001</v>
      </c>
      <c r="AB54" s="325">
        <v>561940.679</v>
      </c>
      <c r="AC54" s="325">
        <v>441144.21900000004</v>
      </c>
      <c r="AD54" s="325">
        <v>582478.22000000009</v>
      </c>
      <c r="AE54" s="325">
        <v>446660.21100000001</v>
      </c>
      <c r="AF54" s="325">
        <v>388375.05299999996</v>
      </c>
      <c r="AG54" s="325">
        <v>349758.174</v>
      </c>
      <c r="AH54" s="325">
        <v>380364.902</v>
      </c>
      <c r="AI54" s="325">
        <v>434474.23300000001</v>
      </c>
      <c r="AJ54" s="325">
        <v>508288.16899999999</v>
      </c>
      <c r="AK54" s="325">
        <v>372133.40599999996</v>
      </c>
      <c r="AL54" s="325">
        <v>371794.288</v>
      </c>
      <c r="AM54" s="325">
        <v>425710.05700000003</v>
      </c>
      <c r="AN54" s="325">
        <v>361311.55100000004</v>
      </c>
      <c r="AO54" s="325">
        <v>367496.68099999998</v>
      </c>
      <c r="AP54" s="325">
        <v>387695.68000000005</v>
      </c>
      <c r="AQ54" s="325">
        <v>363853.19900000002</v>
      </c>
      <c r="AR54" s="325">
        <v>386956.93700000003</v>
      </c>
      <c r="AS54" s="325">
        <v>349501.31200000003</v>
      </c>
      <c r="AT54" s="325">
        <v>317303.40198025398</v>
      </c>
      <c r="AU54" s="325">
        <v>339253.09293286427</v>
      </c>
      <c r="AV54" s="325">
        <v>349382.77766984317</v>
      </c>
      <c r="AW54" s="325">
        <v>326974.26399999997</v>
      </c>
      <c r="AX54" s="325">
        <v>338213.84299999999</v>
      </c>
      <c r="AY54" s="325">
        <v>351079.09700000001</v>
      </c>
      <c r="AZ54" s="325">
        <v>325294.3405182123</v>
      </c>
      <c r="BA54" s="325">
        <v>272778.39</v>
      </c>
      <c r="BC54" s="325">
        <v>2332106.6696666665</v>
      </c>
      <c r="BD54" s="325">
        <v>2423459.2459249999</v>
      </c>
      <c r="BE54" s="325">
        <v>2545527.79</v>
      </c>
      <c r="BF54" s="325">
        <v>2626225.1830000002</v>
      </c>
      <c r="BG54" s="325">
        <v>2628096.6330000004</v>
      </c>
      <c r="BH54" s="325">
        <v>2957464.5578119997</v>
      </c>
      <c r="BI54" s="325">
        <v>3025628.4756169999</v>
      </c>
      <c r="BJ54" s="325">
        <v>2840454.3776333844</v>
      </c>
      <c r="BK54" s="325">
        <v>2331796.0820000004</v>
      </c>
      <c r="BL54" s="325">
        <v>2468638.2340000002</v>
      </c>
      <c r="BM54" s="325">
        <v>1858657.703</v>
      </c>
      <c r="BN54" s="325">
        <v>1672885.4779999999</v>
      </c>
      <c r="BO54" s="325">
        <v>1530949.3020000001</v>
      </c>
      <c r="BP54" s="325">
        <v>1506002.497</v>
      </c>
      <c r="BQ54" s="325">
        <v>1381028.1205829612</v>
      </c>
      <c r="BR54" s="325">
        <v>1341561.5445182123</v>
      </c>
      <c r="BS54" s="86"/>
      <c r="BT54" s="86"/>
    </row>
    <row r="55" spans="2:72" ht="10" customHeight="1" x14ac:dyDescent="0.35">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C55" s="128"/>
      <c r="BD55" s="128"/>
      <c r="BE55" s="128"/>
      <c r="BF55" s="128"/>
      <c r="BG55" s="128"/>
      <c r="BH55" s="128"/>
      <c r="BI55" s="128"/>
      <c r="BJ55" s="128"/>
      <c r="BK55" s="128"/>
      <c r="BL55" s="128"/>
      <c r="BM55" s="128"/>
      <c r="BN55" s="128"/>
      <c r="BO55" s="128"/>
      <c r="BP55" s="128"/>
      <c r="BQ55" s="128"/>
      <c r="BR55" s="128"/>
    </row>
    <row r="56" spans="2:72" ht="18" customHeight="1" thickBot="1" x14ac:dyDescent="0.4">
      <c r="C56" s="51" t="s">
        <v>185</v>
      </c>
      <c r="D56" s="51"/>
      <c r="E56" s="335">
        <v>231018.83199999999</v>
      </c>
      <c r="F56" s="335">
        <v>244359.58</v>
      </c>
      <c r="G56" s="335">
        <v>316846.14199999999</v>
      </c>
      <c r="H56" s="335">
        <v>276054.05700000003</v>
      </c>
      <c r="I56" s="335">
        <v>256451.60054999997</v>
      </c>
      <c r="J56" s="335">
        <v>370161.68699999998</v>
      </c>
      <c r="K56" s="335">
        <v>405494.10380999994</v>
      </c>
      <c r="L56" s="335">
        <v>275085.99145199999</v>
      </c>
      <c r="M56" s="335">
        <v>380806.64162000001</v>
      </c>
      <c r="N56" s="335">
        <v>426394.554</v>
      </c>
      <c r="O56" s="335">
        <v>407254.01699700003</v>
      </c>
      <c r="P56" s="335">
        <v>376032.42599999998</v>
      </c>
      <c r="Q56" s="335">
        <v>390870.53414922405</v>
      </c>
      <c r="R56" s="335">
        <v>358156.512667184</v>
      </c>
      <c r="S56" s="335">
        <v>359167.73969173047</v>
      </c>
      <c r="T56" s="335">
        <v>330130.31512524583</v>
      </c>
      <c r="U56" s="335">
        <v>317140.22499999998</v>
      </c>
      <c r="V56" s="335">
        <v>308823.31599999999</v>
      </c>
      <c r="W56" s="335">
        <v>331370.27500000002</v>
      </c>
      <c r="X56" s="335">
        <v>300012.07700000005</v>
      </c>
      <c r="Y56" s="335">
        <v>340378.91200000001</v>
      </c>
      <c r="Z56" s="335">
        <v>355343.88500000001</v>
      </c>
      <c r="AA56" s="335">
        <v>389471.30300000007</v>
      </c>
      <c r="AB56" s="335">
        <v>306578.35600000003</v>
      </c>
      <c r="AC56" s="335">
        <v>276262.10200000001</v>
      </c>
      <c r="AD56" s="335">
        <v>327309.31000000006</v>
      </c>
      <c r="AE56" s="335">
        <v>246948.633</v>
      </c>
      <c r="AF56" s="335">
        <v>201316.739</v>
      </c>
      <c r="AG56" s="335">
        <v>171416.1</v>
      </c>
      <c r="AH56" s="335">
        <v>178479.83199999999</v>
      </c>
      <c r="AI56" s="335">
        <v>220939.81400000001</v>
      </c>
      <c r="AJ56" s="335">
        <v>251171.8</v>
      </c>
      <c r="AK56" s="335">
        <v>214641.75299999997</v>
      </c>
      <c r="AL56" s="335">
        <v>229739.734</v>
      </c>
      <c r="AM56" s="335">
        <v>188101.20700000002</v>
      </c>
      <c r="AN56" s="335">
        <v>194167.85200000001</v>
      </c>
      <c r="AO56" s="335">
        <v>213575.201</v>
      </c>
      <c r="AP56" s="335">
        <v>171223.88000000003</v>
      </c>
      <c r="AQ56" s="335">
        <v>205873.408</v>
      </c>
      <c r="AR56" s="335">
        <v>209791.28600000002</v>
      </c>
      <c r="AS56" s="335">
        <v>192825.84000000003</v>
      </c>
      <c r="AT56" s="335">
        <v>173876.53698025402</v>
      </c>
      <c r="AU56" s="335">
        <v>210807.12393286426</v>
      </c>
      <c r="AV56" s="335">
        <v>229989.68866984316</v>
      </c>
      <c r="AW56" s="335">
        <v>190302.07799999998</v>
      </c>
      <c r="AX56" s="335">
        <v>226097.42299999998</v>
      </c>
      <c r="AY56" s="335">
        <v>228960.902</v>
      </c>
      <c r="AZ56" s="335">
        <v>219544.10351821233</v>
      </c>
      <c r="BA56" s="335">
        <v>182059.47</v>
      </c>
      <c r="BC56" s="335">
        <v>1154056.76</v>
      </c>
      <c r="BD56" s="335">
        <v>1303410</v>
      </c>
      <c r="BE56" s="335">
        <v>1277327.9739999999</v>
      </c>
      <c r="BF56" s="335">
        <v>1089951.1630000002</v>
      </c>
      <c r="BG56" s="335">
        <v>1068278.611</v>
      </c>
      <c r="BH56" s="335">
        <v>1307193.3828119999</v>
      </c>
      <c r="BI56" s="335">
        <v>1590487.6386170001</v>
      </c>
      <c r="BJ56" s="335">
        <v>1438325.1016333844</v>
      </c>
      <c r="BK56" s="335">
        <v>1257345.8930000002</v>
      </c>
      <c r="BL56" s="335">
        <v>1391772.456</v>
      </c>
      <c r="BM56" s="335">
        <v>1051836.784</v>
      </c>
      <c r="BN56" s="335">
        <v>822007.54599999997</v>
      </c>
      <c r="BO56" s="335">
        <v>826650.54600000009</v>
      </c>
      <c r="BP56" s="335">
        <v>800463.77499999991</v>
      </c>
      <c r="BQ56" s="335">
        <v>807499.18958296138</v>
      </c>
      <c r="BR56" s="335">
        <v>864904.50651821238</v>
      </c>
    </row>
    <row r="57" spans="2:72" ht="10" customHeight="1" x14ac:dyDescent="0.35">
      <c r="C57" s="89"/>
      <c r="D57" s="500"/>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C57" s="128"/>
      <c r="BD57" s="128"/>
      <c r="BE57" s="128"/>
      <c r="BF57" s="128"/>
      <c r="BG57" s="128"/>
      <c r="BH57" s="128"/>
      <c r="BI57" s="128"/>
      <c r="BJ57" s="128"/>
      <c r="BK57" s="128"/>
      <c r="BL57" s="128"/>
      <c r="BM57" s="128"/>
      <c r="BN57" s="128"/>
      <c r="BO57" s="128"/>
      <c r="BP57" s="128"/>
      <c r="BQ57" s="128"/>
      <c r="BR57" s="128"/>
    </row>
    <row r="58" spans="2:72" ht="18" customHeight="1" x14ac:dyDescent="0.35">
      <c r="C58" s="109" t="s">
        <v>22</v>
      </c>
      <c r="D58" s="112"/>
      <c r="E58" s="333">
        <v>155093.772</v>
      </c>
      <c r="F58" s="333">
        <v>139631.10499999998</v>
      </c>
      <c r="G58" s="333">
        <v>192889.29200000002</v>
      </c>
      <c r="H58" s="333">
        <v>192776.10700000002</v>
      </c>
      <c r="I58" s="333">
        <v>203663.64554999999</v>
      </c>
      <c r="J58" s="333">
        <v>256270.64299999998</v>
      </c>
      <c r="K58" s="333">
        <v>274388.53780999995</v>
      </c>
      <c r="L58" s="333">
        <v>186720.72745200002</v>
      </c>
      <c r="M58" s="333">
        <v>244226.899</v>
      </c>
      <c r="N58" s="333">
        <v>275322.18299999996</v>
      </c>
      <c r="O58" s="333">
        <v>270824.99599700002</v>
      </c>
      <c r="P58" s="333">
        <v>233858.78699999998</v>
      </c>
      <c r="Q58" s="333">
        <v>240529.69100000002</v>
      </c>
      <c r="R58" s="333">
        <v>238689.63700000002</v>
      </c>
      <c r="S58" s="333">
        <v>222992.37512499999</v>
      </c>
      <c r="T58" s="333">
        <v>213903.30087499999</v>
      </c>
      <c r="U58" s="333">
        <v>210072.70699999999</v>
      </c>
      <c r="V58" s="333">
        <v>197780.29900000003</v>
      </c>
      <c r="W58" s="333">
        <v>224026.109</v>
      </c>
      <c r="X58" s="333">
        <v>188099.67700000003</v>
      </c>
      <c r="Y58" s="333">
        <v>204280.78899999996</v>
      </c>
      <c r="Z58" s="333">
        <v>212612.27600000001</v>
      </c>
      <c r="AA58" s="333">
        <v>232215.44100000002</v>
      </c>
      <c r="AB58" s="333">
        <v>185817.53000000003</v>
      </c>
      <c r="AC58" s="333">
        <v>173539.75399999999</v>
      </c>
      <c r="AD58" s="333">
        <v>223734.34800000003</v>
      </c>
      <c r="AE58" s="333">
        <v>162964.55499999999</v>
      </c>
      <c r="AF58" s="333">
        <v>130266.02499999999</v>
      </c>
      <c r="AG58" s="333">
        <v>116043.099</v>
      </c>
      <c r="AH58" s="333">
        <v>123529.56600000001</v>
      </c>
      <c r="AI58" s="333">
        <v>155813.44400000002</v>
      </c>
      <c r="AJ58" s="333">
        <v>170746.86199999999</v>
      </c>
      <c r="AK58" s="333">
        <v>141381.72399999999</v>
      </c>
      <c r="AL58" s="333">
        <v>163240.51799999998</v>
      </c>
      <c r="AM58" s="333">
        <v>132168.49300000002</v>
      </c>
      <c r="AN58" s="333">
        <v>146139.351</v>
      </c>
      <c r="AO58" s="333">
        <v>143753.84899999999</v>
      </c>
      <c r="AP58" s="333">
        <v>127868.51100000003</v>
      </c>
      <c r="AQ58" s="333">
        <v>143865.38200000001</v>
      </c>
      <c r="AR58" s="333">
        <v>157123.82</v>
      </c>
      <c r="AS58" s="333">
        <v>149110.59700000001</v>
      </c>
      <c r="AT58" s="333">
        <v>135788.95790999997</v>
      </c>
      <c r="AU58" s="333">
        <v>163174.52698000002</v>
      </c>
      <c r="AV58" s="333">
        <v>173650.89372000002</v>
      </c>
      <c r="AW58" s="333">
        <v>147993.85999999999</v>
      </c>
      <c r="AX58" s="333">
        <v>171532.59299999999</v>
      </c>
      <c r="AY58" s="333">
        <v>173244.41699999999</v>
      </c>
      <c r="AZ58" s="333">
        <v>167836.49300000002</v>
      </c>
      <c r="BA58" s="333">
        <v>121065.765</v>
      </c>
      <c r="BC58" s="333">
        <v>823328.14500000002</v>
      </c>
      <c r="BD58" s="333">
        <v>881762</v>
      </c>
      <c r="BE58" s="333">
        <v>861834.39900000009</v>
      </c>
      <c r="BF58" s="333">
        <v>778051.91300000006</v>
      </c>
      <c r="BG58" s="333">
        <v>680390.27600000007</v>
      </c>
      <c r="BH58" s="333">
        <v>921043.55381199985</v>
      </c>
      <c r="BI58" s="333">
        <v>1024232.864997</v>
      </c>
      <c r="BJ58" s="333">
        <v>916115.00399999996</v>
      </c>
      <c r="BK58" s="333">
        <v>819978.79200000002</v>
      </c>
      <c r="BL58" s="333">
        <v>834926.03599999996</v>
      </c>
      <c r="BM58" s="333">
        <v>690504.68200000003</v>
      </c>
      <c r="BN58" s="333">
        <v>566132.97100000002</v>
      </c>
      <c r="BO58" s="333">
        <v>582930.08600000001</v>
      </c>
      <c r="BP58" s="333">
        <v>572611.56199999992</v>
      </c>
      <c r="BQ58" s="333">
        <v>621724.97560999996</v>
      </c>
      <c r="BR58" s="333">
        <v>660607.36300000001</v>
      </c>
    </row>
    <row r="59" spans="2:72" s="86" customFormat="1" ht="18" customHeight="1" x14ac:dyDescent="0.35">
      <c r="C59" s="148" t="s">
        <v>805</v>
      </c>
      <c r="D59" s="148"/>
      <c r="E59" s="115"/>
      <c r="F59" s="115"/>
      <c r="G59" s="115"/>
      <c r="H59" s="115"/>
      <c r="I59" s="115"/>
      <c r="J59" s="115"/>
      <c r="K59" s="115"/>
      <c r="L59" s="115"/>
      <c r="M59" s="115">
        <v>8715.0320000000011</v>
      </c>
      <c r="N59" s="115">
        <v>10525.075999999999</v>
      </c>
      <c r="O59" s="115">
        <v>13024.010999999999</v>
      </c>
      <c r="P59" s="115">
        <v>16142.093000000001</v>
      </c>
      <c r="Q59" s="115">
        <v>14440.661</v>
      </c>
      <c r="R59" s="115">
        <v>15030.754999999999</v>
      </c>
      <c r="S59" s="115">
        <v>18924.066000000003</v>
      </c>
      <c r="T59" s="115">
        <v>19446.687999999998</v>
      </c>
      <c r="U59" s="115">
        <v>17994.048000000003</v>
      </c>
      <c r="V59" s="115">
        <v>17899.659000000003</v>
      </c>
      <c r="W59" s="115">
        <v>19811.442999999999</v>
      </c>
      <c r="X59" s="115">
        <v>18733.972000000002</v>
      </c>
      <c r="Y59" s="115">
        <v>20521.794000000002</v>
      </c>
      <c r="Z59" s="115">
        <v>29499.337</v>
      </c>
      <c r="AA59" s="115">
        <v>26667.944</v>
      </c>
      <c r="AB59" s="115">
        <v>27118.599000000002</v>
      </c>
      <c r="AC59" s="115">
        <v>31688.579000000002</v>
      </c>
      <c r="AD59" s="115">
        <v>35351.638000000006</v>
      </c>
      <c r="AE59" s="115">
        <v>31961.735000000001</v>
      </c>
      <c r="AF59" s="115">
        <v>30581.788</v>
      </c>
      <c r="AG59" s="115">
        <v>35523.841</v>
      </c>
      <c r="AH59" s="115">
        <v>33393.100000000006</v>
      </c>
      <c r="AI59" s="115">
        <v>29652.563999999998</v>
      </c>
      <c r="AJ59" s="115">
        <v>40032.532999999996</v>
      </c>
      <c r="AK59" s="115">
        <v>36321.364999999998</v>
      </c>
      <c r="AL59" s="115">
        <v>40851.767999999996</v>
      </c>
      <c r="AM59" s="115">
        <v>32532.797999999999</v>
      </c>
      <c r="AN59" s="115">
        <v>41303.231</v>
      </c>
      <c r="AO59" s="115">
        <v>32866.159</v>
      </c>
      <c r="AP59" s="115">
        <v>24925.241000000002</v>
      </c>
      <c r="AQ59" s="115">
        <v>37490.841999999997</v>
      </c>
      <c r="AR59" s="115">
        <v>42785.404000000002</v>
      </c>
      <c r="AS59" s="115">
        <v>40653.913</v>
      </c>
      <c r="AT59" s="115">
        <v>37868.408510000001</v>
      </c>
      <c r="AU59" s="115">
        <v>40010.15698</v>
      </c>
      <c r="AV59" s="115">
        <v>52671.350720000002</v>
      </c>
      <c r="AW59" s="115">
        <v>34971.319999999992</v>
      </c>
      <c r="AX59" s="115">
        <v>42771.342999999993</v>
      </c>
      <c r="AY59" s="115">
        <v>38084.176999999996</v>
      </c>
      <c r="AZ59" s="115">
        <v>44848.847999999998</v>
      </c>
      <c r="BA59" s="115">
        <v>21313.436000000002</v>
      </c>
      <c r="BB59"/>
      <c r="BC59" s="126">
        <v>0</v>
      </c>
      <c r="BD59" s="126">
        <v>0</v>
      </c>
      <c r="BE59" s="126">
        <v>0</v>
      </c>
      <c r="BF59" s="126">
        <v>0</v>
      </c>
      <c r="BG59" s="126">
        <v>0</v>
      </c>
      <c r="BH59" s="126">
        <v>0</v>
      </c>
      <c r="BI59" s="126">
        <v>48406.212</v>
      </c>
      <c r="BJ59" s="126">
        <v>67842.17</v>
      </c>
      <c r="BK59" s="126">
        <v>74439.122000000003</v>
      </c>
      <c r="BL59" s="126">
        <v>103807.674</v>
      </c>
      <c r="BM59" s="126">
        <v>129583.74</v>
      </c>
      <c r="BN59" s="126">
        <v>138602.038</v>
      </c>
      <c r="BO59" s="126">
        <v>151009.16200000001</v>
      </c>
      <c r="BP59" s="126">
        <v>138067.64600000001</v>
      </c>
      <c r="BQ59" s="126">
        <v>171203.82921</v>
      </c>
      <c r="BR59" s="126">
        <v>160675.68799999997</v>
      </c>
    </row>
    <row r="60" spans="2:72" ht="18" customHeight="1" x14ac:dyDescent="0.35">
      <c r="C60" s="114" t="s">
        <v>9</v>
      </c>
      <c r="D60" s="114"/>
      <c r="E60" s="334">
        <v>75925.06</v>
      </c>
      <c r="F60" s="334">
        <v>104728.47500000001</v>
      </c>
      <c r="G60" s="334">
        <v>123956.85</v>
      </c>
      <c r="H60" s="334">
        <v>83277.95</v>
      </c>
      <c r="I60" s="334">
        <v>52787.954999999994</v>
      </c>
      <c r="J60" s="334">
        <v>113891.04400000001</v>
      </c>
      <c r="K60" s="334">
        <v>131105.56599999999</v>
      </c>
      <c r="L60" s="334">
        <v>88365.263999999996</v>
      </c>
      <c r="M60" s="334">
        <v>136579.74262</v>
      </c>
      <c r="N60" s="334">
        <v>151072.37100000001</v>
      </c>
      <c r="O60" s="334">
        <v>136429.02100000001</v>
      </c>
      <c r="P60" s="334">
        <v>142173.639</v>
      </c>
      <c r="Q60" s="334">
        <v>150340.84314922401</v>
      </c>
      <c r="R60" s="334">
        <v>119466.87566718399</v>
      </c>
      <c r="S60" s="334">
        <v>136175.36456673048</v>
      </c>
      <c r="T60" s="334">
        <v>116227.01425024585</v>
      </c>
      <c r="U60" s="334">
        <v>107067.51800000001</v>
      </c>
      <c r="V60" s="334">
        <v>111043.01699999999</v>
      </c>
      <c r="W60" s="334">
        <v>107344.166</v>
      </c>
      <c r="X60" s="334">
        <v>111912.4</v>
      </c>
      <c r="Y60" s="334">
        <v>136098.12300000002</v>
      </c>
      <c r="Z60" s="334">
        <v>142731.609</v>
      </c>
      <c r="AA60" s="334">
        <v>157255.86200000002</v>
      </c>
      <c r="AB60" s="334">
        <v>120760.826</v>
      </c>
      <c r="AC60" s="334">
        <v>102722.34800000001</v>
      </c>
      <c r="AD60" s="334">
        <v>103574.962</v>
      </c>
      <c r="AE60" s="334">
        <v>83984.078000000009</v>
      </c>
      <c r="AF60" s="334">
        <v>71050.714000000007</v>
      </c>
      <c r="AG60" s="334">
        <v>55373.001000000004</v>
      </c>
      <c r="AH60" s="334">
        <v>54950.266000000003</v>
      </c>
      <c r="AI60" s="334">
        <v>65126.369999999995</v>
      </c>
      <c r="AJ60" s="334">
        <v>80424.937999999995</v>
      </c>
      <c r="AK60" s="334">
        <v>73260.028999999995</v>
      </c>
      <c r="AL60" s="334">
        <v>66499.216</v>
      </c>
      <c r="AM60" s="334">
        <v>55932.714000000007</v>
      </c>
      <c r="AN60" s="334">
        <v>48028.501000000004</v>
      </c>
      <c r="AO60" s="334">
        <v>69821.351999999999</v>
      </c>
      <c r="AP60" s="334">
        <v>43355.368999999999</v>
      </c>
      <c r="AQ60" s="334">
        <v>62008.025999999998</v>
      </c>
      <c r="AR60" s="334">
        <v>52667.466</v>
      </c>
      <c r="AS60" s="334">
        <v>43715.243000000002</v>
      </c>
      <c r="AT60" s="334">
        <v>38087.579070254047</v>
      </c>
      <c r="AU60" s="334">
        <v>47632.596952864238</v>
      </c>
      <c r="AV60" s="334">
        <v>56338.794949843134</v>
      </c>
      <c r="AW60" s="334">
        <v>42308.218000000001</v>
      </c>
      <c r="AX60" s="334">
        <v>54564.829999999994</v>
      </c>
      <c r="AY60" s="334">
        <v>55716.485000000001</v>
      </c>
      <c r="AZ60" s="334">
        <v>51707.610518212314</v>
      </c>
      <c r="BA60" s="334">
        <v>60993.705000000009</v>
      </c>
      <c r="BC60" s="334">
        <v>330728.61499999999</v>
      </c>
      <c r="BD60" s="334">
        <v>421648</v>
      </c>
      <c r="BE60" s="334">
        <v>415493.57499999995</v>
      </c>
      <c r="BF60" s="334">
        <v>311899.25</v>
      </c>
      <c r="BG60" s="334">
        <v>387888.33500000002</v>
      </c>
      <c r="BH60" s="334">
        <v>386149.82900000003</v>
      </c>
      <c r="BI60" s="334">
        <v>566254.77361999999</v>
      </c>
      <c r="BJ60" s="334">
        <v>522210.0976333844</v>
      </c>
      <c r="BK60" s="334">
        <v>437367.10100000002</v>
      </c>
      <c r="BL60" s="334">
        <v>556846.42000000004</v>
      </c>
      <c r="BM60" s="334">
        <v>361332.10200000007</v>
      </c>
      <c r="BN60" s="334">
        <v>255874.57499999998</v>
      </c>
      <c r="BO60" s="334">
        <v>243720.46000000002</v>
      </c>
      <c r="BP60" s="334">
        <v>227852.21299999999</v>
      </c>
      <c r="BQ60" s="334">
        <v>185774.21397296141</v>
      </c>
      <c r="BR60" s="334">
        <v>204297.14351821231</v>
      </c>
    </row>
    <row r="61" spans="2:72" ht="10" customHeight="1" x14ac:dyDescent="0.35">
      <c r="C61" s="127"/>
      <c r="D61" s="501"/>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4"/>
      <c r="BA61" s="124"/>
      <c r="BC61" s="124">
        <v>0</v>
      </c>
      <c r="BD61" s="124">
        <v>0</v>
      </c>
      <c r="BE61" s="124">
        <v>0</v>
      </c>
      <c r="BF61" s="124">
        <v>0</v>
      </c>
      <c r="BG61" s="124">
        <v>0</v>
      </c>
      <c r="BH61" s="124">
        <v>0</v>
      </c>
      <c r="BI61" s="124">
        <v>0</v>
      </c>
      <c r="BJ61" s="124">
        <v>0</v>
      </c>
      <c r="BK61" s="124">
        <v>0</v>
      </c>
      <c r="BL61" s="124">
        <v>0</v>
      </c>
      <c r="BM61" s="124">
        <v>0</v>
      </c>
      <c r="BN61" s="124">
        <v>0</v>
      </c>
      <c r="BO61" s="124">
        <v>0</v>
      </c>
      <c r="BP61" s="124">
        <v>0</v>
      </c>
      <c r="BQ61" s="124">
        <v>0</v>
      </c>
      <c r="BR61" s="124"/>
    </row>
    <row r="62" spans="2:72" ht="18" customHeight="1" thickBot="1" x14ac:dyDescent="0.4">
      <c r="C62" s="51" t="s">
        <v>187</v>
      </c>
      <c r="D62" s="51"/>
      <c r="E62" s="335">
        <v>0</v>
      </c>
      <c r="F62" s="335">
        <v>0</v>
      </c>
      <c r="G62" s="335">
        <v>24</v>
      </c>
      <c r="H62" s="335">
        <v>0</v>
      </c>
      <c r="I62" s="335">
        <v>24</v>
      </c>
      <c r="J62" s="335">
        <v>3187</v>
      </c>
      <c r="K62" s="335">
        <v>48737.997000000003</v>
      </c>
      <c r="L62" s="335">
        <v>13426</v>
      </c>
      <c r="M62" s="335">
        <v>34255.75</v>
      </c>
      <c r="N62" s="335">
        <v>27145</v>
      </c>
      <c r="O62" s="335">
        <v>16483</v>
      </c>
      <c r="P62" s="335">
        <v>39034.75</v>
      </c>
      <c r="Q62" s="335">
        <v>27198</v>
      </c>
      <c r="R62" s="335">
        <v>9280</v>
      </c>
      <c r="S62" s="335">
        <v>37077.75</v>
      </c>
      <c r="T62" s="335">
        <v>8452</v>
      </c>
      <c r="U62" s="335">
        <v>2574</v>
      </c>
      <c r="V62" s="335">
        <v>10944.975</v>
      </c>
      <c r="W62" s="335">
        <v>26659</v>
      </c>
      <c r="X62" s="335">
        <v>5334</v>
      </c>
      <c r="Y62" s="335">
        <v>15308</v>
      </c>
      <c r="Z62" s="335">
        <v>626</v>
      </c>
      <c r="AA62" s="335">
        <v>0</v>
      </c>
      <c r="AB62" s="335">
        <v>0</v>
      </c>
      <c r="AC62" s="335">
        <v>12943</v>
      </c>
      <c r="AD62" s="335">
        <v>4720</v>
      </c>
      <c r="AE62" s="335">
        <v>4010</v>
      </c>
      <c r="AF62" s="335">
        <v>0</v>
      </c>
      <c r="AG62" s="335">
        <v>22.774999999999999</v>
      </c>
      <c r="AH62" s="335">
        <v>0</v>
      </c>
      <c r="AI62" s="335">
        <v>4550</v>
      </c>
      <c r="AJ62" s="335">
        <v>4350</v>
      </c>
      <c r="AK62" s="335">
        <v>0</v>
      </c>
      <c r="AL62" s="335">
        <v>589</v>
      </c>
      <c r="AM62" s="335">
        <v>0</v>
      </c>
      <c r="AN62" s="335">
        <v>0</v>
      </c>
      <c r="AO62" s="335">
        <v>0</v>
      </c>
      <c r="AP62" s="335">
        <v>0</v>
      </c>
      <c r="AQ62" s="335">
        <v>0</v>
      </c>
      <c r="AR62" s="335">
        <v>0</v>
      </c>
      <c r="AS62" s="335">
        <v>0</v>
      </c>
      <c r="AT62" s="335">
        <v>0</v>
      </c>
      <c r="AU62" s="335">
        <v>0</v>
      </c>
      <c r="AV62" s="335">
        <v>0</v>
      </c>
      <c r="AW62" s="335">
        <v>0</v>
      </c>
      <c r="AX62" s="335">
        <v>325</v>
      </c>
      <c r="AY62" s="335">
        <v>100</v>
      </c>
      <c r="AZ62" s="335">
        <v>25</v>
      </c>
      <c r="BA62" s="335">
        <v>25</v>
      </c>
      <c r="BC62" s="335">
        <v>193.5</v>
      </c>
      <c r="BD62" s="335">
        <v>0</v>
      </c>
      <c r="BE62" s="335">
        <v>0</v>
      </c>
      <c r="BF62" s="335">
        <v>0</v>
      </c>
      <c r="BG62" s="335">
        <v>24</v>
      </c>
      <c r="BH62" s="335">
        <v>65374.997000000003</v>
      </c>
      <c r="BI62" s="335">
        <v>116918.5</v>
      </c>
      <c r="BJ62" s="335">
        <v>82007.75</v>
      </c>
      <c r="BK62" s="335">
        <v>45511.974999999999</v>
      </c>
      <c r="BL62" s="335">
        <v>15934</v>
      </c>
      <c r="BM62" s="335">
        <v>21673</v>
      </c>
      <c r="BN62" s="335">
        <v>8922.7749999999996</v>
      </c>
      <c r="BO62" s="335">
        <v>589</v>
      </c>
      <c r="BP62" s="335">
        <v>0</v>
      </c>
      <c r="BQ62" s="335">
        <v>0</v>
      </c>
      <c r="BR62" s="335">
        <v>450</v>
      </c>
    </row>
    <row r="63" spans="2:72" ht="10" customHeight="1" x14ac:dyDescent="0.35">
      <c r="C63" s="89"/>
      <c r="D63" s="500"/>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c r="AS63" s="124"/>
      <c r="AT63" s="124"/>
      <c r="AU63" s="124"/>
      <c r="AV63" s="124"/>
      <c r="AW63" s="124"/>
      <c r="AX63" s="124"/>
      <c r="AY63" s="124"/>
      <c r="AZ63" s="124"/>
      <c r="BA63" s="124"/>
      <c r="BC63" s="124"/>
      <c r="BD63" s="124"/>
      <c r="BE63" s="124"/>
      <c r="BF63" s="124"/>
      <c r="BG63" s="124"/>
      <c r="BH63" s="124"/>
      <c r="BI63" s="124"/>
      <c r="BJ63" s="124"/>
      <c r="BK63" s="124"/>
      <c r="BL63" s="124"/>
      <c r="BM63" s="124"/>
      <c r="BN63" s="124"/>
      <c r="BO63" s="124"/>
      <c r="BP63" s="124"/>
      <c r="BQ63" s="124"/>
      <c r="BR63" s="124"/>
    </row>
    <row r="64" spans="2:72" ht="18" customHeight="1" x14ac:dyDescent="0.35">
      <c r="C64" s="109" t="s">
        <v>1</v>
      </c>
      <c r="D64" s="112"/>
      <c r="E64" s="333">
        <v>0</v>
      </c>
      <c r="F64" s="333">
        <v>0</v>
      </c>
      <c r="G64" s="333">
        <v>24</v>
      </c>
      <c r="H64" s="333">
        <v>0</v>
      </c>
      <c r="I64" s="333">
        <v>24</v>
      </c>
      <c r="J64" s="333">
        <v>3187</v>
      </c>
      <c r="K64" s="333">
        <v>48737.997000000003</v>
      </c>
      <c r="L64" s="333">
        <v>13426</v>
      </c>
      <c r="M64" s="333">
        <v>34255.75</v>
      </c>
      <c r="N64" s="333">
        <v>27145</v>
      </c>
      <c r="O64" s="333">
        <v>16483</v>
      </c>
      <c r="P64" s="333">
        <v>39034.75</v>
      </c>
      <c r="Q64" s="333">
        <v>27198</v>
      </c>
      <c r="R64" s="333">
        <v>9280</v>
      </c>
      <c r="S64" s="333">
        <v>37077.75</v>
      </c>
      <c r="T64" s="333">
        <v>8452</v>
      </c>
      <c r="U64" s="333">
        <v>2574</v>
      </c>
      <c r="V64" s="333">
        <v>10944.975</v>
      </c>
      <c r="W64" s="333">
        <v>26659</v>
      </c>
      <c r="X64" s="333">
        <v>5334</v>
      </c>
      <c r="Y64" s="333">
        <v>15308</v>
      </c>
      <c r="Z64" s="333">
        <v>626</v>
      </c>
      <c r="AA64" s="333">
        <v>0</v>
      </c>
      <c r="AB64" s="333">
        <v>0</v>
      </c>
      <c r="AC64" s="333">
        <v>12943</v>
      </c>
      <c r="AD64" s="333">
        <v>4720</v>
      </c>
      <c r="AE64" s="333">
        <v>4010</v>
      </c>
      <c r="AF64" s="333">
        <v>0</v>
      </c>
      <c r="AG64" s="333">
        <v>22.774999999999999</v>
      </c>
      <c r="AH64" s="333">
        <v>0</v>
      </c>
      <c r="AI64" s="333">
        <v>4550</v>
      </c>
      <c r="AJ64" s="333">
        <v>4350</v>
      </c>
      <c r="AK64" s="333">
        <v>0</v>
      </c>
      <c r="AL64" s="333">
        <v>589</v>
      </c>
      <c r="AM64" s="333">
        <v>0</v>
      </c>
      <c r="AN64" s="333">
        <v>0</v>
      </c>
      <c r="AO64" s="333">
        <v>0</v>
      </c>
      <c r="AP64" s="333">
        <v>0</v>
      </c>
      <c r="AQ64" s="333">
        <v>0</v>
      </c>
      <c r="AR64" s="333">
        <v>0</v>
      </c>
      <c r="AS64" s="333">
        <v>0</v>
      </c>
      <c r="AT64" s="333">
        <v>0</v>
      </c>
      <c r="AU64" s="333">
        <v>0</v>
      </c>
      <c r="AV64" s="333">
        <v>0</v>
      </c>
      <c r="AW64" s="333">
        <v>0</v>
      </c>
      <c r="AX64" s="333">
        <v>325</v>
      </c>
      <c r="AY64" s="333">
        <v>100</v>
      </c>
      <c r="AZ64" s="333">
        <v>25</v>
      </c>
      <c r="BA64" s="333">
        <v>25</v>
      </c>
      <c r="BC64" s="333">
        <v>193.5</v>
      </c>
      <c r="BD64" s="333">
        <v>0</v>
      </c>
      <c r="BE64" s="333">
        <v>0</v>
      </c>
      <c r="BF64" s="333">
        <v>0</v>
      </c>
      <c r="BG64" s="333">
        <v>24</v>
      </c>
      <c r="BH64" s="333">
        <v>65374.997000000003</v>
      </c>
      <c r="BI64" s="333">
        <v>116918.5</v>
      </c>
      <c r="BJ64" s="333">
        <v>82007.75</v>
      </c>
      <c r="BK64" s="333">
        <v>45511.974999999999</v>
      </c>
      <c r="BL64" s="333">
        <v>15934</v>
      </c>
      <c r="BM64" s="333">
        <v>21673</v>
      </c>
      <c r="BN64" s="333">
        <v>8922.7749999999996</v>
      </c>
      <c r="BO64" s="333">
        <v>589</v>
      </c>
      <c r="BP64" s="333">
        <v>0</v>
      </c>
      <c r="BQ64" s="333">
        <v>0</v>
      </c>
      <c r="BR64" s="333">
        <v>450</v>
      </c>
    </row>
    <row r="65" spans="2:70" ht="18" customHeight="1" x14ac:dyDescent="0.35">
      <c r="C65" s="114" t="s">
        <v>151</v>
      </c>
      <c r="D65" s="114"/>
      <c r="E65" s="334">
        <v>0</v>
      </c>
      <c r="F65" s="334">
        <v>0</v>
      </c>
      <c r="G65" s="334">
        <v>0</v>
      </c>
      <c r="H65" s="334">
        <v>0</v>
      </c>
      <c r="I65" s="334">
        <v>0</v>
      </c>
      <c r="J65" s="334">
        <v>0</v>
      </c>
      <c r="K65" s="334">
        <v>0</v>
      </c>
      <c r="L65" s="334">
        <v>0</v>
      </c>
      <c r="M65" s="334">
        <v>0</v>
      </c>
      <c r="N65" s="334">
        <v>0</v>
      </c>
      <c r="O65" s="334">
        <v>0</v>
      </c>
      <c r="P65" s="334">
        <v>0</v>
      </c>
      <c r="Q65" s="334">
        <v>0</v>
      </c>
      <c r="R65" s="334">
        <v>0</v>
      </c>
      <c r="S65" s="334">
        <v>0</v>
      </c>
      <c r="T65" s="334">
        <v>0</v>
      </c>
      <c r="U65" s="334">
        <v>0</v>
      </c>
      <c r="V65" s="334">
        <v>0</v>
      </c>
      <c r="W65" s="334">
        <v>0</v>
      </c>
      <c r="X65" s="334">
        <v>0</v>
      </c>
      <c r="Y65" s="334">
        <v>0</v>
      </c>
      <c r="Z65" s="334">
        <v>0</v>
      </c>
      <c r="AA65" s="334">
        <v>0</v>
      </c>
      <c r="AB65" s="334">
        <v>0</v>
      </c>
      <c r="AC65" s="334">
        <v>0</v>
      </c>
      <c r="AD65" s="334">
        <v>0</v>
      </c>
      <c r="AE65" s="334">
        <v>0</v>
      </c>
      <c r="AF65" s="334">
        <v>0</v>
      </c>
      <c r="AG65" s="334">
        <v>0</v>
      </c>
      <c r="AH65" s="334">
        <v>0</v>
      </c>
      <c r="AI65" s="334">
        <v>0</v>
      </c>
      <c r="AJ65" s="334">
        <v>0</v>
      </c>
      <c r="AK65" s="334">
        <v>0</v>
      </c>
      <c r="AL65" s="334">
        <v>0</v>
      </c>
      <c r="AM65" s="334">
        <v>0</v>
      </c>
      <c r="AN65" s="334">
        <v>0</v>
      </c>
      <c r="AO65" s="334">
        <v>0</v>
      </c>
      <c r="AP65" s="334">
        <v>0</v>
      </c>
      <c r="AQ65" s="334">
        <v>0</v>
      </c>
      <c r="AR65" s="334">
        <v>0</v>
      </c>
      <c r="AS65" s="334">
        <v>0</v>
      </c>
      <c r="AT65" s="334">
        <v>0</v>
      </c>
      <c r="AU65" s="334">
        <v>0</v>
      </c>
      <c r="AV65" s="334">
        <v>0</v>
      </c>
      <c r="AW65" s="334">
        <v>0</v>
      </c>
      <c r="AX65" s="334">
        <v>0</v>
      </c>
      <c r="AY65" s="334"/>
      <c r="AZ65" s="334"/>
      <c r="BA65" s="334"/>
      <c r="BC65" s="334">
        <v>0</v>
      </c>
      <c r="BD65" s="334">
        <v>0</v>
      </c>
      <c r="BE65" s="334">
        <v>0</v>
      </c>
      <c r="BF65" s="334">
        <v>0</v>
      </c>
      <c r="BG65" s="334">
        <v>0</v>
      </c>
      <c r="BH65" s="334">
        <v>0</v>
      </c>
      <c r="BI65" s="334">
        <v>0</v>
      </c>
      <c r="BJ65" s="334">
        <v>0</v>
      </c>
      <c r="BK65" s="334">
        <v>0</v>
      </c>
      <c r="BL65" s="334">
        <v>0</v>
      </c>
      <c r="BM65" s="334">
        <v>0</v>
      </c>
      <c r="BN65" s="334">
        <v>0</v>
      </c>
      <c r="BO65" s="334">
        <v>0</v>
      </c>
      <c r="BP65" s="334">
        <v>0</v>
      </c>
      <c r="BQ65" s="334">
        <v>0</v>
      </c>
      <c r="BR65" s="334"/>
    </row>
    <row r="66" spans="2:70" ht="10" customHeight="1" x14ac:dyDescent="0.35">
      <c r="C66" s="127"/>
      <c r="D66" s="501"/>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C66" s="124"/>
      <c r="BD66" s="124"/>
      <c r="BE66" s="124"/>
      <c r="BF66" s="124"/>
      <c r="BG66" s="124"/>
      <c r="BH66" s="124"/>
      <c r="BI66" s="124"/>
      <c r="BJ66" s="124"/>
      <c r="BK66" s="124"/>
      <c r="BL66" s="124"/>
      <c r="BM66" s="124"/>
      <c r="BN66" s="124"/>
      <c r="BO66" s="124"/>
      <c r="BP66" s="124"/>
      <c r="BQ66" s="124">
        <v>0</v>
      </c>
      <c r="BR66" s="124"/>
    </row>
    <row r="67" spans="2:70" ht="18" customHeight="1" thickBot="1" x14ac:dyDescent="0.4">
      <c r="C67" s="51" t="s">
        <v>188</v>
      </c>
      <c r="D67" s="51"/>
      <c r="E67" s="335">
        <v>338634.91599999997</v>
      </c>
      <c r="F67" s="335">
        <v>369339.31500000006</v>
      </c>
      <c r="G67" s="335">
        <v>430077.51299999992</v>
      </c>
      <c r="H67" s="335">
        <v>421742.27799999999</v>
      </c>
      <c r="I67" s="335">
        <v>318205.89899999998</v>
      </c>
      <c r="J67" s="335">
        <v>385289.78499999992</v>
      </c>
      <c r="K67" s="335">
        <v>522984.19099999999</v>
      </c>
      <c r="L67" s="335">
        <v>358416.30299999996</v>
      </c>
      <c r="M67" s="335">
        <v>283595.09499999997</v>
      </c>
      <c r="N67" s="335">
        <v>388716.54200000002</v>
      </c>
      <c r="O67" s="335">
        <v>346078.783</v>
      </c>
      <c r="P67" s="335">
        <v>299831.91699999996</v>
      </c>
      <c r="Q67" s="335">
        <v>350408.24300000002</v>
      </c>
      <c r="R67" s="335">
        <v>326725.125</v>
      </c>
      <c r="S67" s="335">
        <v>323951.13399999996</v>
      </c>
      <c r="T67" s="335">
        <v>319037.02399999998</v>
      </c>
      <c r="U67" s="335">
        <v>214911.34899999999</v>
      </c>
      <c r="V67" s="335">
        <v>200048.777</v>
      </c>
      <c r="W67" s="335">
        <v>262407.924</v>
      </c>
      <c r="X67" s="335">
        <v>351570.16399999999</v>
      </c>
      <c r="Y67" s="335">
        <v>286927.59999999998</v>
      </c>
      <c r="Z67" s="335">
        <v>265379.45</v>
      </c>
      <c r="AA67" s="335">
        <v>253262.40499999997</v>
      </c>
      <c r="AB67" s="335">
        <v>255362.32299999997</v>
      </c>
      <c r="AC67" s="335">
        <v>151939.117</v>
      </c>
      <c r="AD67" s="335">
        <v>250448.91</v>
      </c>
      <c r="AE67" s="335">
        <v>195701.57799999998</v>
      </c>
      <c r="AF67" s="335">
        <v>187058.31399999998</v>
      </c>
      <c r="AG67" s="335">
        <v>178319.299</v>
      </c>
      <c r="AH67" s="335">
        <v>201885.07</v>
      </c>
      <c r="AI67" s="335">
        <v>208984.41899999999</v>
      </c>
      <c r="AJ67" s="335">
        <v>252766.36900000001</v>
      </c>
      <c r="AK67" s="335">
        <v>157491.65299999999</v>
      </c>
      <c r="AL67" s="335">
        <v>141465.554</v>
      </c>
      <c r="AM67" s="335">
        <v>237608.85</v>
      </c>
      <c r="AN67" s="335">
        <v>167143.69900000002</v>
      </c>
      <c r="AO67" s="335">
        <v>153921.47999999998</v>
      </c>
      <c r="AP67" s="335">
        <v>216471.8</v>
      </c>
      <c r="AQ67" s="335">
        <v>157979.79100000003</v>
      </c>
      <c r="AR67" s="335">
        <v>177165.65100000001</v>
      </c>
      <c r="AS67" s="335">
        <v>156675.47200000001</v>
      </c>
      <c r="AT67" s="335">
        <v>143426.86499999999</v>
      </c>
      <c r="AU67" s="335">
        <v>128445.96900000001</v>
      </c>
      <c r="AV67" s="335">
        <v>119393.08899999998</v>
      </c>
      <c r="AW67" s="335">
        <v>136672.18600000002</v>
      </c>
      <c r="AX67" s="335">
        <v>111791.42000000001</v>
      </c>
      <c r="AY67" s="335">
        <v>122018.19499999999</v>
      </c>
      <c r="AZ67" s="335">
        <v>105725.23699999999</v>
      </c>
      <c r="BA67" s="335">
        <v>90693.92</v>
      </c>
      <c r="BC67" s="335">
        <v>1177856.4096666663</v>
      </c>
      <c r="BD67" s="335">
        <v>1120049.2459250002</v>
      </c>
      <c r="BE67" s="335">
        <v>1268199.8160000001</v>
      </c>
      <c r="BF67" s="335">
        <v>1536274.02</v>
      </c>
      <c r="BG67" s="335">
        <v>1559794.0220000001</v>
      </c>
      <c r="BH67" s="335">
        <v>1584896.1780000001</v>
      </c>
      <c r="BI67" s="335">
        <v>1318222.3370000001</v>
      </c>
      <c r="BJ67" s="335">
        <v>1320121.5260000001</v>
      </c>
      <c r="BK67" s="335">
        <v>1028938.2139999999</v>
      </c>
      <c r="BL67" s="335">
        <v>1060931.7779999999</v>
      </c>
      <c r="BM67" s="335">
        <v>785147.91899999999</v>
      </c>
      <c r="BN67" s="335">
        <v>841955.15699999989</v>
      </c>
      <c r="BO67" s="335">
        <v>703709.75600000005</v>
      </c>
      <c r="BP67" s="335">
        <v>705538.72199999995</v>
      </c>
      <c r="BQ67" s="335">
        <v>573528.93099999987</v>
      </c>
      <c r="BR67" s="335">
        <v>476207.038</v>
      </c>
    </row>
    <row r="68" spans="2:70" ht="10" customHeight="1" x14ac:dyDescent="0.35">
      <c r="C68" s="89"/>
      <c r="D68" s="500"/>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c r="AX68" s="124"/>
      <c r="AY68" s="124"/>
      <c r="AZ68" s="124"/>
      <c r="BA68" s="124"/>
      <c r="BC68" s="124"/>
      <c r="BD68" s="124"/>
      <c r="BE68" s="124"/>
      <c r="BF68" s="124"/>
      <c r="BG68" s="124"/>
      <c r="BH68" s="124"/>
      <c r="BI68" s="124"/>
      <c r="BJ68" s="124"/>
      <c r="BK68" s="124"/>
      <c r="BL68" s="124"/>
      <c r="BM68" s="124"/>
      <c r="BN68" s="124"/>
      <c r="BO68" s="124"/>
      <c r="BP68" s="124"/>
      <c r="BQ68" s="124"/>
      <c r="BR68" s="124"/>
    </row>
    <row r="69" spans="2:70" ht="18" customHeight="1" x14ac:dyDescent="0.35">
      <c r="C69" s="109" t="s">
        <v>147</v>
      </c>
      <c r="D69" s="112"/>
      <c r="E69" s="333">
        <v>0</v>
      </c>
      <c r="F69" s="333">
        <v>3812.4850000000001</v>
      </c>
      <c r="G69" s="333">
        <v>4407.4970000000003</v>
      </c>
      <c r="H69" s="333">
        <v>3619.4690000000001</v>
      </c>
      <c r="I69" s="333">
        <v>12092.956000000002</v>
      </c>
      <c r="J69" s="333">
        <v>12421.055</v>
      </c>
      <c r="K69" s="333">
        <v>18216.819</v>
      </c>
      <c r="L69" s="333">
        <v>20127.877</v>
      </c>
      <c r="M69" s="333">
        <v>23784</v>
      </c>
      <c r="N69" s="333">
        <v>19636.781999999999</v>
      </c>
      <c r="O69" s="333">
        <v>12855.537</v>
      </c>
      <c r="P69" s="333">
        <v>7917.1140000000005</v>
      </c>
      <c r="Q69" s="333">
        <v>34499.743999999999</v>
      </c>
      <c r="R69" s="333">
        <v>11947.378000000001</v>
      </c>
      <c r="S69" s="333">
        <v>18397.072</v>
      </c>
      <c r="T69" s="333">
        <v>36083.078999999998</v>
      </c>
      <c r="U69" s="333">
        <v>30255.647000000001</v>
      </c>
      <c r="V69" s="333">
        <v>6507.3280000000004</v>
      </c>
      <c r="W69" s="333">
        <v>29154.360999999997</v>
      </c>
      <c r="X69" s="333">
        <v>48631.455999999998</v>
      </c>
      <c r="Y69" s="333">
        <v>47210.421000000002</v>
      </c>
      <c r="Z69" s="333">
        <v>38536.409</v>
      </c>
      <c r="AA69" s="333">
        <v>25025.563999999998</v>
      </c>
      <c r="AB69" s="333">
        <v>28134.922999999999</v>
      </c>
      <c r="AC69" s="333">
        <v>0</v>
      </c>
      <c r="AD69" s="333">
        <v>11972.134</v>
      </c>
      <c r="AE69" s="333">
        <v>0</v>
      </c>
      <c r="AF69" s="333">
        <v>19624.878000000001</v>
      </c>
      <c r="AG69" s="333">
        <v>20483.053</v>
      </c>
      <c r="AH69" s="333">
        <v>23234.775999999998</v>
      </c>
      <c r="AI69" s="333">
        <v>25363.304</v>
      </c>
      <c r="AJ69" s="333">
        <v>20720.763999999999</v>
      </c>
      <c r="AK69" s="333">
        <v>0</v>
      </c>
      <c r="AL69" s="333">
        <v>0</v>
      </c>
      <c r="AM69" s="333">
        <v>0</v>
      </c>
      <c r="AN69" s="333">
        <v>0</v>
      </c>
      <c r="AO69" s="333">
        <v>0</v>
      </c>
      <c r="AP69" s="333">
        <v>0</v>
      </c>
      <c r="AQ69" s="333">
        <v>0</v>
      </c>
      <c r="AR69" s="333">
        <v>0</v>
      </c>
      <c r="AS69" s="333">
        <v>0</v>
      </c>
      <c r="AT69" s="333">
        <v>0</v>
      </c>
      <c r="AU69" s="333">
        <v>0</v>
      </c>
      <c r="AV69" s="333">
        <v>0</v>
      </c>
      <c r="AW69" s="333">
        <v>0</v>
      </c>
      <c r="AX69" s="333">
        <v>0</v>
      </c>
      <c r="AY69" s="333">
        <v>0</v>
      </c>
      <c r="AZ69" s="333">
        <v>0</v>
      </c>
      <c r="BA69" s="333">
        <v>0</v>
      </c>
      <c r="BC69" s="333">
        <v>9852.9220000000005</v>
      </c>
      <c r="BD69" s="333">
        <v>7736.8829999999998</v>
      </c>
      <c r="BE69" s="333">
        <v>8058.7370000000001</v>
      </c>
      <c r="BF69" s="333">
        <v>3598.9749999999999</v>
      </c>
      <c r="BG69" s="333">
        <v>11839.451000000001</v>
      </c>
      <c r="BH69" s="333">
        <v>62858.707000000002</v>
      </c>
      <c r="BI69" s="333">
        <v>64193.433000000005</v>
      </c>
      <c r="BJ69" s="333">
        <v>100927.273</v>
      </c>
      <c r="BK69" s="333">
        <v>114548.79199999999</v>
      </c>
      <c r="BL69" s="333">
        <v>138907.31700000001</v>
      </c>
      <c r="BM69" s="333">
        <v>31597.012000000002</v>
      </c>
      <c r="BN69" s="333">
        <v>89801.896999999997</v>
      </c>
      <c r="BO69" s="333">
        <v>0</v>
      </c>
      <c r="BP69" s="333">
        <v>0</v>
      </c>
      <c r="BQ69" s="333">
        <v>0</v>
      </c>
      <c r="BR69" s="333">
        <v>0</v>
      </c>
    </row>
    <row r="70" spans="2:70" ht="18" customHeight="1" x14ac:dyDescent="0.35">
      <c r="C70" s="114" t="s">
        <v>124</v>
      </c>
      <c r="D70" s="114"/>
      <c r="E70" s="334">
        <v>39855.945</v>
      </c>
      <c r="F70" s="334">
        <v>68170.177000000011</v>
      </c>
      <c r="G70" s="334">
        <v>72258.02399999999</v>
      </c>
      <c r="H70" s="334">
        <v>56496.124000000003</v>
      </c>
      <c r="I70" s="334">
        <v>53321.519</v>
      </c>
      <c r="J70" s="334">
        <v>40683.866999999998</v>
      </c>
      <c r="K70" s="334">
        <v>40375.020000000004</v>
      </c>
      <c r="L70" s="334">
        <v>36073.206999999995</v>
      </c>
      <c r="M70" s="334">
        <v>19314.228999999999</v>
      </c>
      <c r="N70" s="334">
        <v>28340.270000000004</v>
      </c>
      <c r="O70" s="334">
        <v>24157.019999999997</v>
      </c>
      <c r="P70" s="334">
        <v>7500.8879999999999</v>
      </c>
      <c r="Q70" s="334">
        <v>7827.8230000000003</v>
      </c>
      <c r="R70" s="334">
        <v>21488.728999999999</v>
      </c>
      <c r="S70" s="334">
        <v>9210.3060000000005</v>
      </c>
      <c r="T70" s="334">
        <v>4600.63</v>
      </c>
      <c r="U70" s="334">
        <v>0</v>
      </c>
      <c r="V70" s="334">
        <v>0</v>
      </c>
      <c r="W70" s="334">
        <v>0</v>
      </c>
      <c r="X70" s="334">
        <v>9599.9689999999991</v>
      </c>
      <c r="Y70" s="334">
        <v>14200.407000000001</v>
      </c>
      <c r="Z70" s="334">
        <v>8369.5910000000003</v>
      </c>
      <c r="AA70" s="334">
        <v>3061.7150000000001</v>
      </c>
      <c r="AB70" s="334">
        <v>0</v>
      </c>
      <c r="AC70" s="334">
        <v>6305.1809999999996</v>
      </c>
      <c r="AD70" s="334">
        <v>2855.8270000000002</v>
      </c>
      <c r="AE70" s="334">
        <v>14003.092000000001</v>
      </c>
      <c r="AF70" s="334">
        <v>0</v>
      </c>
      <c r="AG70" s="334">
        <v>0</v>
      </c>
      <c r="AH70" s="334">
        <v>0</v>
      </c>
      <c r="AI70" s="334">
        <v>0</v>
      </c>
      <c r="AJ70" s="334">
        <v>0</v>
      </c>
      <c r="AK70" s="334">
        <v>0</v>
      </c>
      <c r="AL70" s="334">
        <v>0</v>
      </c>
      <c r="AM70" s="334">
        <v>10002.004999999999</v>
      </c>
      <c r="AN70" s="334">
        <v>6998.2060000000001</v>
      </c>
      <c r="AO70" s="334">
        <v>0</v>
      </c>
      <c r="AP70" s="334">
        <v>0</v>
      </c>
      <c r="AQ70" s="334">
        <v>0</v>
      </c>
      <c r="AR70" s="334">
        <v>0</v>
      </c>
      <c r="AS70" s="334">
        <v>2099.02</v>
      </c>
      <c r="AT70" s="334">
        <v>3298.431</v>
      </c>
      <c r="AU70" s="334">
        <v>0</v>
      </c>
      <c r="AV70" s="334">
        <v>0</v>
      </c>
      <c r="AW70" s="334">
        <v>0</v>
      </c>
      <c r="AX70" s="334">
        <v>0</v>
      </c>
      <c r="AY70" s="334">
        <v>4996.4409999999998</v>
      </c>
      <c r="AZ70" s="334">
        <v>0</v>
      </c>
      <c r="BA70" s="334">
        <v>4591.366</v>
      </c>
      <c r="BC70" s="334">
        <v>160397.77899999998</v>
      </c>
      <c r="BD70" s="334">
        <v>155589.51699999999</v>
      </c>
      <c r="BE70" s="334">
        <v>186258.94199999998</v>
      </c>
      <c r="BF70" s="334">
        <v>179167.85500000001</v>
      </c>
      <c r="BG70" s="334">
        <v>236780.27000000002</v>
      </c>
      <c r="BH70" s="334">
        <v>170453.61300000001</v>
      </c>
      <c r="BI70" s="334">
        <v>79312.407000000007</v>
      </c>
      <c r="BJ70" s="334">
        <v>43127.487999999998</v>
      </c>
      <c r="BK70" s="334">
        <v>9599.9689999999991</v>
      </c>
      <c r="BL70" s="334">
        <v>25631.713</v>
      </c>
      <c r="BM70" s="334">
        <v>23164.1</v>
      </c>
      <c r="BN70" s="334">
        <v>0</v>
      </c>
      <c r="BO70" s="334">
        <v>17000.210999999999</v>
      </c>
      <c r="BP70" s="334">
        <v>0</v>
      </c>
      <c r="BQ70" s="334">
        <v>5397.451</v>
      </c>
      <c r="BR70" s="334">
        <v>4996.4409999999998</v>
      </c>
    </row>
    <row r="71" spans="2:70" ht="18" customHeight="1" x14ac:dyDescent="0.35">
      <c r="C71" s="109" t="s">
        <v>137</v>
      </c>
      <c r="D71" s="112"/>
      <c r="E71" s="333">
        <v>31815.611999999997</v>
      </c>
      <c r="F71" s="333">
        <v>34539.888999999996</v>
      </c>
      <c r="G71" s="333">
        <v>48968.368999999999</v>
      </c>
      <c r="H71" s="333">
        <v>53546.436000000002</v>
      </c>
      <c r="I71" s="333">
        <v>34891.019</v>
      </c>
      <c r="J71" s="333">
        <v>42917.304000000004</v>
      </c>
      <c r="K71" s="333">
        <v>43885.891999999993</v>
      </c>
      <c r="L71" s="333">
        <v>43709.813000000002</v>
      </c>
      <c r="M71" s="333">
        <v>52906.877999999997</v>
      </c>
      <c r="N71" s="333">
        <v>49612.821000000004</v>
      </c>
      <c r="O71" s="333">
        <v>58980.070999999996</v>
      </c>
      <c r="P71" s="333">
        <v>52166.710999999996</v>
      </c>
      <c r="Q71" s="333">
        <v>57497.608</v>
      </c>
      <c r="R71" s="333">
        <v>60981.207999999999</v>
      </c>
      <c r="S71" s="333">
        <v>57278.019</v>
      </c>
      <c r="T71" s="333">
        <v>65261.667000000001</v>
      </c>
      <c r="U71" s="333">
        <v>40667.858</v>
      </c>
      <c r="V71" s="333">
        <v>43504.86</v>
      </c>
      <c r="W71" s="333">
        <v>57353.985000000001</v>
      </c>
      <c r="X71" s="333">
        <v>64634.851000000002</v>
      </c>
      <c r="Y71" s="333">
        <v>53262.097000000002</v>
      </c>
      <c r="Z71" s="333">
        <v>59185.837</v>
      </c>
      <c r="AA71" s="333">
        <v>54797.315999999992</v>
      </c>
      <c r="AB71" s="333">
        <v>70665.894</v>
      </c>
      <c r="AC71" s="333">
        <v>47135.089000000007</v>
      </c>
      <c r="AD71" s="333">
        <v>63322.376000000004</v>
      </c>
      <c r="AE71" s="333">
        <v>49412.915000000001</v>
      </c>
      <c r="AF71" s="333">
        <v>55152.374000000003</v>
      </c>
      <c r="AG71" s="333">
        <v>55399.044000000002</v>
      </c>
      <c r="AH71" s="333">
        <v>50476.570999999996</v>
      </c>
      <c r="AI71" s="333">
        <v>49238.582000000002</v>
      </c>
      <c r="AJ71" s="333">
        <v>56631.695</v>
      </c>
      <c r="AK71" s="333">
        <v>53290.457999999999</v>
      </c>
      <c r="AL71" s="333">
        <v>42252.258000000002</v>
      </c>
      <c r="AM71" s="333">
        <v>49162.752999999997</v>
      </c>
      <c r="AN71" s="333">
        <v>41996.187000000005</v>
      </c>
      <c r="AO71" s="333">
        <v>30941.184000000001</v>
      </c>
      <c r="AP71" s="333">
        <v>37313.715000000004</v>
      </c>
      <c r="AQ71" s="333">
        <v>32107.951999999997</v>
      </c>
      <c r="AR71" s="333">
        <v>31823.120999999999</v>
      </c>
      <c r="AS71" s="333">
        <v>33006.748999999996</v>
      </c>
      <c r="AT71" s="333">
        <v>37703.375</v>
      </c>
      <c r="AU71" s="333">
        <v>38136.024999999994</v>
      </c>
      <c r="AV71" s="333">
        <v>34395.353999999992</v>
      </c>
      <c r="AW71" s="333">
        <v>40005.736000000004</v>
      </c>
      <c r="AX71" s="333">
        <v>38383.002</v>
      </c>
      <c r="AY71" s="333">
        <v>37221.130000000005</v>
      </c>
      <c r="AZ71" s="333">
        <v>30954.652999999998</v>
      </c>
      <c r="BA71" s="333">
        <v>31230.212999999996</v>
      </c>
      <c r="BC71" s="333">
        <v>77891.45199999999</v>
      </c>
      <c r="BD71" s="333">
        <v>58626.973000000005</v>
      </c>
      <c r="BE71" s="333">
        <v>148762.97400000002</v>
      </c>
      <c r="BF71" s="333">
        <v>171009.62499999997</v>
      </c>
      <c r="BG71" s="333">
        <v>168870.30599999998</v>
      </c>
      <c r="BH71" s="333">
        <v>165404.02799999999</v>
      </c>
      <c r="BI71" s="333">
        <v>213666.48099999997</v>
      </c>
      <c r="BJ71" s="333">
        <v>241018.50199999998</v>
      </c>
      <c r="BK71" s="333">
        <v>206161.55399999997</v>
      </c>
      <c r="BL71" s="333">
        <v>237911.144</v>
      </c>
      <c r="BM71" s="333">
        <v>215022.75400000002</v>
      </c>
      <c r="BN71" s="333">
        <v>211745.89199999999</v>
      </c>
      <c r="BO71" s="333">
        <v>186701.65599999999</v>
      </c>
      <c r="BP71" s="333">
        <v>132185.97200000001</v>
      </c>
      <c r="BQ71" s="333">
        <v>143241.50299999997</v>
      </c>
      <c r="BR71" s="333">
        <v>146564.52100000001</v>
      </c>
    </row>
    <row r="72" spans="2:70" ht="18" customHeight="1" x14ac:dyDescent="0.35">
      <c r="C72" s="114" t="s">
        <v>140</v>
      </c>
      <c r="D72" s="114"/>
      <c r="E72" s="334">
        <v>5024.2460000000001</v>
      </c>
      <c r="F72" s="334">
        <v>5029.6540000000005</v>
      </c>
      <c r="G72" s="334">
        <v>0</v>
      </c>
      <c r="H72" s="334">
        <v>15944.991999999998</v>
      </c>
      <c r="I72" s="334">
        <v>10249.941999999999</v>
      </c>
      <c r="J72" s="334">
        <v>14949.987000000001</v>
      </c>
      <c r="K72" s="334">
        <v>15341.713</v>
      </c>
      <c r="L72" s="334">
        <v>10250.644</v>
      </c>
      <c r="M72" s="334">
        <v>5249.5709999999999</v>
      </c>
      <c r="N72" s="334">
        <v>16396.213</v>
      </c>
      <c r="O72" s="334">
        <v>15993.208000000001</v>
      </c>
      <c r="P72" s="334">
        <v>0</v>
      </c>
      <c r="Q72" s="334">
        <v>0</v>
      </c>
      <c r="R72" s="334">
        <v>5246.192</v>
      </c>
      <c r="S72" s="334">
        <v>4994.674</v>
      </c>
      <c r="T72" s="334">
        <v>7349.21</v>
      </c>
      <c r="U72" s="334">
        <v>0</v>
      </c>
      <c r="V72" s="334">
        <v>0</v>
      </c>
      <c r="W72" s="334">
        <v>10488.966</v>
      </c>
      <c r="X72" s="334">
        <v>10282.043</v>
      </c>
      <c r="Y72" s="334">
        <v>10495.433000000001</v>
      </c>
      <c r="Z72" s="334">
        <v>9998.9750000000004</v>
      </c>
      <c r="AA72" s="334">
        <v>5227.777</v>
      </c>
      <c r="AB72" s="334">
        <v>0</v>
      </c>
      <c r="AC72" s="334">
        <v>0</v>
      </c>
      <c r="AD72" s="334">
        <v>0</v>
      </c>
      <c r="AE72" s="334">
        <v>0</v>
      </c>
      <c r="AF72" s="334">
        <v>0</v>
      </c>
      <c r="AG72" s="334">
        <v>0</v>
      </c>
      <c r="AH72" s="334">
        <v>0</v>
      </c>
      <c r="AI72" s="334">
        <v>6999.5079999999998</v>
      </c>
      <c r="AJ72" s="334">
        <v>0</v>
      </c>
      <c r="AK72" s="334">
        <v>0</v>
      </c>
      <c r="AL72" s="334">
        <v>0</v>
      </c>
      <c r="AM72" s="334">
        <v>9999.2479999999996</v>
      </c>
      <c r="AN72" s="334">
        <v>0</v>
      </c>
      <c r="AO72" s="334">
        <v>16373.936</v>
      </c>
      <c r="AP72" s="334">
        <v>0</v>
      </c>
      <c r="AQ72" s="334">
        <v>0</v>
      </c>
      <c r="AR72" s="334">
        <v>0</v>
      </c>
      <c r="AS72" s="334">
        <v>10234.281000000001</v>
      </c>
      <c r="AT72" s="334">
        <v>0</v>
      </c>
      <c r="AU72" s="334">
        <v>0</v>
      </c>
      <c r="AV72" s="334">
        <v>0</v>
      </c>
      <c r="AW72" s="334">
        <v>4198.6170000000002</v>
      </c>
      <c r="AX72" s="334">
        <v>0</v>
      </c>
      <c r="AY72" s="334">
        <v>0</v>
      </c>
      <c r="AZ72" s="334">
        <v>10497.852999999999</v>
      </c>
      <c r="BA72" s="334">
        <v>0</v>
      </c>
      <c r="BC72" s="334">
        <v>172412.49399999998</v>
      </c>
      <c r="BD72" s="334">
        <v>138418.13899999997</v>
      </c>
      <c r="BE72" s="334">
        <v>167277.20300000001</v>
      </c>
      <c r="BF72" s="334">
        <v>66848.982000000004</v>
      </c>
      <c r="BG72" s="334">
        <v>25998.892</v>
      </c>
      <c r="BH72" s="334">
        <v>50792.286</v>
      </c>
      <c r="BI72" s="334">
        <v>37638.991999999998</v>
      </c>
      <c r="BJ72" s="334">
        <v>17590.076000000001</v>
      </c>
      <c r="BK72" s="334">
        <v>20771.008999999998</v>
      </c>
      <c r="BL72" s="334">
        <v>25722.185000000005</v>
      </c>
      <c r="BM72" s="334">
        <v>0</v>
      </c>
      <c r="BN72" s="334">
        <v>6999.5079999999998</v>
      </c>
      <c r="BO72" s="334">
        <v>9999.2479999999996</v>
      </c>
      <c r="BP72" s="334">
        <v>16373.936</v>
      </c>
      <c r="BQ72" s="334">
        <v>10234.281000000001</v>
      </c>
      <c r="BR72" s="334">
        <v>14696.47</v>
      </c>
    </row>
    <row r="73" spans="2:70" ht="18" customHeight="1" x14ac:dyDescent="0.35">
      <c r="C73" s="109" t="s">
        <v>138</v>
      </c>
      <c r="D73" s="112"/>
      <c r="E73" s="333">
        <v>33845.740000000005</v>
      </c>
      <c r="F73" s="333">
        <v>28956.413</v>
      </c>
      <c r="G73" s="333">
        <v>66642.261999999988</v>
      </c>
      <c r="H73" s="333">
        <v>61208.913999999997</v>
      </c>
      <c r="I73" s="333">
        <v>49325.91</v>
      </c>
      <c r="J73" s="333">
        <v>49173.561999999991</v>
      </c>
      <c r="K73" s="333">
        <v>48395.569000000003</v>
      </c>
      <c r="L73" s="333">
        <v>54504.004000000001</v>
      </c>
      <c r="M73" s="333">
        <v>57771.032000000007</v>
      </c>
      <c r="N73" s="333">
        <v>37211.097999999998</v>
      </c>
      <c r="O73" s="333">
        <v>63439.725999999995</v>
      </c>
      <c r="P73" s="333">
        <v>78265.622000000003</v>
      </c>
      <c r="Q73" s="333">
        <v>99192.781000000003</v>
      </c>
      <c r="R73" s="333">
        <v>63105.095000000001</v>
      </c>
      <c r="S73" s="333">
        <v>75218.766000000003</v>
      </c>
      <c r="T73" s="333">
        <v>64671.365999999995</v>
      </c>
      <c r="U73" s="333">
        <v>28205.965</v>
      </c>
      <c r="V73" s="333">
        <v>35696.137999999999</v>
      </c>
      <c r="W73" s="333">
        <v>34675.709000000003</v>
      </c>
      <c r="X73" s="333">
        <v>48736.603999999999</v>
      </c>
      <c r="Y73" s="333">
        <v>49540.635999999999</v>
      </c>
      <c r="Z73" s="333">
        <v>12860.092000000001</v>
      </c>
      <c r="AA73" s="333">
        <v>23296.559000000001</v>
      </c>
      <c r="AB73" s="333">
        <v>34624.832999999999</v>
      </c>
      <c r="AC73" s="333">
        <v>25569.573</v>
      </c>
      <c r="AD73" s="333">
        <v>57077.741000000002</v>
      </c>
      <c r="AE73" s="333">
        <v>46267.915000000001</v>
      </c>
      <c r="AF73" s="333">
        <v>14414.546999999999</v>
      </c>
      <c r="AG73" s="333">
        <v>8732.5079999999998</v>
      </c>
      <c r="AH73" s="333">
        <v>21825.361000000001</v>
      </c>
      <c r="AI73" s="333">
        <v>36600.714</v>
      </c>
      <c r="AJ73" s="333">
        <v>35096.974999999999</v>
      </c>
      <c r="AK73" s="333">
        <v>14551.99</v>
      </c>
      <c r="AL73" s="333">
        <v>11745.226000000001</v>
      </c>
      <c r="AM73" s="333">
        <v>23114.97</v>
      </c>
      <c r="AN73" s="333">
        <v>14488.36</v>
      </c>
      <c r="AO73" s="333">
        <v>17631.669000000002</v>
      </c>
      <c r="AP73" s="333">
        <v>40726.843999999997</v>
      </c>
      <c r="AQ73" s="333">
        <v>17384.016</v>
      </c>
      <c r="AR73" s="333">
        <v>17438.453000000001</v>
      </c>
      <c r="AS73" s="333">
        <v>23195.771000000001</v>
      </c>
      <c r="AT73" s="333">
        <v>5875.893</v>
      </c>
      <c r="AU73" s="333">
        <v>0</v>
      </c>
      <c r="AV73" s="333">
        <v>14695.096</v>
      </c>
      <c r="AW73" s="333">
        <v>14697.699999999999</v>
      </c>
      <c r="AX73" s="333">
        <v>0</v>
      </c>
      <c r="AY73" s="333">
        <v>0</v>
      </c>
      <c r="AZ73" s="333">
        <v>9709.75</v>
      </c>
      <c r="BA73" s="333">
        <v>2710.3939999999998</v>
      </c>
      <c r="BC73" s="333">
        <v>293897.14</v>
      </c>
      <c r="BD73" s="333">
        <v>184177.86900000001</v>
      </c>
      <c r="BE73" s="333">
        <v>180529.13099999999</v>
      </c>
      <c r="BF73" s="333">
        <v>206159.97700000001</v>
      </c>
      <c r="BG73" s="333">
        <v>190653.329</v>
      </c>
      <c r="BH73" s="333">
        <v>201399.04499999998</v>
      </c>
      <c r="BI73" s="333">
        <v>236687.478</v>
      </c>
      <c r="BJ73" s="333">
        <v>302188.00799999997</v>
      </c>
      <c r="BK73" s="333">
        <v>147314.416</v>
      </c>
      <c r="BL73" s="333">
        <v>120322.12000000001</v>
      </c>
      <c r="BM73" s="333">
        <v>143329.77599999998</v>
      </c>
      <c r="BN73" s="333">
        <v>102255.55799999999</v>
      </c>
      <c r="BO73" s="333">
        <v>63900.546000000002</v>
      </c>
      <c r="BP73" s="333">
        <v>93180.981999999989</v>
      </c>
      <c r="BQ73" s="333">
        <v>43766.76</v>
      </c>
      <c r="BR73" s="333">
        <v>24407.449999999997</v>
      </c>
    </row>
    <row r="74" spans="2:70" ht="18" customHeight="1" x14ac:dyDescent="0.35">
      <c r="C74" s="114" t="s">
        <v>139</v>
      </c>
      <c r="D74" s="114"/>
      <c r="E74" s="334">
        <v>44103.375</v>
      </c>
      <c r="F74" s="334">
        <v>58143.284</v>
      </c>
      <c r="G74" s="334">
        <v>17023.436000000002</v>
      </c>
      <c r="H74" s="334">
        <v>13967.103999999999</v>
      </c>
      <c r="I74" s="334">
        <v>37100.748</v>
      </c>
      <c r="J74" s="334">
        <v>21788.498</v>
      </c>
      <c r="K74" s="334">
        <v>25703.396999999997</v>
      </c>
      <c r="L74" s="334">
        <v>19410.682000000001</v>
      </c>
      <c r="M74" s="334">
        <v>17290.797999999999</v>
      </c>
      <c r="N74" s="334">
        <v>19209.254000000001</v>
      </c>
      <c r="O74" s="334">
        <v>18971.956000000002</v>
      </c>
      <c r="P74" s="334">
        <v>17699.493000000002</v>
      </c>
      <c r="Q74" s="334">
        <v>6208.933</v>
      </c>
      <c r="R74" s="334">
        <v>17370.934000000001</v>
      </c>
      <c r="S74" s="334">
        <v>9520.5609999999997</v>
      </c>
      <c r="T74" s="334">
        <v>8597.66</v>
      </c>
      <c r="U74" s="334">
        <v>215.5</v>
      </c>
      <c r="V74" s="334">
        <v>215.82</v>
      </c>
      <c r="W74" s="334">
        <v>243</v>
      </c>
      <c r="X74" s="334">
        <v>11234.094999999999</v>
      </c>
      <c r="Y74" s="334">
        <v>14795.534</v>
      </c>
      <c r="Z74" s="334">
        <v>16867.074000000001</v>
      </c>
      <c r="AA74" s="334">
        <v>22009.506999999998</v>
      </c>
      <c r="AB74" s="334">
        <v>21610.343000000001</v>
      </c>
      <c r="AC74" s="334">
        <v>11247.108</v>
      </c>
      <c r="AD74" s="334">
        <v>24572.592000000001</v>
      </c>
      <c r="AE74" s="334">
        <v>15365.300999999999</v>
      </c>
      <c r="AF74" s="334">
        <v>4243.9009999999998</v>
      </c>
      <c r="AG74" s="334">
        <v>5871.1940000000004</v>
      </c>
      <c r="AH74" s="334">
        <v>7042.5889999999999</v>
      </c>
      <c r="AI74" s="334">
        <v>7993.5719999999992</v>
      </c>
      <c r="AJ74" s="334">
        <v>14156.45</v>
      </c>
      <c r="AK74" s="334">
        <v>950.53</v>
      </c>
      <c r="AL74" s="334">
        <v>724.95</v>
      </c>
      <c r="AM74" s="334">
        <v>10561.052</v>
      </c>
      <c r="AN74" s="334">
        <v>6910.0210000000006</v>
      </c>
      <c r="AO74" s="334">
        <v>8002.2440000000006</v>
      </c>
      <c r="AP74" s="334">
        <v>12549.244000000001</v>
      </c>
      <c r="AQ74" s="334">
        <v>14465.380000000001</v>
      </c>
      <c r="AR74" s="334">
        <v>8628.5740000000005</v>
      </c>
      <c r="AS74" s="334">
        <v>5762.4080000000004</v>
      </c>
      <c r="AT74" s="334">
        <v>10039.822999999999</v>
      </c>
      <c r="AU74" s="334">
        <v>2404.2349999999997</v>
      </c>
      <c r="AV74" s="334">
        <v>2623.7780000000002</v>
      </c>
      <c r="AW74" s="334">
        <v>5108.7339999999995</v>
      </c>
      <c r="AX74" s="334">
        <v>520.65999999999985</v>
      </c>
      <c r="AY74" s="334">
        <v>600.90000000000009</v>
      </c>
      <c r="AZ74" s="334">
        <v>650.14</v>
      </c>
      <c r="BA74" s="334">
        <v>467.26</v>
      </c>
      <c r="BC74" s="334">
        <v>50552.90800000001</v>
      </c>
      <c r="BD74" s="334">
        <v>64643.540000000008</v>
      </c>
      <c r="BE74" s="334">
        <v>86127.725999999995</v>
      </c>
      <c r="BF74" s="334">
        <v>139629.63599999997</v>
      </c>
      <c r="BG74" s="334">
        <v>133237.19899999999</v>
      </c>
      <c r="BH74" s="334">
        <v>104003.325</v>
      </c>
      <c r="BI74" s="334">
        <v>73171.501000000004</v>
      </c>
      <c r="BJ74" s="334">
        <v>41698.088000000003</v>
      </c>
      <c r="BK74" s="334">
        <v>11908.414999999999</v>
      </c>
      <c r="BL74" s="334">
        <v>75282.457999999999</v>
      </c>
      <c r="BM74" s="334">
        <v>55428.901999999995</v>
      </c>
      <c r="BN74" s="334">
        <v>35063.805</v>
      </c>
      <c r="BO74" s="334">
        <v>19146.553</v>
      </c>
      <c r="BP74" s="334">
        <v>43645.442000000003</v>
      </c>
      <c r="BQ74" s="334">
        <v>20830.243999999999</v>
      </c>
      <c r="BR74" s="334">
        <v>6880.4340000000002</v>
      </c>
    </row>
    <row r="75" spans="2:70" ht="18" customHeight="1" x14ac:dyDescent="0.35">
      <c r="C75" s="109" t="s">
        <v>144</v>
      </c>
      <c r="D75" s="112"/>
      <c r="E75" s="333">
        <v>53727.698000000004</v>
      </c>
      <c r="F75" s="333">
        <v>37359.063999999998</v>
      </c>
      <c r="G75" s="333">
        <v>77650.801000000007</v>
      </c>
      <c r="H75" s="333">
        <v>67437.722999999998</v>
      </c>
      <c r="I75" s="333">
        <v>10083.726999999999</v>
      </c>
      <c r="J75" s="333">
        <v>87204.194000000003</v>
      </c>
      <c r="K75" s="333">
        <v>170343.495</v>
      </c>
      <c r="L75" s="333">
        <v>67453.853000000003</v>
      </c>
      <c r="M75" s="333">
        <v>0</v>
      </c>
      <c r="N75" s="333">
        <v>102431.473</v>
      </c>
      <c r="O75" s="333">
        <v>19252.561999999998</v>
      </c>
      <c r="P75" s="333">
        <v>23982.659</v>
      </c>
      <c r="Q75" s="333">
        <v>27567.116000000002</v>
      </c>
      <c r="R75" s="333">
        <v>10696.862000000001</v>
      </c>
      <c r="S75" s="333">
        <v>25507.652999999998</v>
      </c>
      <c r="T75" s="333">
        <v>14258.181</v>
      </c>
      <c r="U75" s="333">
        <v>18539.563000000002</v>
      </c>
      <c r="V75" s="333">
        <v>4199.88</v>
      </c>
      <c r="W75" s="333">
        <v>15352.851000000001</v>
      </c>
      <c r="X75" s="333">
        <v>22344.803</v>
      </c>
      <c r="Y75" s="333">
        <v>4095.6750000000002</v>
      </c>
      <c r="Z75" s="333">
        <v>0</v>
      </c>
      <c r="AA75" s="333">
        <v>0</v>
      </c>
      <c r="AB75" s="333">
        <v>0</v>
      </c>
      <c r="AC75" s="333">
        <v>0</v>
      </c>
      <c r="AD75" s="333">
        <v>8949.7649999999994</v>
      </c>
      <c r="AE75" s="333">
        <v>0</v>
      </c>
      <c r="AF75" s="333">
        <v>0</v>
      </c>
      <c r="AG75" s="333">
        <v>0</v>
      </c>
      <c r="AH75" s="333">
        <v>4494.0159999999996</v>
      </c>
      <c r="AI75" s="333">
        <v>0</v>
      </c>
      <c r="AJ75" s="333">
        <v>4014.28</v>
      </c>
      <c r="AK75" s="333">
        <v>0</v>
      </c>
      <c r="AL75" s="333">
        <v>10607.837</v>
      </c>
      <c r="AM75" s="333">
        <v>20166.888999999999</v>
      </c>
      <c r="AN75" s="333">
        <v>3965.8210000000017</v>
      </c>
      <c r="AO75" s="333">
        <v>5056.3360000000002</v>
      </c>
      <c r="AP75" s="333">
        <v>15273.401</v>
      </c>
      <c r="AQ75" s="333">
        <v>25108.917999999998</v>
      </c>
      <c r="AR75" s="333">
        <v>23533.906999999999</v>
      </c>
      <c r="AS75" s="333">
        <v>0</v>
      </c>
      <c r="AT75" s="333">
        <v>14179.190999999999</v>
      </c>
      <c r="AU75" s="333">
        <v>6263.93</v>
      </c>
      <c r="AV75" s="333">
        <v>0</v>
      </c>
      <c r="AW75" s="333">
        <v>0</v>
      </c>
      <c r="AX75" s="333">
        <v>0</v>
      </c>
      <c r="AY75" s="333">
        <v>0</v>
      </c>
      <c r="AZ75" s="333">
        <v>0</v>
      </c>
      <c r="BA75" s="333">
        <v>0</v>
      </c>
      <c r="BC75" s="333">
        <v>42486.883999999998</v>
      </c>
      <c r="BD75" s="333">
        <v>13950.78</v>
      </c>
      <c r="BE75" s="333">
        <v>54721.227999999996</v>
      </c>
      <c r="BF75" s="333">
        <v>264727.40599999996</v>
      </c>
      <c r="BG75" s="333">
        <v>236175.28600000002</v>
      </c>
      <c r="BH75" s="333">
        <v>335085.26899999997</v>
      </c>
      <c r="BI75" s="333">
        <v>145666.69400000002</v>
      </c>
      <c r="BJ75" s="333">
        <v>78029.812000000005</v>
      </c>
      <c r="BK75" s="333">
        <v>60437.097000000002</v>
      </c>
      <c r="BL75" s="333">
        <v>4095.6750000000002</v>
      </c>
      <c r="BM75" s="333">
        <v>8949.7649999999994</v>
      </c>
      <c r="BN75" s="333">
        <v>8508.2960000000003</v>
      </c>
      <c r="BO75" s="333">
        <v>34740.546999999999</v>
      </c>
      <c r="BP75" s="333">
        <v>68972.562000000005</v>
      </c>
      <c r="BQ75" s="333">
        <v>46030.657000000007</v>
      </c>
      <c r="BR75" s="333">
        <v>0</v>
      </c>
    </row>
    <row r="76" spans="2:70" ht="18" customHeight="1" x14ac:dyDescent="0.35">
      <c r="C76" s="114" t="s">
        <v>145</v>
      </c>
      <c r="D76" s="114"/>
      <c r="E76" s="334">
        <v>0</v>
      </c>
      <c r="F76" s="334">
        <v>0</v>
      </c>
      <c r="G76" s="334">
        <v>0</v>
      </c>
      <c r="H76" s="334">
        <v>0</v>
      </c>
      <c r="I76" s="334">
        <v>0</v>
      </c>
      <c r="J76" s="334">
        <v>0</v>
      </c>
      <c r="K76" s="334">
        <v>0</v>
      </c>
      <c r="L76" s="334">
        <v>0</v>
      </c>
      <c r="M76" s="334">
        <v>0</v>
      </c>
      <c r="N76" s="334">
        <v>0</v>
      </c>
      <c r="O76" s="334">
        <v>0</v>
      </c>
      <c r="P76" s="334">
        <v>0</v>
      </c>
      <c r="Q76" s="334">
        <v>0</v>
      </c>
      <c r="R76" s="334">
        <v>0</v>
      </c>
      <c r="S76" s="334">
        <v>0</v>
      </c>
      <c r="T76" s="334">
        <v>0</v>
      </c>
      <c r="U76" s="334">
        <v>0</v>
      </c>
      <c r="V76" s="334">
        <v>0</v>
      </c>
      <c r="W76" s="334">
        <v>0</v>
      </c>
      <c r="X76" s="334">
        <v>0</v>
      </c>
      <c r="Y76" s="334">
        <v>0</v>
      </c>
      <c r="Z76" s="334">
        <v>0</v>
      </c>
      <c r="AA76" s="334">
        <v>0</v>
      </c>
      <c r="AB76" s="334">
        <v>0</v>
      </c>
      <c r="AC76" s="334">
        <v>0</v>
      </c>
      <c r="AD76" s="334">
        <v>0</v>
      </c>
      <c r="AE76" s="334">
        <v>0</v>
      </c>
      <c r="AF76" s="334">
        <v>0</v>
      </c>
      <c r="AG76" s="334">
        <v>0</v>
      </c>
      <c r="AH76" s="334">
        <v>0</v>
      </c>
      <c r="AI76" s="334">
        <v>0</v>
      </c>
      <c r="AJ76" s="334">
        <v>0</v>
      </c>
      <c r="AK76" s="334">
        <v>0</v>
      </c>
      <c r="AL76" s="334">
        <v>0</v>
      </c>
      <c r="AM76" s="334">
        <v>0</v>
      </c>
      <c r="AN76" s="334">
        <v>0</v>
      </c>
      <c r="AO76" s="334">
        <v>0</v>
      </c>
      <c r="AP76" s="334">
        <v>0</v>
      </c>
      <c r="AQ76" s="334">
        <v>0</v>
      </c>
      <c r="AR76" s="334">
        <v>0</v>
      </c>
      <c r="AS76" s="334">
        <v>0</v>
      </c>
      <c r="AT76" s="334">
        <v>0</v>
      </c>
      <c r="AU76" s="334">
        <v>0</v>
      </c>
      <c r="AV76" s="334">
        <v>0</v>
      </c>
      <c r="AW76" s="334">
        <v>0</v>
      </c>
      <c r="AX76" s="334">
        <v>0</v>
      </c>
      <c r="AY76" s="334">
        <v>0</v>
      </c>
      <c r="AZ76" s="334">
        <v>0</v>
      </c>
      <c r="BA76" s="334">
        <v>0</v>
      </c>
      <c r="BC76" s="334">
        <v>0</v>
      </c>
      <c r="BD76" s="334">
        <v>0</v>
      </c>
      <c r="BE76" s="334">
        <v>0</v>
      </c>
      <c r="BF76" s="334">
        <v>0</v>
      </c>
      <c r="BG76" s="334">
        <v>0</v>
      </c>
      <c r="BH76" s="334">
        <v>0</v>
      </c>
      <c r="BI76" s="334">
        <v>0</v>
      </c>
      <c r="BJ76" s="334">
        <v>0</v>
      </c>
      <c r="BK76" s="334">
        <v>0</v>
      </c>
      <c r="BL76" s="334">
        <v>0</v>
      </c>
      <c r="BM76" s="334">
        <v>0</v>
      </c>
      <c r="BN76" s="334">
        <v>0</v>
      </c>
      <c r="BO76" s="334">
        <v>0</v>
      </c>
      <c r="BP76" s="334">
        <v>0</v>
      </c>
      <c r="BQ76" s="334">
        <v>0</v>
      </c>
      <c r="BR76" s="334">
        <v>0</v>
      </c>
    </row>
    <row r="77" spans="2:70" ht="18" customHeight="1" x14ac:dyDescent="0.35">
      <c r="C77" s="109" t="s">
        <v>211</v>
      </c>
      <c r="D77" s="112"/>
      <c r="E77" s="333">
        <v>130262.29999999999</v>
      </c>
      <c r="F77" s="333">
        <v>133328.34900000002</v>
      </c>
      <c r="G77" s="333">
        <v>143127.12399999998</v>
      </c>
      <c r="H77" s="333">
        <v>149521.516</v>
      </c>
      <c r="I77" s="333">
        <v>111140.07799999999</v>
      </c>
      <c r="J77" s="333">
        <v>116151.31799999998</v>
      </c>
      <c r="K77" s="333">
        <v>160722.28599999999</v>
      </c>
      <c r="L77" s="333">
        <v>106886.223</v>
      </c>
      <c r="M77" s="333">
        <v>107278.587</v>
      </c>
      <c r="N77" s="333">
        <v>115878.63099999999</v>
      </c>
      <c r="O77" s="333">
        <v>132428.70300000001</v>
      </c>
      <c r="P77" s="333">
        <v>112299.43000000001</v>
      </c>
      <c r="Q77" s="333">
        <v>117614.23799999998</v>
      </c>
      <c r="R77" s="333">
        <v>135888.72700000001</v>
      </c>
      <c r="S77" s="333">
        <v>123824.08299999998</v>
      </c>
      <c r="T77" s="333">
        <v>118215.23099999997</v>
      </c>
      <c r="U77" s="333">
        <v>97026.815999999977</v>
      </c>
      <c r="V77" s="333">
        <v>109924.75099999999</v>
      </c>
      <c r="W77" s="333">
        <v>115139.052</v>
      </c>
      <c r="X77" s="333">
        <v>136106.34299999999</v>
      </c>
      <c r="Y77" s="333">
        <v>93327.396999999997</v>
      </c>
      <c r="Z77" s="333">
        <v>119561.47200000001</v>
      </c>
      <c r="AA77" s="333">
        <v>119843.96699999999</v>
      </c>
      <c r="AB77" s="333">
        <v>100326.33</v>
      </c>
      <c r="AC77" s="333">
        <v>61682.165999999997</v>
      </c>
      <c r="AD77" s="333">
        <v>81698.475000000006</v>
      </c>
      <c r="AE77" s="333">
        <v>70652.354999999996</v>
      </c>
      <c r="AF77" s="333">
        <v>93622.613999999987</v>
      </c>
      <c r="AG77" s="333">
        <v>87833.5</v>
      </c>
      <c r="AH77" s="333">
        <v>94811.756999999998</v>
      </c>
      <c r="AI77" s="333">
        <v>82788.739000000001</v>
      </c>
      <c r="AJ77" s="333">
        <v>122146.205</v>
      </c>
      <c r="AK77" s="333">
        <v>88698.675000000003</v>
      </c>
      <c r="AL77" s="333">
        <v>76135.282999999996</v>
      </c>
      <c r="AM77" s="333">
        <v>114601.93300000002</v>
      </c>
      <c r="AN77" s="333">
        <v>92785.104000000007</v>
      </c>
      <c r="AO77" s="333">
        <v>75916.11099999999</v>
      </c>
      <c r="AP77" s="333">
        <v>110608.59599999999</v>
      </c>
      <c r="AQ77" s="333">
        <v>68913.525000000009</v>
      </c>
      <c r="AR77" s="333">
        <v>95741.596000000005</v>
      </c>
      <c r="AS77" s="333">
        <v>82377.243000000002</v>
      </c>
      <c r="AT77" s="333">
        <v>72330.152000000016</v>
      </c>
      <c r="AU77" s="333">
        <v>81641.77900000001</v>
      </c>
      <c r="AV77" s="333">
        <v>67678.86099999999</v>
      </c>
      <c r="AW77" s="333">
        <v>72661.399000000019</v>
      </c>
      <c r="AX77" s="333">
        <v>72887.758000000016</v>
      </c>
      <c r="AY77" s="333">
        <v>79199.723999999987</v>
      </c>
      <c r="AZ77" s="333">
        <v>53912.840999999993</v>
      </c>
      <c r="BA77" s="333">
        <v>51694.686999999998</v>
      </c>
      <c r="BC77" s="333">
        <v>370364.83066666638</v>
      </c>
      <c r="BD77" s="333">
        <v>496905.54492500011</v>
      </c>
      <c r="BE77" s="333">
        <v>436463.87500000006</v>
      </c>
      <c r="BF77" s="333">
        <v>505131.56400000013</v>
      </c>
      <c r="BG77" s="333">
        <v>556239.28900000011</v>
      </c>
      <c r="BH77" s="333">
        <v>494899.90499999997</v>
      </c>
      <c r="BI77" s="333">
        <v>467885.35100000002</v>
      </c>
      <c r="BJ77" s="333">
        <v>495542.27899999998</v>
      </c>
      <c r="BK77" s="333">
        <v>458196.962</v>
      </c>
      <c r="BL77" s="333">
        <v>433059.16599999997</v>
      </c>
      <c r="BM77" s="333">
        <v>307655.61</v>
      </c>
      <c r="BN77" s="333">
        <v>387580.201</v>
      </c>
      <c r="BO77" s="333">
        <v>372220.995</v>
      </c>
      <c r="BP77" s="333">
        <v>351179.82799999998</v>
      </c>
      <c r="BQ77" s="333">
        <v>304028.03499999997</v>
      </c>
      <c r="BR77" s="333">
        <v>278661.72200000001</v>
      </c>
    </row>
    <row r="78" spans="2:70" s="118" customFormat="1" ht="18" hidden="1" customHeight="1" outlineLevel="1" x14ac:dyDescent="0.35">
      <c r="B78" s="116"/>
      <c r="C78" s="117" t="s">
        <v>192</v>
      </c>
      <c r="D78" s="117"/>
      <c r="E78" s="117">
        <v>0</v>
      </c>
      <c r="F78" s="117">
        <v>0</v>
      </c>
      <c r="G78" s="117">
        <v>0</v>
      </c>
      <c r="H78" s="117">
        <v>0</v>
      </c>
      <c r="I78" s="117">
        <v>0</v>
      </c>
      <c r="J78" s="117">
        <v>0</v>
      </c>
      <c r="K78" s="117">
        <v>0</v>
      </c>
      <c r="L78" s="117">
        <v>0</v>
      </c>
      <c r="M78" s="117">
        <v>0</v>
      </c>
      <c r="N78" s="117">
        <v>0</v>
      </c>
      <c r="O78" s="117">
        <v>0</v>
      </c>
      <c r="P78" s="117">
        <v>0</v>
      </c>
      <c r="Q78" s="117">
        <v>0</v>
      </c>
      <c r="R78" s="117">
        <v>0</v>
      </c>
      <c r="S78" s="117">
        <v>0</v>
      </c>
      <c r="T78" s="117">
        <v>0</v>
      </c>
      <c r="U78" s="117">
        <v>0</v>
      </c>
      <c r="V78" s="117">
        <v>0</v>
      </c>
      <c r="W78" s="117">
        <v>0</v>
      </c>
      <c r="X78" s="117">
        <v>3149.404</v>
      </c>
      <c r="Y78" s="117">
        <v>2099.0230000000001</v>
      </c>
      <c r="Z78" s="117">
        <v>2099.268</v>
      </c>
      <c r="AA78" s="117">
        <v>0</v>
      </c>
      <c r="AB78" s="117">
        <v>0</v>
      </c>
      <c r="AC78" s="117">
        <v>0</v>
      </c>
      <c r="AD78" s="117">
        <v>12635.111999999999</v>
      </c>
      <c r="AE78" s="117">
        <v>2098.8910000000001</v>
      </c>
      <c r="AF78" s="117">
        <v>0</v>
      </c>
      <c r="AG78" s="117">
        <v>0</v>
      </c>
      <c r="AH78" s="117">
        <v>1999.386</v>
      </c>
      <c r="AI78" s="117">
        <v>1573.9</v>
      </c>
      <c r="AJ78" s="117">
        <v>0</v>
      </c>
      <c r="AK78" s="117">
        <v>2037.93</v>
      </c>
      <c r="AL78" s="117">
        <v>0</v>
      </c>
      <c r="AM78" s="117">
        <v>4599.37</v>
      </c>
      <c r="AN78" s="117">
        <v>0</v>
      </c>
      <c r="AO78" s="117">
        <v>0</v>
      </c>
      <c r="AP78" s="117">
        <v>4571.9709999999995</v>
      </c>
      <c r="AQ78" s="117">
        <v>0</v>
      </c>
      <c r="AR78" s="117">
        <v>0</v>
      </c>
      <c r="AS78" s="117">
        <v>4097.9310000000005</v>
      </c>
      <c r="AT78" s="117">
        <v>3814.38</v>
      </c>
      <c r="AU78" s="117">
        <v>0</v>
      </c>
      <c r="AV78" s="117">
        <v>0</v>
      </c>
      <c r="AW78" s="117">
        <v>0</v>
      </c>
      <c r="AX78" s="117">
        <v>0</v>
      </c>
      <c r="AY78" s="117">
        <v>0</v>
      </c>
      <c r="AZ78" s="117">
        <v>0</v>
      </c>
      <c r="BA78" s="117">
        <v>0</v>
      </c>
      <c r="BB78"/>
      <c r="BC78" s="117">
        <v>0</v>
      </c>
      <c r="BD78" s="117">
        <v>0</v>
      </c>
      <c r="BE78" s="117">
        <v>6099.683</v>
      </c>
      <c r="BF78" s="117">
        <v>0</v>
      </c>
      <c r="BG78" s="117">
        <v>0</v>
      </c>
      <c r="BH78" s="117">
        <v>0</v>
      </c>
      <c r="BI78" s="117">
        <v>0</v>
      </c>
      <c r="BJ78" s="117">
        <v>0</v>
      </c>
      <c r="BK78" s="117">
        <v>3149.404</v>
      </c>
      <c r="BL78" s="117">
        <v>4198.2910000000002</v>
      </c>
      <c r="BM78" s="117">
        <v>14734.002999999999</v>
      </c>
      <c r="BN78" s="117">
        <v>3573.2860000000001</v>
      </c>
      <c r="BO78" s="117">
        <v>6637.3</v>
      </c>
      <c r="BP78" s="117">
        <v>4571.9709999999995</v>
      </c>
      <c r="BQ78" s="117">
        <v>7912.3110000000006</v>
      </c>
      <c r="BR78" s="117">
        <v>0</v>
      </c>
    </row>
    <row r="79" spans="2:70" s="121" customFormat="1" ht="18" hidden="1" customHeight="1" outlineLevel="1" x14ac:dyDescent="0.35">
      <c r="B79" s="119"/>
      <c r="C79" s="120" t="s">
        <v>212</v>
      </c>
      <c r="D79" s="120"/>
      <c r="E79" s="120">
        <v>3193.1460000000002</v>
      </c>
      <c r="F79" s="120">
        <v>1542.375</v>
      </c>
      <c r="G79" s="120">
        <v>3287.8919999999998</v>
      </c>
      <c r="H79" s="120">
        <v>2354.87</v>
      </c>
      <c r="I79" s="120">
        <v>1638.367</v>
      </c>
      <c r="J79" s="120">
        <v>2509.489</v>
      </c>
      <c r="K79" s="120">
        <v>3195.4660000000003</v>
      </c>
      <c r="L79" s="120">
        <v>2395.34</v>
      </c>
      <c r="M79" s="120">
        <v>3222.6040000000003</v>
      </c>
      <c r="N79" s="120">
        <v>4046.1019999999999</v>
      </c>
      <c r="O79" s="120">
        <v>3209.9989999999998</v>
      </c>
      <c r="P79" s="120">
        <v>2485.3739999999998</v>
      </c>
      <c r="Q79" s="120">
        <v>4113.9349999999995</v>
      </c>
      <c r="R79" s="120">
        <v>5699.6019999999999</v>
      </c>
      <c r="S79" s="120">
        <v>3161.7849999999999</v>
      </c>
      <c r="T79" s="120">
        <v>4127.7759999999998</v>
      </c>
      <c r="U79" s="120">
        <v>3137.4059999999999</v>
      </c>
      <c r="V79" s="120">
        <v>3948.1770000000006</v>
      </c>
      <c r="W79" s="120">
        <v>4562.9970000000003</v>
      </c>
      <c r="X79" s="120">
        <v>5373.6230000000005</v>
      </c>
      <c r="Y79" s="120">
        <v>3142.5259999999998</v>
      </c>
      <c r="Z79" s="120">
        <v>4124.2910000000002</v>
      </c>
      <c r="AA79" s="120">
        <v>2150.0810000000001</v>
      </c>
      <c r="AB79" s="120">
        <v>3485.9589999999998</v>
      </c>
      <c r="AC79" s="120">
        <v>0</v>
      </c>
      <c r="AD79" s="120">
        <v>0</v>
      </c>
      <c r="AE79" s="120">
        <v>0</v>
      </c>
      <c r="AF79" s="120">
        <v>0</v>
      </c>
      <c r="AG79" s="120">
        <v>0</v>
      </c>
      <c r="AH79" s="120">
        <v>0</v>
      </c>
      <c r="AI79" s="120">
        <v>0</v>
      </c>
      <c r="AJ79" s="120">
        <v>0</v>
      </c>
      <c r="AK79" s="120">
        <v>0</v>
      </c>
      <c r="AL79" s="120">
        <v>0</v>
      </c>
      <c r="AM79" s="120">
        <v>0</v>
      </c>
      <c r="AN79" s="120">
        <v>0</v>
      </c>
      <c r="AO79" s="120">
        <v>0</v>
      </c>
      <c r="AP79" s="120">
        <v>0</v>
      </c>
      <c r="AQ79" s="120">
        <v>0</v>
      </c>
      <c r="AR79" s="120">
        <v>0</v>
      </c>
      <c r="AS79" s="120">
        <v>0</v>
      </c>
      <c r="AT79" s="120">
        <v>0</v>
      </c>
      <c r="AU79" s="120">
        <v>0</v>
      </c>
      <c r="AV79" s="120">
        <v>0</v>
      </c>
      <c r="AW79" s="120">
        <v>0</v>
      </c>
      <c r="AX79" s="120">
        <v>0</v>
      </c>
      <c r="AY79" s="120">
        <v>0</v>
      </c>
      <c r="AZ79" s="120">
        <v>0</v>
      </c>
      <c r="BA79" s="120">
        <v>0</v>
      </c>
      <c r="BB79"/>
      <c r="BC79" s="120">
        <v>5687.1759999999995</v>
      </c>
      <c r="BD79" s="120">
        <v>6561.2610000000004</v>
      </c>
      <c r="BE79" s="120">
        <v>6565.9289999999992</v>
      </c>
      <c r="BF79" s="120">
        <v>8159.7689999999993</v>
      </c>
      <c r="BG79" s="120">
        <v>10378.282999999999</v>
      </c>
      <c r="BH79" s="120">
        <v>9738.6620000000003</v>
      </c>
      <c r="BI79" s="120">
        <v>12964.079</v>
      </c>
      <c r="BJ79" s="120">
        <v>17103.097999999998</v>
      </c>
      <c r="BK79" s="120">
        <v>17022.203000000001</v>
      </c>
      <c r="BL79" s="120">
        <v>12902.857</v>
      </c>
      <c r="BM79" s="120">
        <v>0</v>
      </c>
      <c r="BN79" s="120">
        <v>0</v>
      </c>
      <c r="BO79" s="120">
        <v>0</v>
      </c>
      <c r="BP79" s="120">
        <v>0</v>
      </c>
      <c r="BQ79" s="120">
        <v>0</v>
      </c>
      <c r="BR79" s="120">
        <v>0</v>
      </c>
    </row>
    <row r="80" spans="2:70" s="118" customFormat="1" ht="18" hidden="1" customHeight="1" outlineLevel="1" x14ac:dyDescent="0.35">
      <c r="B80" s="116"/>
      <c r="C80" s="117" t="s">
        <v>193</v>
      </c>
      <c r="D80" s="117"/>
      <c r="E80" s="117">
        <v>1497.1569999999999</v>
      </c>
      <c r="F80" s="117">
        <v>1225.3390000000002</v>
      </c>
      <c r="G80" s="117">
        <v>20</v>
      </c>
      <c r="H80" s="117">
        <v>72.11</v>
      </c>
      <c r="I80" s="117">
        <v>1589.829</v>
      </c>
      <c r="J80" s="117">
        <v>1714.68</v>
      </c>
      <c r="K80" s="117">
        <v>18.93</v>
      </c>
      <c r="L80" s="117">
        <v>38.78</v>
      </c>
      <c r="M80" s="117">
        <v>1574.8009999999999</v>
      </c>
      <c r="N80" s="117">
        <v>2247.529</v>
      </c>
      <c r="O80" s="117">
        <v>4426.8389999999999</v>
      </c>
      <c r="P80" s="117">
        <v>60</v>
      </c>
      <c r="Q80" s="117">
        <v>1846.806</v>
      </c>
      <c r="R80" s="117">
        <v>2346.2240000000002</v>
      </c>
      <c r="S80" s="117">
        <v>3773.4290000000001</v>
      </c>
      <c r="T80" s="117">
        <v>220</v>
      </c>
      <c r="U80" s="117">
        <v>200</v>
      </c>
      <c r="V80" s="117">
        <v>180</v>
      </c>
      <c r="W80" s="117">
        <v>3591.9589999999998</v>
      </c>
      <c r="X80" s="117">
        <v>1960.5889999999999</v>
      </c>
      <c r="Y80" s="117">
        <v>3974.4189999999999</v>
      </c>
      <c r="Z80" s="117">
        <v>5563.6850000000004</v>
      </c>
      <c r="AA80" s="117">
        <v>4189.9359999999997</v>
      </c>
      <c r="AB80" s="117">
        <v>1941.93</v>
      </c>
      <c r="AC80" s="117">
        <v>320</v>
      </c>
      <c r="AD80" s="117">
        <v>160</v>
      </c>
      <c r="AE80" s="117">
        <v>1646.703</v>
      </c>
      <c r="AF80" s="117">
        <v>380</v>
      </c>
      <c r="AG80" s="117">
        <v>260</v>
      </c>
      <c r="AH80" s="117">
        <v>220</v>
      </c>
      <c r="AI80" s="117">
        <v>119.95999999999998</v>
      </c>
      <c r="AJ80" s="117">
        <v>298.40000000000003</v>
      </c>
      <c r="AK80" s="117">
        <v>338.34000000000003</v>
      </c>
      <c r="AL80" s="117">
        <v>219.08</v>
      </c>
      <c r="AM80" s="117">
        <v>159.56</v>
      </c>
      <c r="AN80" s="117">
        <v>398.54</v>
      </c>
      <c r="AO80" s="117">
        <v>158.66</v>
      </c>
      <c r="AP80" s="117">
        <v>255.7</v>
      </c>
      <c r="AQ80" s="117">
        <v>336.51</v>
      </c>
      <c r="AR80" s="117">
        <v>277.17</v>
      </c>
      <c r="AS80" s="117">
        <v>238.19</v>
      </c>
      <c r="AT80" s="117">
        <v>178.45999999999998</v>
      </c>
      <c r="AU80" s="117">
        <v>296.35000000000002</v>
      </c>
      <c r="AV80" s="117">
        <v>218.29999999999998</v>
      </c>
      <c r="AW80" s="117">
        <v>216.86</v>
      </c>
      <c r="AX80" s="117">
        <v>255.13</v>
      </c>
      <c r="AY80" s="117">
        <v>237.39999999999998</v>
      </c>
      <c r="AZ80" s="117">
        <v>237.31</v>
      </c>
      <c r="BA80" s="117">
        <v>236.85</v>
      </c>
      <c r="BB80"/>
      <c r="BC80" s="117">
        <v>34609.271999999997</v>
      </c>
      <c r="BD80" s="117">
        <v>19556.768</v>
      </c>
      <c r="BE80" s="117">
        <v>3548.0340000000001</v>
      </c>
      <c r="BF80" s="117">
        <v>4894.915</v>
      </c>
      <c r="BG80" s="117">
        <v>2814.6060000000002</v>
      </c>
      <c r="BH80" s="117">
        <v>3362.2190000000001</v>
      </c>
      <c r="BI80" s="117">
        <v>8309.1689999999999</v>
      </c>
      <c r="BJ80" s="117">
        <v>8186.4590000000007</v>
      </c>
      <c r="BK80" s="117">
        <v>5932.5479999999998</v>
      </c>
      <c r="BL80" s="117">
        <v>15669.97</v>
      </c>
      <c r="BM80" s="117">
        <v>2506.703</v>
      </c>
      <c r="BN80" s="117">
        <v>898.36000000000013</v>
      </c>
      <c r="BO80" s="117">
        <v>1115.52</v>
      </c>
      <c r="BP80" s="117">
        <v>1028.04</v>
      </c>
      <c r="BQ80" s="117">
        <v>931.3</v>
      </c>
      <c r="BR80" s="117">
        <v>946.7</v>
      </c>
    </row>
    <row r="81" spans="2:70" s="121" customFormat="1" ht="18" hidden="1" customHeight="1" outlineLevel="1" x14ac:dyDescent="0.35">
      <c r="B81" s="119"/>
      <c r="C81" s="120" t="s">
        <v>194</v>
      </c>
      <c r="D81" s="120"/>
      <c r="E81" s="120">
        <v>6719.86</v>
      </c>
      <c r="F81" s="120">
        <v>5567.277</v>
      </c>
      <c r="G81" s="120">
        <v>6419.1970000000001</v>
      </c>
      <c r="H81" s="120">
        <v>4083.6390000000001</v>
      </c>
      <c r="I81" s="120">
        <v>2226.145</v>
      </c>
      <c r="J81" s="120">
        <v>7933.0920000000006</v>
      </c>
      <c r="K81" s="120">
        <v>5402.7449999999999</v>
      </c>
      <c r="L81" s="120">
        <v>4061.299</v>
      </c>
      <c r="M81" s="120">
        <v>4360.424</v>
      </c>
      <c r="N81" s="120">
        <v>4960.6890000000003</v>
      </c>
      <c r="O81" s="120">
        <v>5509.18</v>
      </c>
      <c r="P81" s="120">
        <v>5977.2</v>
      </c>
      <c r="Q81" s="120">
        <v>6001.8169999999991</v>
      </c>
      <c r="R81" s="120">
        <v>4125.165</v>
      </c>
      <c r="S81" s="120">
        <v>6871.4459999999999</v>
      </c>
      <c r="T81" s="120">
        <v>7421.2609999999995</v>
      </c>
      <c r="U81" s="120">
        <v>3656.2799999999997</v>
      </c>
      <c r="V81" s="120">
        <v>2796.3360000000002</v>
      </c>
      <c r="W81" s="120">
        <v>4064.1810000000005</v>
      </c>
      <c r="X81" s="120">
        <v>6555.8240000000005</v>
      </c>
      <c r="Y81" s="120">
        <v>4976.5919999999996</v>
      </c>
      <c r="Z81" s="120">
        <v>4036.942</v>
      </c>
      <c r="AA81" s="120">
        <v>3079.4809999999998</v>
      </c>
      <c r="AB81" s="120">
        <v>2730.9880000000003</v>
      </c>
      <c r="AC81" s="120">
        <v>0</v>
      </c>
      <c r="AD81" s="120">
        <v>0</v>
      </c>
      <c r="AE81" s="120">
        <v>0</v>
      </c>
      <c r="AF81" s="120">
        <v>0</v>
      </c>
      <c r="AG81" s="120">
        <v>0</v>
      </c>
      <c r="AH81" s="120">
        <v>0</v>
      </c>
      <c r="AI81" s="120">
        <v>0</v>
      </c>
      <c r="AJ81" s="120">
        <v>0</v>
      </c>
      <c r="AK81" s="120">
        <v>0</v>
      </c>
      <c r="AL81" s="120">
        <v>0</v>
      </c>
      <c r="AM81" s="120">
        <v>0</v>
      </c>
      <c r="AN81" s="120">
        <v>0</v>
      </c>
      <c r="AO81" s="120">
        <v>0</v>
      </c>
      <c r="AP81" s="120">
        <v>0</v>
      </c>
      <c r="AQ81" s="120">
        <v>0</v>
      </c>
      <c r="AR81" s="120">
        <v>0</v>
      </c>
      <c r="AS81" s="120">
        <v>0</v>
      </c>
      <c r="AT81" s="120">
        <v>0</v>
      </c>
      <c r="AU81" s="120">
        <v>0</v>
      </c>
      <c r="AV81" s="120">
        <v>0</v>
      </c>
      <c r="AW81" s="120">
        <v>0</v>
      </c>
      <c r="AX81" s="120">
        <v>0</v>
      </c>
      <c r="AY81" s="120">
        <v>0</v>
      </c>
      <c r="AZ81" s="120">
        <v>0</v>
      </c>
      <c r="BA81" s="120">
        <v>0</v>
      </c>
      <c r="BB81"/>
      <c r="BC81" s="120">
        <v>0</v>
      </c>
      <c r="BD81" s="120">
        <v>10553.258999999998</v>
      </c>
      <c r="BE81" s="120">
        <v>15929.356</v>
      </c>
      <c r="BF81" s="120">
        <v>11664.282999999999</v>
      </c>
      <c r="BG81" s="120">
        <v>22789.972999999998</v>
      </c>
      <c r="BH81" s="120">
        <v>19623.280999999999</v>
      </c>
      <c r="BI81" s="120">
        <v>20807.493000000002</v>
      </c>
      <c r="BJ81" s="120">
        <v>24419.688999999998</v>
      </c>
      <c r="BK81" s="120">
        <v>17072.620999999999</v>
      </c>
      <c r="BL81" s="120">
        <v>14824.003000000001</v>
      </c>
      <c r="BM81" s="120">
        <v>0</v>
      </c>
      <c r="BN81" s="120">
        <v>0</v>
      </c>
      <c r="BO81" s="120">
        <v>0</v>
      </c>
      <c r="BP81" s="120">
        <v>0</v>
      </c>
      <c r="BQ81" s="120">
        <v>0</v>
      </c>
      <c r="BR81" s="120">
        <v>0</v>
      </c>
    </row>
    <row r="82" spans="2:70" s="118" customFormat="1" ht="18" hidden="1" customHeight="1" outlineLevel="1" x14ac:dyDescent="0.35">
      <c r="B82" s="116"/>
      <c r="C82" s="117" t="s">
        <v>195</v>
      </c>
      <c r="D82" s="117"/>
      <c r="E82" s="117">
        <v>0</v>
      </c>
      <c r="F82" s="117">
        <v>0</v>
      </c>
      <c r="G82" s="117">
        <v>0</v>
      </c>
      <c r="H82" s="117">
        <v>0</v>
      </c>
      <c r="I82" s="117">
        <v>0</v>
      </c>
      <c r="J82" s="117">
        <v>0</v>
      </c>
      <c r="K82" s="117">
        <v>0</v>
      </c>
      <c r="L82" s="117">
        <v>0</v>
      </c>
      <c r="M82" s="117">
        <v>0</v>
      </c>
      <c r="N82" s="117">
        <v>0</v>
      </c>
      <c r="O82" s="117">
        <v>0</v>
      </c>
      <c r="P82" s="117">
        <v>0</v>
      </c>
      <c r="Q82" s="117">
        <v>0</v>
      </c>
      <c r="R82" s="117">
        <v>0</v>
      </c>
      <c r="S82" s="117">
        <v>0</v>
      </c>
      <c r="T82" s="117">
        <v>0</v>
      </c>
      <c r="U82" s="117">
        <v>0</v>
      </c>
      <c r="V82" s="117">
        <v>0</v>
      </c>
      <c r="W82" s="117">
        <v>0</v>
      </c>
      <c r="X82" s="117">
        <v>0</v>
      </c>
      <c r="Y82" s="117">
        <v>0</v>
      </c>
      <c r="Z82" s="117">
        <v>0</v>
      </c>
      <c r="AA82" s="117">
        <v>0</v>
      </c>
      <c r="AB82" s="117">
        <v>0</v>
      </c>
      <c r="AC82" s="117">
        <v>0</v>
      </c>
      <c r="AD82" s="117">
        <v>0</v>
      </c>
      <c r="AE82" s="117">
        <v>0</v>
      </c>
      <c r="AF82" s="117">
        <v>0</v>
      </c>
      <c r="AG82" s="117">
        <v>0</v>
      </c>
      <c r="AH82" s="117">
        <v>0</v>
      </c>
      <c r="AI82" s="117">
        <v>0</v>
      </c>
      <c r="AJ82" s="117">
        <v>0</v>
      </c>
      <c r="AK82" s="117">
        <v>0</v>
      </c>
      <c r="AL82" s="117">
        <v>0</v>
      </c>
      <c r="AM82" s="117">
        <v>0</v>
      </c>
      <c r="AN82" s="117">
        <v>0</v>
      </c>
      <c r="AO82" s="117">
        <v>0</v>
      </c>
      <c r="AP82" s="117">
        <v>0</v>
      </c>
      <c r="AQ82" s="117">
        <v>0</v>
      </c>
      <c r="AR82" s="117">
        <v>0</v>
      </c>
      <c r="AS82" s="117">
        <v>0</v>
      </c>
      <c r="AT82" s="117">
        <v>0</v>
      </c>
      <c r="AU82" s="117">
        <v>0</v>
      </c>
      <c r="AV82" s="117">
        <v>0</v>
      </c>
      <c r="AW82" s="117">
        <v>0</v>
      </c>
      <c r="AX82" s="117">
        <v>0</v>
      </c>
      <c r="AY82" s="117">
        <v>0</v>
      </c>
      <c r="AZ82" s="117">
        <v>0</v>
      </c>
      <c r="BA82" s="117">
        <v>0</v>
      </c>
      <c r="BB82"/>
      <c r="BC82" s="117">
        <v>0</v>
      </c>
      <c r="BD82" s="117">
        <v>0</v>
      </c>
      <c r="BE82" s="117">
        <v>0</v>
      </c>
      <c r="BF82" s="117">
        <v>0</v>
      </c>
      <c r="BG82" s="117">
        <v>0</v>
      </c>
      <c r="BH82" s="117">
        <v>0</v>
      </c>
      <c r="BI82" s="117">
        <v>0</v>
      </c>
      <c r="BJ82" s="117">
        <v>0</v>
      </c>
      <c r="BK82" s="117">
        <v>0</v>
      </c>
      <c r="BL82" s="117">
        <v>0</v>
      </c>
      <c r="BM82" s="117">
        <v>0</v>
      </c>
      <c r="BN82" s="117">
        <v>0</v>
      </c>
      <c r="BO82" s="117">
        <v>0</v>
      </c>
      <c r="BP82" s="117">
        <v>0</v>
      </c>
      <c r="BQ82" s="117">
        <v>0</v>
      </c>
      <c r="BR82" s="117">
        <v>0</v>
      </c>
    </row>
    <row r="83" spans="2:70" s="121" customFormat="1" ht="18" hidden="1" customHeight="1" outlineLevel="1" x14ac:dyDescent="0.35">
      <c r="B83" s="119"/>
      <c r="C83" s="120" t="s">
        <v>31</v>
      </c>
      <c r="D83" s="120"/>
      <c r="E83" s="120">
        <v>74925.93299999999</v>
      </c>
      <c r="F83" s="120">
        <v>64202.538</v>
      </c>
      <c r="G83" s="120">
        <v>78342.84</v>
      </c>
      <c r="H83" s="120">
        <v>102605.682</v>
      </c>
      <c r="I83" s="120">
        <v>65670.285000000003</v>
      </c>
      <c r="J83" s="120">
        <v>69828.593999999997</v>
      </c>
      <c r="K83" s="120">
        <v>90655.880999999994</v>
      </c>
      <c r="L83" s="120">
        <v>77125.963000000003</v>
      </c>
      <c r="M83" s="120">
        <v>69938.747999999992</v>
      </c>
      <c r="N83" s="120">
        <v>82994.718000000008</v>
      </c>
      <c r="O83" s="120">
        <v>92298.053</v>
      </c>
      <c r="P83" s="120">
        <v>65502.343000000001</v>
      </c>
      <c r="Q83" s="120">
        <v>82653.824999999997</v>
      </c>
      <c r="R83" s="120">
        <v>88503.65400000001</v>
      </c>
      <c r="S83" s="120">
        <v>82671.608999999997</v>
      </c>
      <c r="T83" s="120">
        <v>79936.532999999996</v>
      </c>
      <c r="U83" s="120">
        <v>66562.845000000001</v>
      </c>
      <c r="V83" s="120">
        <v>72666.728000000003</v>
      </c>
      <c r="W83" s="120">
        <v>83375</v>
      </c>
      <c r="X83" s="120">
        <v>80400.258999999991</v>
      </c>
      <c r="Y83" s="120">
        <v>59557.542000000001</v>
      </c>
      <c r="Z83" s="120">
        <v>72737.034</v>
      </c>
      <c r="AA83" s="120">
        <v>84196.627000000008</v>
      </c>
      <c r="AB83" s="120">
        <v>75108.399999999994</v>
      </c>
      <c r="AC83" s="120">
        <v>54902.425999999999</v>
      </c>
      <c r="AD83" s="120">
        <v>60155.184000000001</v>
      </c>
      <c r="AE83" s="120">
        <v>55914.053</v>
      </c>
      <c r="AF83" s="120">
        <v>81938.252999999997</v>
      </c>
      <c r="AG83" s="120">
        <v>67737.941999999995</v>
      </c>
      <c r="AH83" s="120">
        <v>76054.547999999995</v>
      </c>
      <c r="AI83" s="120">
        <v>65121.364000000001</v>
      </c>
      <c r="AJ83" s="120">
        <v>94130.432000000015</v>
      </c>
      <c r="AK83" s="120">
        <v>62638.739000000001</v>
      </c>
      <c r="AL83" s="120">
        <v>50304.27</v>
      </c>
      <c r="AM83" s="120">
        <v>75363.14</v>
      </c>
      <c r="AN83" s="120">
        <v>78507.031000000003</v>
      </c>
      <c r="AO83" s="120">
        <v>51366.748999999996</v>
      </c>
      <c r="AP83" s="120">
        <v>79784.593999999997</v>
      </c>
      <c r="AQ83" s="120">
        <v>53890.608</v>
      </c>
      <c r="AR83" s="120">
        <v>64459.159</v>
      </c>
      <c r="AS83" s="120">
        <v>67261.084999999992</v>
      </c>
      <c r="AT83" s="120">
        <v>50316.933000000012</v>
      </c>
      <c r="AU83" s="120">
        <v>68526.642000000007</v>
      </c>
      <c r="AV83" s="120">
        <v>59152.444000000003</v>
      </c>
      <c r="AW83" s="120">
        <v>57289.667000000001</v>
      </c>
      <c r="AX83" s="120">
        <v>66205.078000000009</v>
      </c>
      <c r="AY83" s="120">
        <v>67616.975999999995</v>
      </c>
      <c r="AZ83" s="120">
        <v>43714.53</v>
      </c>
      <c r="BA83" s="120">
        <v>46278.877</v>
      </c>
      <c r="BB83"/>
      <c r="BC83" s="120">
        <v>294833.45799999998</v>
      </c>
      <c r="BD83" s="120">
        <v>296924.68300000002</v>
      </c>
      <c r="BE83" s="120">
        <v>279296.17000000004</v>
      </c>
      <c r="BF83" s="120">
        <v>290280.90300000005</v>
      </c>
      <c r="BG83" s="120">
        <v>320076.99300000002</v>
      </c>
      <c r="BH83" s="120">
        <v>303280.723</v>
      </c>
      <c r="BI83" s="120">
        <v>310733.86200000002</v>
      </c>
      <c r="BJ83" s="120">
        <v>333765.62099999998</v>
      </c>
      <c r="BK83" s="120">
        <v>303004.83199999999</v>
      </c>
      <c r="BL83" s="120">
        <v>291599.603</v>
      </c>
      <c r="BM83" s="120">
        <v>252909.916</v>
      </c>
      <c r="BN83" s="120">
        <v>303044.28600000002</v>
      </c>
      <c r="BO83" s="120">
        <v>266813.18</v>
      </c>
      <c r="BP83" s="120">
        <v>249501.11</v>
      </c>
      <c r="BQ83" s="120">
        <v>245257.10400000005</v>
      </c>
      <c r="BR83" s="120">
        <v>234826.25100000002</v>
      </c>
    </row>
    <row r="84" spans="2:70" s="118" customFormat="1" ht="18" hidden="1" customHeight="1" outlineLevel="1" x14ac:dyDescent="0.35">
      <c r="B84" s="116"/>
      <c r="C84" s="117" t="s">
        <v>196</v>
      </c>
      <c r="D84" s="117"/>
      <c r="E84" s="117">
        <v>0</v>
      </c>
      <c r="F84" s="117">
        <v>0</v>
      </c>
      <c r="G84" s="117">
        <v>0</v>
      </c>
      <c r="H84" s="117">
        <v>0</v>
      </c>
      <c r="I84" s="117">
        <v>0</v>
      </c>
      <c r="J84" s="117">
        <v>0</v>
      </c>
      <c r="K84" s="117">
        <v>0</v>
      </c>
      <c r="L84" s="117">
        <v>0</v>
      </c>
      <c r="M84" s="117">
        <v>0</v>
      </c>
      <c r="N84" s="117">
        <v>0</v>
      </c>
      <c r="O84" s="117">
        <v>0</v>
      </c>
      <c r="P84" s="117">
        <v>0</v>
      </c>
      <c r="Q84" s="117">
        <v>0</v>
      </c>
      <c r="R84" s="117">
        <v>0</v>
      </c>
      <c r="S84" s="117">
        <v>0</v>
      </c>
      <c r="T84" s="117">
        <v>0</v>
      </c>
      <c r="U84" s="117">
        <v>0</v>
      </c>
      <c r="V84" s="117">
        <v>0</v>
      </c>
      <c r="W84" s="117">
        <v>0</v>
      </c>
      <c r="X84" s="117">
        <v>0</v>
      </c>
      <c r="Y84" s="117">
        <v>0</v>
      </c>
      <c r="Z84" s="117">
        <v>0</v>
      </c>
      <c r="AA84" s="117">
        <v>0</v>
      </c>
      <c r="AB84" s="117">
        <v>0</v>
      </c>
      <c r="AC84" s="117">
        <v>0</v>
      </c>
      <c r="AD84" s="117">
        <v>0</v>
      </c>
      <c r="AE84" s="117">
        <v>0</v>
      </c>
      <c r="AF84" s="117">
        <v>0</v>
      </c>
      <c r="AG84" s="117">
        <v>0</v>
      </c>
      <c r="AH84" s="117">
        <v>0</v>
      </c>
      <c r="AI84" s="117">
        <v>0</v>
      </c>
      <c r="AJ84" s="117">
        <v>0</v>
      </c>
      <c r="AK84" s="117">
        <v>0</v>
      </c>
      <c r="AL84" s="117">
        <v>0</v>
      </c>
      <c r="AM84" s="117">
        <v>0</v>
      </c>
      <c r="AN84" s="117">
        <v>0</v>
      </c>
      <c r="AO84" s="117">
        <v>0</v>
      </c>
      <c r="AP84" s="117">
        <v>0</v>
      </c>
      <c r="AQ84" s="117">
        <v>0</v>
      </c>
      <c r="AR84" s="117">
        <v>0</v>
      </c>
      <c r="AS84" s="117">
        <v>0</v>
      </c>
      <c r="AT84" s="117">
        <v>0</v>
      </c>
      <c r="AU84" s="117">
        <v>0</v>
      </c>
      <c r="AV84" s="117">
        <v>0</v>
      </c>
      <c r="AW84" s="117">
        <v>0</v>
      </c>
      <c r="AX84" s="117">
        <v>0</v>
      </c>
      <c r="AY84" s="117">
        <v>0</v>
      </c>
      <c r="AZ84" s="117">
        <v>0</v>
      </c>
      <c r="BA84" s="117">
        <v>0</v>
      </c>
      <c r="BB84"/>
      <c r="BC84" s="117">
        <v>5410.2</v>
      </c>
      <c r="BD84" s="117">
        <v>0</v>
      </c>
      <c r="BE84" s="117">
        <v>0</v>
      </c>
      <c r="BF84" s="117">
        <v>0</v>
      </c>
      <c r="BG84" s="117">
        <v>0</v>
      </c>
      <c r="BH84" s="117">
        <v>0</v>
      </c>
      <c r="BI84" s="117">
        <v>0</v>
      </c>
      <c r="BJ84" s="117">
        <v>0</v>
      </c>
      <c r="BK84" s="117">
        <v>0</v>
      </c>
      <c r="BL84" s="117">
        <v>0</v>
      </c>
      <c r="BM84" s="117">
        <v>0</v>
      </c>
      <c r="BN84" s="117">
        <v>0</v>
      </c>
      <c r="BO84" s="117">
        <v>0</v>
      </c>
      <c r="BP84" s="117">
        <v>0</v>
      </c>
      <c r="BQ84" s="117">
        <v>0</v>
      </c>
      <c r="BR84" s="117">
        <v>0</v>
      </c>
    </row>
    <row r="85" spans="2:70" s="121" customFormat="1" ht="18" hidden="1" customHeight="1" outlineLevel="1" x14ac:dyDescent="0.35">
      <c r="B85" s="119"/>
      <c r="C85" s="120" t="s">
        <v>197</v>
      </c>
      <c r="D85" s="120"/>
      <c r="E85" s="120">
        <v>5873.1769999999997</v>
      </c>
      <c r="F85" s="120">
        <v>7747.7279999999992</v>
      </c>
      <c r="G85" s="120">
        <v>5312.38</v>
      </c>
      <c r="H85" s="120">
        <v>7472.0390000000007</v>
      </c>
      <c r="I85" s="120">
        <v>5813.9349999999995</v>
      </c>
      <c r="J85" s="120">
        <v>4794.5779999999995</v>
      </c>
      <c r="K85" s="120">
        <v>6191.4880000000003</v>
      </c>
      <c r="L85" s="120">
        <v>5830.2640000000001</v>
      </c>
      <c r="M85" s="120">
        <v>5464.1409999999996</v>
      </c>
      <c r="N85" s="120">
        <v>5040.2289999999994</v>
      </c>
      <c r="O85" s="120">
        <v>6401.7</v>
      </c>
      <c r="P85" s="120">
        <v>4390.3020000000006</v>
      </c>
      <c r="Q85" s="120">
        <v>5082.2219999999998</v>
      </c>
      <c r="R85" s="120">
        <v>6110.1149999999998</v>
      </c>
      <c r="S85" s="120">
        <v>6682.991</v>
      </c>
      <c r="T85" s="120">
        <v>5457.3389999999999</v>
      </c>
      <c r="U85" s="120">
        <v>3133.8960000000002</v>
      </c>
      <c r="V85" s="120">
        <v>6358.1050000000005</v>
      </c>
      <c r="W85" s="120">
        <v>6384.9699999999993</v>
      </c>
      <c r="X85" s="120">
        <v>4049.3779999999997</v>
      </c>
      <c r="Y85" s="120">
        <v>5420.2219999999998</v>
      </c>
      <c r="Z85" s="120">
        <v>6134.6640000000007</v>
      </c>
      <c r="AA85" s="120">
        <v>5343.5609999999997</v>
      </c>
      <c r="AB85" s="120">
        <v>3561.6859999999997</v>
      </c>
      <c r="AC85" s="120">
        <v>0</v>
      </c>
      <c r="AD85" s="120">
        <v>0</v>
      </c>
      <c r="AE85" s="120">
        <v>0</v>
      </c>
      <c r="AF85" s="120">
        <v>0</v>
      </c>
      <c r="AG85" s="120">
        <v>0</v>
      </c>
      <c r="AH85" s="120">
        <v>0</v>
      </c>
      <c r="AI85" s="120">
        <v>0</v>
      </c>
      <c r="AJ85" s="120">
        <v>0</v>
      </c>
      <c r="AK85" s="120">
        <v>0</v>
      </c>
      <c r="AL85" s="120">
        <v>0</v>
      </c>
      <c r="AM85" s="120">
        <v>0</v>
      </c>
      <c r="AN85" s="120">
        <v>0</v>
      </c>
      <c r="AO85" s="120">
        <v>0</v>
      </c>
      <c r="AP85" s="120">
        <v>0</v>
      </c>
      <c r="AQ85" s="120">
        <v>0</v>
      </c>
      <c r="AR85" s="120">
        <v>0</v>
      </c>
      <c r="AS85" s="120">
        <v>0</v>
      </c>
      <c r="AT85" s="120">
        <v>0</v>
      </c>
      <c r="AU85" s="120">
        <v>0</v>
      </c>
      <c r="AV85" s="120">
        <v>0</v>
      </c>
      <c r="AW85" s="120">
        <v>0</v>
      </c>
      <c r="AX85" s="120">
        <v>0</v>
      </c>
      <c r="AY85" s="120">
        <v>0</v>
      </c>
      <c r="AZ85" s="120">
        <v>0</v>
      </c>
      <c r="BA85" s="120">
        <v>0</v>
      </c>
      <c r="BB85"/>
      <c r="BC85" s="120">
        <v>0</v>
      </c>
      <c r="BD85" s="120">
        <v>15728.270999999999</v>
      </c>
      <c r="BE85" s="120">
        <v>14688.745000000001</v>
      </c>
      <c r="BF85" s="120">
        <v>17251.113999999998</v>
      </c>
      <c r="BG85" s="120">
        <v>26405.324000000001</v>
      </c>
      <c r="BH85" s="120">
        <v>22630.264999999999</v>
      </c>
      <c r="BI85" s="120">
        <v>21296.371999999999</v>
      </c>
      <c r="BJ85" s="120">
        <v>23332.667000000001</v>
      </c>
      <c r="BK85" s="120">
        <v>19926.348999999998</v>
      </c>
      <c r="BL85" s="120">
        <v>20460.133000000002</v>
      </c>
      <c r="BM85" s="120">
        <v>0</v>
      </c>
      <c r="BN85" s="120">
        <v>0</v>
      </c>
      <c r="BO85" s="120">
        <v>0</v>
      </c>
      <c r="BP85" s="120">
        <v>0</v>
      </c>
      <c r="BQ85" s="120">
        <v>0</v>
      </c>
      <c r="BR85" s="120">
        <v>0</v>
      </c>
    </row>
    <row r="86" spans="2:70" s="118" customFormat="1" ht="18" hidden="1" customHeight="1" outlineLevel="1" x14ac:dyDescent="0.35">
      <c r="B86" s="116"/>
      <c r="C86" s="117" t="s">
        <v>198</v>
      </c>
      <c r="D86" s="117"/>
      <c r="E86" s="117">
        <v>8905.1970000000001</v>
      </c>
      <c r="F86" s="117">
        <v>0</v>
      </c>
      <c r="G86" s="117">
        <v>4503.5959999999995</v>
      </c>
      <c r="H86" s="117">
        <v>4535.5680000000002</v>
      </c>
      <c r="I86" s="117">
        <v>4723.8220000000001</v>
      </c>
      <c r="J86" s="117">
        <v>4525.7359999999999</v>
      </c>
      <c r="K86" s="117">
        <v>0</v>
      </c>
      <c r="L86" s="117">
        <v>0</v>
      </c>
      <c r="M86" s="117">
        <v>0</v>
      </c>
      <c r="N86" s="117">
        <v>0</v>
      </c>
      <c r="O86" s="117">
        <v>0</v>
      </c>
      <c r="P86" s="117">
        <v>0</v>
      </c>
      <c r="Q86" s="117">
        <v>0</v>
      </c>
      <c r="R86" s="117">
        <v>3980.7040000000002</v>
      </c>
      <c r="S86" s="117">
        <v>4075.38</v>
      </c>
      <c r="T86" s="117">
        <v>0</v>
      </c>
      <c r="U86" s="117">
        <v>3569.9870000000001</v>
      </c>
      <c r="V86" s="117">
        <v>0</v>
      </c>
      <c r="W86" s="117">
        <v>0</v>
      </c>
      <c r="X86" s="117">
        <v>0</v>
      </c>
      <c r="Y86" s="117">
        <v>2986.4250000000002</v>
      </c>
      <c r="Z86" s="117">
        <v>0</v>
      </c>
      <c r="AA86" s="117">
        <v>0</v>
      </c>
      <c r="AB86" s="117">
        <v>0</v>
      </c>
      <c r="AC86" s="117">
        <v>0</v>
      </c>
      <c r="AD86" s="117">
        <v>0</v>
      </c>
      <c r="AE86" s="117">
        <v>0</v>
      </c>
      <c r="AF86" s="117">
        <v>0</v>
      </c>
      <c r="AG86" s="117">
        <v>5249.7740000000003</v>
      </c>
      <c r="AH86" s="117">
        <v>3999.99</v>
      </c>
      <c r="AI86" s="117">
        <v>3367.6019999999999</v>
      </c>
      <c r="AJ86" s="117">
        <v>3793.6990000000001</v>
      </c>
      <c r="AK86" s="117">
        <v>3269.4560000000001</v>
      </c>
      <c r="AL86" s="117">
        <v>3989.8359999999998</v>
      </c>
      <c r="AM86" s="117">
        <v>9230.0579999999991</v>
      </c>
      <c r="AN86" s="117">
        <v>7116.634</v>
      </c>
      <c r="AO86" s="117">
        <v>9350.3019999999997</v>
      </c>
      <c r="AP86" s="117">
        <v>7098.8420000000006</v>
      </c>
      <c r="AQ86" s="117">
        <v>9153.8170000000009</v>
      </c>
      <c r="AR86" s="117">
        <v>16441.141</v>
      </c>
      <c r="AS86" s="117">
        <v>3500.0569999999998</v>
      </c>
      <c r="AT86" s="117">
        <v>6976.7309999999998</v>
      </c>
      <c r="AU86" s="117">
        <v>7000.0190000000002</v>
      </c>
      <c r="AV86" s="117">
        <v>3674.9470000000001</v>
      </c>
      <c r="AW86" s="117">
        <v>8599.7520000000004</v>
      </c>
      <c r="AX86" s="117">
        <v>0</v>
      </c>
      <c r="AY86" s="117">
        <v>5999.9480000000003</v>
      </c>
      <c r="AZ86" s="117">
        <v>3499.9490000000001</v>
      </c>
      <c r="BA86" s="117">
        <v>0</v>
      </c>
      <c r="BB86"/>
      <c r="BC86" s="117">
        <v>0</v>
      </c>
      <c r="BD86" s="117">
        <v>0</v>
      </c>
      <c r="BE86" s="117">
        <v>5809.58</v>
      </c>
      <c r="BF86" s="117">
        <v>79412.292999999991</v>
      </c>
      <c r="BG86" s="117">
        <v>17944.361000000001</v>
      </c>
      <c r="BH86" s="117">
        <v>9249.5580000000009</v>
      </c>
      <c r="BI86" s="117">
        <v>0</v>
      </c>
      <c r="BJ86" s="117">
        <v>8056.0840000000007</v>
      </c>
      <c r="BK86" s="117">
        <v>3569.9870000000001</v>
      </c>
      <c r="BL86" s="117">
        <v>2986.4250000000002</v>
      </c>
      <c r="BM86" s="117">
        <v>0</v>
      </c>
      <c r="BN86" s="117">
        <v>16411.064999999999</v>
      </c>
      <c r="BO86" s="117">
        <v>23605.983999999997</v>
      </c>
      <c r="BP86" s="117">
        <v>42044.101999999999</v>
      </c>
      <c r="BQ86" s="117">
        <v>21151.754000000001</v>
      </c>
      <c r="BR86" s="117">
        <v>18099.649000000001</v>
      </c>
    </row>
    <row r="87" spans="2:70" s="121" customFormat="1" ht="18" hidden="1" customHeight="1" outlineLevel="1" x14ac:dyDescent="0.35">
      <c r="B87" s="119"/>
      <c r="C87" s="120" t="s">
        <v>199</v>
      </c>
      <c r="D87" s="120"/>
      <c r="E87" s="120">
        <v>0</v>
      </c>
      <c r="F87" s="120">
        <v>0</v>
      </c>
      <c r="G87" s="120">
        <v>0</v>
      </c>
      <c r="H87" s="120">
        <v>0</v>
      </c>
      <c r="I87" s="120">
        <v>0</v>
      </c>
      <c r="J87" s="120">
        <v>0</v>
      </c>
      <c r="K87" s="120">
        <v>0</v>
      </c>
      <c r="L87" s="120">
        <v>0</v>
      </c>
      <c r="M87" s="120">
        <v>0</v>
      </c>
      <c r="N87" s="120">
        <v>0</v>
      </c>
      <c r="O87" s="120">
        <v>0</v>
      </c>
      <c r="P87" s="120">
        <v>15332.115</v>
      </c>
      <c r="Q87" s="120">
        <v>1810.4960000000001</v>
      </c>
      <c r="R87" s="120">
        <v>0</v>
      </c>
      <c r="S87" s="120">
        <v>0</v>
      </c>
      <c r="T87" s="120">
        <v>0</v>
      </c>
      <c r="U87" s="120">
        <v>0</v>
      </c>
      <c r="V87" s="120">
        <v>2203.8910000000001</v>
      </c>
      <c r="W87" s="120">
        <v>0</v>
      </c>
      <c r="X87" s="120">
        <v>0</v>
      </c>
      <c r="Y87" s="120">
        <v>0</v>
      </c>
      <c r="Z87" s="120">
        <v>0</v>
      </c>
      <c r="AA87" s="120">
        <v>0</v>
      </c>
      <c r="AB87" s="120">
        <v>0</v>
      </c>
      <c r="AC87" s="120">
        <v>0</v>
      </c>
      <c r="AD87" s="120">
        <v>0</v>
      </c>
      <c r="AE87" s="120">
        <v>0</v>
      </c>
      <c r="AF87" s="120">
        <v>2667.6660000000002</v>
      </c>
      <c r="AG87" s="120">
        <v>2536.076</v>
      </c>
      <c r="AH87" s="120">
        <v>0</v>
      </c>
      <c r="AI87" s="120">
        <v>0</v>
      </c>
      <c r="AJ87" s="120">
        <v>0</v>
      </c>
      <c r="AK87" s="120">
        <v>0</v>
      </c>
      <c r="AL87" s="120">
        <v>0</v>
      </c>
      <c r="AM87" s="120">
        <v>0</v>
      </c>
      <c r="AN87" s="120">
        <v>0</v>
      </c>
      <c r="AO87" s="120">
        <v>0</v>
      </c>
      <c r="AP87" s="120">
        <v>0</v>
      </c>
      <c r="AQ87" s="120">
        <v>0</v>
      </c>
      <c r="AR87" s="120">
        <v>0</v>
      </c>
      <c r="AS87" s="120">
        <v>0</v>
      </c>
      <c r="AT87" s="120">
        <v>0</v>
      </c>
      <c r="AU87" s="120">
        <v>0</v>
      </c>
      <c r="AV87" s="120">
        <v>0</v>
      </c>
      <c r="AW87" s="120">
        <v>0</v>
      </c>
      <c r="AX87" s="120">
        <v>0</v>
      </c>
      <c r="AY87" s="120">
        <v>0</v>
      </c>
      <c r="AZ87" s="120">
        <v>0</v>
      </c>
      <c r="BA87" s="120">
        <v>0</v>
      </c>
      <c r="BB87"/>
      <c r="BC87" s="120">
        <v>0</v>
      </c>
      <c r="BD87" s="120">
        <v>96722.781000000017</v>
      </c>
      <c r="BE87" s="120">
        <v>54595.17</v>
      </c>
      <c r="BF87" s="120">
        <v>9949.64</v>
      </c>
      <c r="BG87" s="120">
        <v>0</v>
      </c>
      <c r="BH87" s="120">
        <v>0</v>
      </c>
      <c r="BI87" s="120">
        <v>15332.115</v>
      </c>
      <c r="BJ87" s="120">
        <v>1810.4960000000001</v>
      </c>
      <c r="BK87" s="120">
        <v>2203.8910000000001</v>
      </c>
      <c r="BL87" s="120">
        <v>0</v>
      </c>
      <c r="BM87" s="120">
        <v>2667.6660000000002</v>
      </c>
      <c r="BN87" s="120">
        <v>2536.076</v>
      </c>
      <c r="BO87" s="120">
        <v>0</v>
      </c>
      <c r="BP87" s="120">
        <v>0</v>
      </c>
      <c r="BQ87" s="120">
        <v>0</v>
      </c>
      <c r="BR87" s="120">
        <v>0</v>
      </c>
    </row>
    <row r="88" spans="2:70" s="118" customFormat="1" ht="18" hidden="1" customHeight="1" outlineLevel="1" x14ac:dyDescent="0.35">
      <c r="B88" s="116"/>
      <c r="C88" s="117" t="s">
        <v>200</v>
      </c>
      <c r="D88" s="117"/>
      <c r="E88" s="117">
        <v>712</v>
      </c>
      <c r="F88" s="117">
        <v>1534</v>
      </c>
      <c r="G88" s="117">
        <v>1834</v>
      </c>
      <c r="H88" s="117">
        <v>0</v>
      </c>
      <c r="I88" s="117">
        <v>0</v>
      </c>
      <c r="J88" s="117">
        <v>0</v>
      </c>
      <c r="K88" s="117">
        <v>5918.3099999999995</v>
      </c>
      <c r="L88" s="117">
        <v>2295</v>
      </c>
      <c r="M88" s="117">
        <v>0</v>
      </c>
      <c r="N88" s="117">
        <v>0</v>
      </c>
      <c r="O88" s="117">
        <v>0</v>
      </c>
      <c r="P88" s="117">
        <v>0</v>
      </c>
      <c r="Q88" s="117">
        <v>1461.5</v>
      </c>
      <c r="R88" s="117">
        <v>3870.5</v>
      </c>
      <c r="S88" s="117">
        <v>956</v>
      </c>
      <c r="T88" s="117">
        <v>464</v>
      </c>
      <c r="U88" s="117">
        <v>0</v>
      </c>
      <c r="V88" s="117">
        <v>0</v>
      </c>
      <c r="W88" s="117">
        <v>0</v>
      </c>
      <c r="X88" s="117">
        <v>0</v>
      </c>
      <c r="Y88" s="117">
        <v>0</v>
      </c>
      <c r="Z88" s="117">
        <v>0</v>
      </c>
      <c r="AA88" s="117">
        <v>0</v>
      </c>
      <c r="AB88" s="117">
        <v>0</v>
      </c>
      <c r="AC88" s="117">
        <v>0</v>
      </c>
      <c r="AD88" s="117">
        <v>0</v>
      </c>
      <c r="AE88" s="117">
        <v>0</v>
      </c>
      <c r="AF88" s="117">
        <v>0</v>
      </c>
      <c r="AG88" s="117">
        <v>0</v>
      </c>
      <c r="AH88" s="117">
        <v>0</v>
      </c>
      <c r="AI88" s="117">
        <v>0</v>
      </c>
      <c r="AJ88" s="117">
        <v>0</v>
      </c>
      <c r="AK88" s="117">
        <v>0</v>
      </c>
      <c r="AL88" s="117">
        <v>0</v>
      </c>
      <c r="AM88" s="117">
        <v>0</v>
      </c>
      <c r="AN88" s="117">
        <v>0</v>
      </c>
      <c r="AO88" s="117">
        <v>0</v>
      </c>
      <c r="AP88" s="117">
        <v>0</v>
      </c>
      <c r="AQ88" s="117">
        <v>0</v>
      </c>
      <c r="AR88" s="117">
        <v>0</v>
      </c>
      <c r="AS88" s="117">
        <v>0</v>
      </c>
      <c r="AT88" s="117">
        <v>0</v>
      </c>
      <c r="AU88" s="117">
        <v>0</v>
      </c>
      <c r="AV88" s="117">
        <v>0</v>
      </c>
      <c r="AW88" s="117">
        <v>0</v>
      </c>
      <c r="AX88" s="117">
        <v>0</v>
      </c>
      <c r="AY88" s="117">
        <v>0</v>
      </c>
      <c r="AZ88" s="117">
        <v>0</v>
      </c>
      <c r="BA88" s="117">
        <v>0</v>
      </c>
      <c r="BB88"/>
      <c r="BC88" s="117">
        <v>0</v>
      </c>
      <c r="BD88" s="117">
        <v>0</v>
      </c>
      <c r="BE88" s="117">
        <v>0</v>
      </c>
      <c r="BF88" s="117">
        <v>873</v>
      </c>
      <c r="BG88" s="117">
        <v>4080</v>
      </c>
      <c r="BH88" s="117">
        <v>8213.31</v>
      </c>
      <c r="BI88" s="117">
        <v>0</v>
      </c>
      <c r="BJ88" s="117">
        <v>6752</v>
      </c>
      <c r="BK88" s="117">
        <v>0</v>
      </c>
      <c r="BL88" s="117">
        <v>0</v>
      </c>
      <c r="BM88" s="117">
        <v>0</v>
      </c>
      <c r="BN88" s="117">
        <v>0</v>
      </c>
      <c r="BO88" s="117">
        <v>0</v>
      </c>
      <c r="BP88" s="117">
        <v>0</v>
      </c>
      <c r="BQ88" s="117">
        <v>0</v>
      </c>
      <c r="BR88" s="117">
        <v>0</v>
      </c>
    </row>
    <row r="89" spans="2:70" s="121" customFormat="1" ht="18" hidden="1" customHeight="1" outlineLevel="1" x14ac:dyDescent="0.35">
      <c r="B89" s="119"/>
      <c r="C89" s="120" t="s">
        <v>32</v>
      </c>
      <c r="D89" s="120"/>
      <c r="E89" s="120">
        <v>766</v>
      </c>
      <c r="F89" s="120">
        <v>620</v>
      </c>
      <c r="G89" s="120">
        <v>710</v>
      </c>
      <c r="H89" s="120">
        <v>712</v>
      </c>
      <c r="I89" s="120">
        <v>875</v>
      </c>
      <c r="J89" s="120">
        <v>806</v>
      </c>
      <c r="K89" s="120">
        <v>716.01</v>
      </c>
      <c r="L89" s="120">
        <v>1133</v>
      </c>
      <c r="M89" s="120">
        <v>1184.7550000000001</v>
      </c>
      <c r="N89" s="120">
        <v>1412</v>
      </c>
      <c r="O89" s="120">
        <v>1271</v>
      </c>
      <c r="P89" s="120">
        <v>691.1</v>
      </c>
      <c r="Q89" s="120">
        <v>990.1</v>
      </c>
      <c r="R89" s="120">
        <v>1198</v>
      </c>
      <c r="S89" s="120">
        <v>993.67000000000007</v>
      </c>
      <c r="T89" s="120">
        <v>1274.598</v>
      </c>
      <c r="U89" s="120">
        <v>1335</v>
      </c>
      <c r="V89" s="120">
        <v>1214.2</v>
      </c>
      <c r="W89" s="120">
        <v>1689.6999999999998</v>
      </c>
      <c r="X89" s="120">
        <v>1192.9000000000001</v>
      </c>
      <c r="Y89" s="120">
        <v>1140</v>
      </c>
      <c r="Z89" s="120">
        <v>1222</v>
      </c>
      <c r="AA89" s="120">
        <v>1260.875</v>
      </c>
      <c r="AB89" s="120">
        <v>1016.45</v>
      </c>
      <c r="AC89" s="120">
        <v>1473.5749999999998</v>
      </c>
      <c r="AD89" s="120">
        <v>795.72500000000002</v>
      </c>
      <c r="AE89" s="120">
        <v>1335.8009999999999</v>
      </c>
      <c r="AF89" s="120">
        <v>1664.5430000000001</v>
      </c>
      <c r="AG89" s="120">
        <v>1012.971</v>
      </c>
      <c r="AH89" s="120">
        <v>676.27499999999998</v>
      </c>
      <c r="AI89" s="120">
        <v>1184.4269999999999</v>
      </c>
      <c r="AJ89" s="120">
        <v>799.95</v>
      </c>
      <c r="AK89" s="120">
        <v>343.92500000000001</v>
      </c>
      <c r="AL89" s="120">
        <v>884.25</v>
      </c>
      <c r="AM89" s="120">
        <v>850.32500000000005</v>
      </c>
      <c r="AN89" s="120">
        <v>500.82499999999993</v>
      </c>
      <c r="AO89" s="120">
        <v>697.625</v>
      </c>
      <c r="AP89" s="120">
        <v>811.8</v>
      </c>
      <c r="AQ89" s="120">
        <v>839.65</v>
      </c>
      <c r="AR89" s="120">
        <v>634.649</v>
      </c>
      <c r="AS89" s="120">
        <v>1687.6</v>
      </c>
      <c r="AT89" s="120">
        <v>1346.0250000000001</v>
      </c>
      <c r="AU89" s="120">
        <v>1206.258</v>
      </c>
      <c r="AV89" s="120">
        <v>1041.45</v>
      </c>
      <c r="AW89" s="120">
        <v>2053.85</v>
      </c>
      <c r="AX89" s="120">
        <v>1349.95</v>
      </c>
      <c r="AY89" s="120">
        <v>1251.95</v>
      </c>
      <c r="AZ89" s="120">
        <v>1193.3920000000001</v>
      </c>
      <c r="BA89" s="120">
        <v>1589.5</v>
      </c>
      <c r="BB89"/>
      <c r="BC89" s="120">
        <v>0</v>
      </c>
      <c r="BD89" s="120">
        <v>4684.5</v>
      </c>
      <c r="BE89" s="120">
        <v>6172.5</v>
      </c>
      <c r="BF89" s="120">
        <v>4845</v>
      </c>
      <c r="BG89" s="120">
        <v>2808</v>
      </c>
      <c r="BH89" s="120">
        <v>3530.01</v>
      </c>
      <c r="BI89" s="120">
        <v>4558.8550000000005</v>
      </c>
      <c r="BJ89" s="120">
        <v>4456.3680000000004</v>
      </c>
      <c r="BK89" s="120">
        <v>5431.7999999999993</v>
      </c>
      <c r="BL89" s="120">
        <v>4639.3249999999998</v>
      </c>
      <c r="BM89" s="120">
        <v>5269.6440000000002</v>
      </c>
      <c r="BN89" s="120">
        <v>3673.6229999999996</v>
      </c>
      <c r="BO89" s="120">
        <v>2579.3249999999998</v>
      </c>
      <c r="BP89" s="120">
        <v>2983.7239999999997</v>
      </c>
      <c r="BQ89" s="120">
        <v>5281.3329999999996</v>
      </c>
      <c r="BR89" s="120">
        <v>5849.1419999999998</v>
      </c>
    </row>
    <row r="90" spans="2:70" s="118" customFormat="1" ht="18" hidden="1" customHeight="1" outlineLevel="1" x14ac:dyDescent="0.35">
      <c r="B90" s="116"/>
      <c r="C90" s="117" t="s">
        <v>33</v>
      </c>
      <c r="D90" s="117"/>
      <c r="E90" s="117">
        <v>4848.9650000000001</v>
      </c>
      <c r="F90" s="117">
        <v>3599.2200000000003</v>
      </c>
      <c r="G90" s="117">
        <v>2347.4050000000002</v>
      </c>
      <c r="H90" s="117">
        <v>1648.25</v>
      </c>
      <c r="I90" s="117">
        <v>2211.2599999999998</v>
      </c>
      <c r="J90" s="117">
        <v>3916.605</v>
      </c>
      <c r="K90" s="117">
        <v>2638.12</v>
      </c>
      <c r="L90" s="117">
        <v>1053.56</v>
      </c>
      <c r="M90" s="117">
        <v>2302.0550000000003</v>
      </c>
      <c r="N90" s="117">
        <v>2369.92</v>
      </c>
      <c r="O90" s="117">
        <v>2608.29</v>
      </c>
      <c r="P90" s="117">
        <v>1903.4449999999997</v>
      </c>
      <c r="Q90" s="117">
        <v>3597.0950000000003</v>
      </c>
      <c r="R90" s="117">
        <v>3359.2200000000003</v>
      </c>
      <c r="S90" s="117">
        <v>2505.86</v>
      </c>
      <c r="T90" s="117">
        <v>3678.01</v>
      </c>
      <c r="U90" s="117">
        <v>6032.7749999999996</v>
      </c>
      <c r="V90" s="117">
        <v>4087.5689999999995</v>
      </c>
      <c r="W90" s="117">
        <v>3844.0250000000005</v>
      </c>
      <c r="X90" s="117">
        <v>5254.3350000000009</v>
      </c>
      <c r="Y90" s="117">
        <v>4451.1399999999994</v>
      </c>
      <c r="Z90" s="117">
        <v>3338.375</v>
      </c>
      <c r="AA90" s="117">
        <v>4359.6849999999995</v>
      </c>
      <c r="AB90" s="117">
        <v>4154.5050000000001</v>
      </c>
      <c r="AC90" s="117">
        <v>4960.165</v>
      </c>
      <c r="AD90" s="117">
        <v>3718.7449999999999</v>
      </c>
      <c r="AE90" s="117">
        <v>3116.1849999999999</v>
      </c>
      <c r="AF90" s="117">
        <v>4747.93</v>
      </c>
      <c r="AG90" s="117">
        <v>3183.76</v>
      </c>
      <c r="AH90" s="117">
        <v>585.43499999999995</v>
      </c>
      <c r="AI90" s="117">
        <v>2924.6400000000003</v>
      </c>
      <c r="AJ90" s="117">
        <v>3722.6600000000003</v>
      </c>
      <c r="AK90" s="117">
        <v>3941.09</v>
      </c>
      <c r="AL90" s="117">
        <v>3525.29</v>
      </c>
      <c r="AM90" s="117">
        <v>2138.66</v>
      </c>
      <c r="AN90" s="117">
        <v>1932.63</v>
      </c>
      <c r="AO90" s="117">
        <v>4464.6350000000002</v>
      </c>
      <c r="AP90" s="117">
        <v>4147.76</v>
      </c>
      <c r="AQ90" s="117">
        <v>4436.83</v>
      </c>
      <c r="AR90" s="117">
        <v>4383.1059999999998</v>
      </c>
      <c r="AS90" s="117">
        <v>5388.5599999999995</v>
      </c>
      <c r="AT90" s="117">
        <v>4316.0000000000009</v>
      </c>
      <c r="AU90" s="117">
        <v>4381.5599999999995</v>
      </c>
      <c r="AV90" s="117">
        <v>3489.79</v>
      </c>
      <c r="AW90" s="117">
        <v>4372.79</v>
      </c>
      <c r="AX90" s="117">
        <v>4947.8500000000004</v>
      </c>
      <c r="AY90" s="117">
        <v>4014.8</v>
      </c>
      <c r="AZ90" s="117">
        <v>5138.99</v>
      </c>
      <c r="BA90" s="117">
        <v>3432.95</v>
      </c>
      <c r="BB90"/>
      <c r="BC90" s="117">
        <v>0</v>
      </c>
      <c r="BD90" s="117">
        <v>8764.6200000000008</v>
      </c>
      <c r="BE90" s="117">
        <v>13419.384999999998</v>
      </c>
      <c r="BF90" s="117">
        <v>14563.98</v>
      </c>
      <c r="BG90" s="117">
        <v>12443.840000000002</v>
      </c>
      <c r="BH90" s="117">
        <v>9819.5450000000001</v>
      </c>
      <c r="BI90" s="117">
        <v>9183.7099999999991</v>
      </c>
      <c r="BJ90" s="117">
        <v>13140.185000000001</v>
      </c>
      <c r="BK90" s="117">
        <v>19218.703999999998</v>
      </c>
      <c r="BL90" s="117">
        <v>16303.704999999998</v>
      </c>
      <c r="BM90" s="117">
        <v>16543.025000000001</v>
      </c>
      <c r="BN90" s="117">
        <v>10416.495000000001</v>
      </c>
      <c r="BO90" s="117">
        <v>11537.670000000002</v>
      </c>
      <c r="BP90" s="117">
        <v>17432.330999999998</v>
      </c>
      <c r="BQ90" s="117">
        <v>17575.91</v>
      </c>
      <c r="BR90" s="117">
        <v>18474.43</v>
      </c>
    </row>
    <row r="91" spans="2:70" s="121" customFormat="1" ht="18" hidden="1" customHeight="1" outlineLevel="1" x14ac:dyDescent="0.35">
      <c r="B91" s="119"/>
      <c r="C91" s="120" t="s">
        <v>201</v>
      </c>
      <c r="D91" s="120"/>
      <c r="E91" s="120">
        <v>16114.795999999998</v>
      </c>
      <c r="F91" s="120">
        <v>19290.952000000001</v>
      </c>
      <c r="G91" s="120">
        <v>24720.467000000004</v>
      </c>
      <c r="H91" s="120">
        <v>16402.403999999999</v>
      </c>
      <c r="I91" s="120">
        <v>8891.9130000000005</v>
      </c>
      <c r="J91" s="120">
        <v>5837.7030000000004</v>
      </c>
      <c r="K91" s="120">
        <v>8223.9209999999985</v>
      </c>
      <c r="L91" s="120">
        <v>5189.8500000000004</v>
      </c>
      <c r="M91" s="120">
        <v>79.5</v>
      </c>
      <c r="N91" s="120">
        <v>4980.875</v>
      </c>
      <c r="O91" s="120">
        <v>6237.402</v>
      </c>
      <c r="P91" s="120">
        <v>4354.5259999999998</v>
      </c>
      <c r="Q91" s="120">
        <v>1012.901</v>
      </c>
      <c r="R91" s="120">
        <v>6198.3799999999992</v>
      </c>
      <c r="S91" s="120">
        <v>80.95</v>
      </c>
      <c r="T91" s="120">
        <v>1163.4839999999999</v>
      </c>
      <c r="U91" s="120">
        <v>149.73000000000002</v>
      </c>
      <c r="V91" s="120">
        <v>296.18</v>
      </c>
      <c r="W91" s="120">
        <v>81</v>
      </c>
      <c r="X91" s="120">
        <v>175.57999999999998</v>
      </c>
      <c r="Y91" s="120">
        <v>27</v>
      </c>
      <c r="Z91" s="120">
        <v>0</v>
      </c>
      <c r="AA91" s="120">
        <v>0</v>
      </c>
      <c r="AB91" s="120">
        <v>2325.5479999999998</v>
      </c>
      <c r="AC91" s="120">
        <v>0</v>
      </c>
      <c r="AD91" s="120">
        <v>133.69999999999999</v>
      </c>
      <c r="AE91" s="120">
        <v>223.8</v>
      </c>
      <c r="AF91" s="120">
        <v>257.79000000000002</v>
      </c>
      <c r="AG91" s="120">
        <v>399.28</v>
      </c>
      <c r="AH91" s="120">
        <v>4066.498</v>
      </c>
      <c r="AI91" s="120">
        <v>8329.7060000000001</v>
      </c>
      <c r="AJ91" s="120">
        <v>13379.964</v>
      </c>
      <c r="AK91" s="120">
        <v>4228.4699999999993</v>
      </c>
      <c r="AL91" s="120">
        <v>4044.6549999999997</v>
      </c>
      <c r="AM91" s="120">
        <v>13634.205</v>
      </c>
      <c r="AN91" s="120">
        <v>4122.2539999999999</v>
      </c>
      <c r="AO91" s="120">
        <v>7727.7539999999999</v>
      </c>
      <c r="AP91" s="120">
        <v>11667.945</v>
      </c>
      <c r="AQ91" s="120">
        <v>186.16000000000003</v>
      </c>
      <c r="AR91" s="120">
        <v>9443.9509999999991</v>
      </c>
      <c r="AS91" s="120">
        <v>177.83</v>
      </c>
      <c r="AT91" s="120">
        <v>2176.3140000000003</v>
      </c>
      <c r="AU91" s="120">
        <v>178.73</v>
      </c>
      <c r="AV91" s="120">
        <v>101.93</v>
      </c>
      <c r="AW91" s="120">
        <v>103.24000000000001</v>
      </c>
      <c r="AX91" s="120">
        <v>103.92</v>
      </c>
      <c r="AY91" s="120">
        <v>78.649999999999991</v>
      </c>
      <c r="AZ91" s="120">
        <v>77.740000000000009</v>
      </c>
      <c r="BA91" s="120">
        <v>156.51</v>
      </c>
      <c r="BB91"/>
      <c r="BC91" s="120">
        <v>12661.714999999998</v>
      </c>
      <c r="BD91" s="120">
        <v>4756.2879999999996</v>
      </c>
      <c r="BE91" s="120">
        <v>1245.4000000000001</v>
      </c>
      <c r="BF91" s="120">
        <v>21016.041000000001</v>
      </c>
      <c r="BG91" s="120">
        <v>76528.619000000006</v>
      </c>
      <c r="BH91" s="120">
        <v>28143.387000000002</v>
      </c>
      <c r="BI91" s="120">
        <v>15652.303</v>
      </c>
      <c r="BJ91" s="120">
        <v>8455.7149999999983</v>
      </c>
      <c r="BK91" s="120">
        <v>702.49</v>
      </c>
      <c r="BL91" s="120">
        <v>2352.5479999999998</v>
      </c>
      <c r="BM91" s="120">
        <v>615.29</v>
      </c>
      <c r="BN91" s="120">
        <v>26175.448</v>
      </c>
      <c r="BO91" s="120">
        <v>26029.584000000003</v>
      </c>
      <c r="BP91" s="120">
        <v>29025.809999999998</v>
      </c>
      <c r="BQ91" s="120">
        <v>2634.8040000000001</v>
      </c>
      <c r="BR91" s="120">
        <v>363.55</v>
      </c>
    </row>
    <row r="92" spans="2:70" s="118" customFormat="1" ht="18" hidden="1" customHeight="1" outlineLevel="1" x14ac:dyDescent="0.35">
      <c r="B92" s="116"/>
      <c r="C92" s="117" t="s">
        <v>202</v>
      </c>
      <c r="D92" s="117"/>
      <c r="E92" s="117">
        <v>0</v>
      </c>
      <c r="F92" s="117">
        <v>0</v>
      </c>
      <c r="G92" s="117">
        <v>0</v>
      </c>
      <c r="H92" s="117">
        <v>0</v>
      </c>
      <c r="I92" s="117">
        <v>0</v>
      </c>
      <c r="J92" s="117">
        <v>0</v>
      </c>
      <c r="K92" s="117">
        <v>0</v>
      </c>
      <c r="L92" s="117">
        <v>0</v>
      </c>
      <c r="M92" s="117">
        <v>0</v>
      </c>
      <c r="N92" s="117">
        <v>0</v>
      </c>
      <c r="O92" s="117">
        <v>2098.38</v>
      </c>
      <c r="P92" s="117">
        <v>2099.6280000000002</v>
      </c>
      <c r="Q92" s="117">
        <v>2099.54</v>
      </c>
      <c r="R92" s="117">
        <v>2004.4929999999999</v>
      </c>
      <c r="S92" s="117">
        <v>0</v>
      </c>
      <c r="T92" s="117">
        <v>3047.2470000000003</v>
      </c>
      <c r="U92" s="117">
        <v>0</v>
      </c>
      <c r="V92" s="117">
        <v>0</v>
      </c>
      <c r="W92" s="117">
        <v>1001.5</v>
      </c>
      <c r="X92" s="117">
        <v>0</v>
      </c>
      <c r="Y92" s="117">
        <v>27</v>
      </c>
      <c r="Z92" s="117">
        <v>27</v>
      </c>
      <c r="AA92" s="117">
        <v>26</v>
      </c>
      <c r="AB92" s="117">
        <v>0</v>
      </c>
      <c r="AC92" s="117">
        <v>26</v>
      </c>
      <c r="AD92" s="117">
        <v>0</v>
      </c>
      <c r="AE92" s="117">
        <v>26</v>
      </c>
      <c r="AF92" s="117">
        <v>1966.432</v>
      </c>
      <c r="AG92" s="117">
        <v>4097.4029999999993</v>
      </c>
      <c r="AH92" s="117">
        <v>4077.3119999999999</v>
      </c>
      <c r="AI92" s="117">
        <v>26.01</v>
      </c>
      <c r="AJ92" s="117">
        <v>128.29</v>
      </c>
      <c r="AK92" s="117">
        <v>1810.4939999999999</v>
      </c>
      <c r="AL92" s="117">
        <v>1626.7750000000001</v>
      </c>
      <c r="AM92" s="117">
        <v>1689.0619999999999</v>
      </c>
      <c r="AN92" s="117">
        <v>66.44</v>
      </c>
      <c r="AO92" s="117">
        <v>0</v>
      </c>
      <c r="AP92" s="117">
        <v>26.71</v>
      </c>
      <c r="AQ92" s="117">
        <v>20.16</v>
      </c>
      <c r="AR92" s="117">
        <v>0</v>
      </c>
      <c r="AS92" s="117">
        <v>25.99</v>
      </c>
      <c r="AT92" s="117">
        <v>1660.3219999999999</v>
      </c>
      <c r="AU92" s="117">
        <v>25.46</v>
      </c>
      <c r="AV92" s="117">
        <v>0</v>
      </c>
      <c r="AW92" s="117">
        <v>25.24</v>
      </c>
      <c r="AX92" s="117">
        <v>25.83</v>
      </c>
      <c r="AY92" s="117">
        <v>0</v>
      </c>
      <c r="AZ92" s="117">
        <v>50.93</v>
      </c>
      <c r="BA92" s="117">
        <v>0</v>
      </c>
      <c r="BB92"/>
      <c r="BC92" s="117">
        <v>0</v>
      </c>
      <c r="BD92" s="117">
        <v>2098.085</v>
      </c>
      <c r="BE92" s="117">
        <v>5236.6640000000007</v>
      </c>
      <c r="BF92" s="117">
        <v>3149.998</v>
      </c>
      <c r="BG92" s="117">
        <v>0</v>
      </c>
      <c r="BH92" s="117">
        <v>0</v>
      </c>
      <c r="BI92" s="117">
        <v>4198.0079999999998</v>
      </c>
      <c r="BJ92" s="117">
        <v>7151.28</v>
      </c>
      <c r="BK92" s="117">
        <v>1001.5</v>
      </c>
      <c r="BL92" s="117">
        <v>80</v>
      </c>
      <c r="BM92" s="117">
        <v>2018.432</v>
      </c>
      <c r="BN92" s="117">
        <v>8329.0149999999994</v>
      </c>
      <c r="BO92" s="117">
        <v>5192.7709999999997</v>
      </c>
      <c r="BP92" s="117">
        <v>46.870000000000005</v>
      </c>
      <c r="BQ92" s="117">
        <v>1711.7719999999999</v>
      </c>
      <c r="BR92" s="117">
        <v>102</v>
      </c>
    </row>
    <row r="93" spans="2:70" s="121" customFormat="1" ht="18" hidden="1" customHeight="1" outlineLevel="1" x14ac:dyDescent="0.35">
      <c r="B93" s="119"/>
      <c r="C93" s="120" t="s">
        <v>34</v>
      </c>
      <c r="D93" s="120"/>
      <c r="E93" s="120">
        <v>0</v>
      </c>
      <c r="F93" s="120">
        <v>5312.8649999999998</v>
      </c>
      <c r="G93" s="120">
        <v>2098.9360000000001</v>
      </c>
      <c r="H93" s="120">
        <v>2099.7910000000002</v>
      </c>
      <c r="I93" s="120">
        <v>0</v>
      </c>
      <c r="J93" s="120">
        <v>2854.873</v>
      </c>
      <c r="K93" s="120">
        <v>2121.4160000000002</v>
      </c>
      <c r="L93" s="120">
        <v>0</v>
      </c>
      <c r="M93" s="120">
        <v>0</v>
      </c>
      <c r="N93" s="120">
        <v>0</v>
      </c>
      <c r="O93" s="120">
        <v>0</v>
      </c>
      <c r="P93" s="120">
        <v>0</v>
      </c>
      <c r="Q93" s="120">
        <v>0</v>
      </c>
      <c r="R93" s="120">
        <v>0</v>
      </c>
      <c r="S93" s="120">
        <v>0</v>
      </c>
      <c r="T93" s="120">
        <v>0</v>
      </c>
      <c r="U93" s="120">
        <v>0</v>
      </c>
      <c r="V93" s="120">
        <v>0</v>
      </c>
      <c r="W93" s="120">
        <v>0</v>
      </c>
      <c r="X93" s="120">
        <v>0</v>
      </c>
      <c r="Y93" s="120">
        <v>0</v>
      </c>
      <c r="Z93" s="120">
        <v>0</v>
      </c>
      <c r="AA93" s="120">
        <v>948.245</v>
      </c>
      <c r="AB93" s="120">
        <v>0</v>
      </c>
      <c r="AC93" s="120">
        <v>0</v>
      </c>
      <c r="AD93" s="120">
        <v>0</v>
      </c>
      <c r="AE93" s="120">
        <v>0</v>
      </c>
      <c r="AF93" s="120">
        <v>0</v>
      </c>
      <c r="AG93" s="120">
        <v>0</v>
      </c>
      <c r="AH93" s="120">
        <v>0</v>
      </c>
      <c r="AI93" s="120">
        <v>0</v>
      </c>
      <c r="AJ93" s="120">
        <v>0</v>
      </c>
      <c r="AK93" s="120">
        <v>0</v>
      </c>
      <c r="AL93" s="120">
        <v>0</v>
      </c>
      <c r="AM93" s="120">
        <v>0</v>
      </c>
      <c r="AN93" s="120">
        <v>0</v>
      </c>
      <c r="AO93" s="120">
        <v>0</v>
      </c>
      <c r="AP93" s="120">
        <v>0</v>
      </c>
      <c r="AQ93" s="120">
        <v>0</v>
      </c>
      <c r="AR93" s="120">
        <v>0</v>
      </c>
      <c r="AS93" s="120">
        <v>0</v>
      </c>
      <c r="AT93" s="120">
        <v>1518.307</v>
      </c>
      <c r="AU93" s="120">
        <v>0</v>
      </c>
      <c r="AV93" s="120">
        <v>0</v>
      </c>
      <c r="AW93" s="120">
        <v>0</v>
      </c>
      <c r="AX93" s="120">
        <v>0</v>
      </c>
      <c r="AY93" s="120">
        <v>0</v>
      </c>
      <c r="AZ93" s="120">
        <v>0</v>
      </c>
      <c r="BA93" s="120">
        <v>0</v>
      </c>
      <c r="BB93"/>
      <c r="BC93" s="120">
        <v>0</v>
      </c>
      <c r="BD93" s="120">
        <v>0</v>
      </c>
      <c r="BE93" s="120">
        <v>0</v>
      </c>
      <c r="BF93" s="120">
        <v>8251.0529999999999</v>
      </c>
      <c r="BG93" s="120">
        <v>9511.5920000000006</v>
      </c>
      <c r="BH93" s="120">
        <v>4976.2890000000007</v>
      </c>
      <c r="BI93" s="120">
        <v>0</v>
      </c>
      <c r="BJ93" s="120">
        <v>0</v>
      </c>
      <c r="BK93" s="120">
        <v>0</v>
      </c>
      <c r="BL93" s="120">
        <v>948.245</v>
      </c>
      <c r="BM93" s="120">
        <v>0</v>
      </c>
      <c r="BN93" s="120">
        <v>0</v>
      </c>
      <c r="BO93" s="120">
        <v>0</v>
      </c>
      <c r="BP93" s="120">
        <v>0</v>
      </c>
      <c r="BQ93" s="120">
        <v>1518.307</v>
      </c>
      <c r="BR93" s="120">
        <v>0</v>
      </c>
    </row>
    <row r="94" spans="2:70" s="118" customFormat="1" ht="18" hidden="1" customHeight="1" outlineLevel="1" x14ac:dyDescent="0.35">
      <c r="B94" s="116"/>
      <c r="C94" s="117" t="s">
        <v>203</v>
      </c>
      <c r="D94" s="117"/>
      <c r="E94" s="117">
        <v>0</v>
      </c>
      <c r="F94" s="117">
        <v>0</v>
      </c>
      <c r="G94" s="117">
        <v>0</v>
      </c>
      <c r="H94" s="117">
        <v>23.64</v>
      </c>
      <c r="I94" s="117">
        <v>80.3</v>
      </c>
      <c r="J94" s="117">
        <v>26.62</v>
      </c>
      <c r="K94" s="117">
        <v>104.78</v>
      </c>
      <c r="L94" s="117">
        <v>50.06</v>
      </c>
      <c r="M94" s="117">
        <v>79.02</v>
      </c>
      <c r="N94" s="117">
        <v>25.74</v>
      </c>
      <c r="O94" s="117">
        <v>0</v>
      </c>
      <c r="P94" s="117">
        <v>0</v>
      </c>
      <c r="Q94" s="117">
        <v>0</v>
      </c>
      <c r="R94" s="117">
        <v>0</v>
      </c>
      <c r="S94" s="117">
        <v>0</v>
      </c>
      <c r="T94" s="117">
        <v>0</v>
      </c>
      <c r="U94" s="117">
        <v>0</v>
      </c>
      <c r="V94" s="117">
        <v>0</v>
      </c>
      <c r="W94" s="117">
        <v>0</v>
      </c>
      <c r="X94" s="117">
        <v>0</v>
      </c>
      <c r="Y94" s="117">
        <v>0</v>
      </c>
      <c r="Z94" s="117">
        <v>0</v>
      </c>
      <c r="AA94" s="117">
        <v>0</v>
      </c>
      <c r="AB94" s="117">
        <v>0</v>
      </c>
      <c r="AC94" s="117">
        <v>0</v>
      </c>
      <c r="AD94" s="117">
        <v>0</v>
      </c>
      <c r="AE94" s="117">
        <v>0</v>
      </c>
      <c r="AF94" s="117">
        <v>0</v>
      </c>
      <c r="AG94" s="117">
        <v>206.89</v>
      </c>
      <c r="AH94" s="117">
        <v>141.76</v>
      </c>
      <c r="AI94" s="117">
        <v>141.13</v>
      </c>
      <c r="AJ94" s="117">
        <v>245.51</v>
      </c>
      <c r="AK94" s="117">
        <v>0</v>
      </c>
      <c r="AL94" s="117">
        <v>0</v>
      </c>
      <c r="AM94" s="117">
        <v>35.24</v>
      </c>
      <c r="AN94" s="117">
        <v>140.75</v>
      </c>
      <c r="AO94" s="117">
        <v>50.47</v>
      </c>
      <c r="AP94" s="117">
        <v>85.009999999999991</v>
      </c>
      <c r="AQ94" s="117">
        <v>49.79</v>
      </c>
      <c r="AR94" s="117">
        <v>102.41999999999999</v>
      </c>
      <c r="AS94" s="117">
        <v>0</v>
      </c>
      <c r="AT94" s="117">
        <v>26.68</v>
      </c>
      <c r="AU94" s="117">
        <v>26.76</v>
      </c>
      <c r="AV94" s="117">
        <v>0</v>
      </c>
      <c r="AW94" s="117">
        <v>0</v>
      </c>
      <c r="AX94" s="117">
        <v>0</v>
      </c>
      <c r="AY94" s="117">
        <v>0</v>
      </c>
      <c r="AZ94" s="117">
        <v>0</v>
      </c>
      <c r="BA94" s="117">
        <v>0</v>
      </c>
      <c r="BB94"/>
      <c r="BC94" s="117">
        <v>0</v>
      </c>
      <c r="BD94" s="117">
        <v>0</v>
      </c>
      <c r="BE94" s="117">
        <v>0</v>
      </c>
      <c r="BF94" s="117">
        <v>0</v>
      </c>
      <c r="BG94" s="117">
        <v>23.64</v>
      </c>
      <c r="BH94" s="117">
        <v>261.76</v>
      </c>
      <c r="BI94" s="117">
        <v>104.75999999999999</v>
      </c>
      <c r="BJ94" s="117">
        <v>0</v>
      </c>
      <c r="BK94" s="117">
        <v>0</v>
      </c>
      <c r="BL94" s="117">
        <v>0</v>
      </c>
      <c r="BM94" s="117">
        <v>0</v>
      </c>
      <c r="BN94" s="117">
        <v>735.29</v>
      </c>
      <c r="BO94" s="117">
        <v>175.99</v>
      </c>
      <c r="BP94" s="117">
        <v>287.68999999999994</v>
      </c>
      <c r="BQ94" s="117">
        <v>53.44</v>
      </c>
      <c r="BR94" s="117">
        <v>0</v>
      </c>
    </row>
    <row r="95" spans="2:70" s="121" customFormat="1" ht="18" hidden="1" customHeight="1" outlineLevel="1" x14ac:dyDescent="0.35">
      <c r="B95" s="119"/>
      <c r="C95" s="120" t="s">
        <v>204</v>
      </c>
      <c r="D95" s="120"/>
      <c r="E95" s="120">
        <v>0</v>
      </c>
      <c r="F95" s="120">
        <v>20274.182000000001</v>
      </c>
      <c r="G95" s="120">
        <v>6200.9360000000006</v>
      </c>
      <c r="H95" s="120">
        <v>0</v>
      </c>
      <c r="I95" s="120">
        <v>11827.242999999999</v>
      </c>
      <c r="J95" s="120">
        <v>6825.6280000000006</v>
      </c>
      <c r="K95" s="120">
        <v>25095.79</v>
      </c>
      <c r="L95" s="120">
        <v>3674.8989999999999</v>
      </c>
      <c r="M95" s="120">
        <v>11202.878000000001</v>
      </c>
      <c r="N95" s="120">
        <v>0</v>
      </c>
      <c r="O95" s="120">
        <v>0</v>
      </c>
      <c r="P95" s="120">
        <v>0</v>
      </c>
      <c r="Q95" s="120">
        <v>0</v>
      </c>
      <c r="R95" s="120">
        <v>2099.8780000000002</v>
      </c>
      <c r="S95" s="120">
        <v>2085.2220000000002</v>
      </c>
      <c r="T95" s="120">
        <v>2099.9059999999999</v>
      </c>
      <c r="U95" s="120">
        <v>2099.922</v>
      </c>
      <c r="V95" s="120">
        <v>4193.8130000000001</v>
      </c>
      <c r="W95" s="120">
        <v>0</v>
      </c>
      <c r="X95" s="120">
        <v>20645.726999999999</v>
      </c>
      <c r="Y95" s="120">
        <v>0</v>
      </c>
      <c r="Z95" s="120">
        <v>15313.677</v>
      </c>
      <c r="AA95" s="120">
        <v>8686.1270000000004</v>
      </c>
      <c r="AB95" s="120">
        <v>0</v>
      </c>
      <c r="AC95" s="120">
        <v>0</v>
      </c>
      <c r="AD95" s="120">
        <v>4100.009</v>
      </c>
      <c r="AE95" s="120">
        <v>6290.9219999999996</v>
      </c>
      <c r="AF95" s="120">
        <v>0</v>
      </c>
      <c r="AG95" s="120">
        <v>3149.404</v>
      </c>
      <c r="AH95" s="120">
        <v>2990.5529999999999</v>
      </c>
      <c r="AI95" s="120">
        <v>0</v>
      </c>
      <c r="AJ95" s="120">
        <v>5647.2999999999993</v>
      </c>
      <c r="AK95" s="120">
        <v>10090.231</v>
      </c>
      <c r="AL95" s="120">
        <v>11541.127</v>
      </c>
      <c r="AM95" s="120">
        <v>6902.3130000000001</v>
      </c>
      <c r="AN95" s="120">
        <v>0</v>
      </c>
      <c r="AO95" s="120">
        <v>2099.9160000000002</v>
      </c>
      <c r="AP95" s="120">
        <v>2158.2640000000001</v>
      </c>
      <c r="AQ95" s="120">
        <v>0</v>
      </c>
      <c r="AR95" s="120">
        <v>0</v>
      </c>
      <c r="AS95" s="120">
        <v>0</v>
      </c>
      <c r="AT95" s="120">
        <v>0</v>
      </c>
      <c r="AU95" s="120">
        <v>0</v>
      </c>
      <c r="AV95" s="120">
        <v>0</v>
      </c>
      <c r="AW95" s="120">
        <v>0</v>
      </c>
      <c r="AX95" s="120">
        <v>0</v>
      </c>
      <c r="AY95" s="120">
        <v>0</v>
      </c>
      <c r="AZ95" s="120">
        <v>0</v>
      </c>
      <c r="BA95" s="120">
        <v>0</v>
      </c>
      <c r="BB95"/>
      <c r="BC95" s="120">
        <v>0</v>
      </c>
      <c r="BD95" s="120">
        <v>22896.280999999999</v>
      </c>
      <c r="BE95" s="120">
        <v>2624.873</v>
      </c>
      <c r="BF95" s="120">
        <v>0</v>
      </c>
      <c r="BG95" s="120">
        <v>26475.118000000002</v>
      </c>
      <c r="BH95" s="120">
        <v>47423.56</v>
      </c>
      <c r="BI95" s="120">
        <v>11202.878000000001</v>
      </c>
      <c r="BJ95" s="120">
        <v>6285.0060000000003</v>
      </c>
      <c r="BK95" s="120">
        <v>26939.462</v>
      </c>
      <c r="BL95" s="120">
        <v>23999.804</v>
      </c>
      <c r="BM95" s="120">
        <v>10390.931</v>
      </c>
      <c r="BN95" s="120">
        <v>11787.257</v>
      </c>
      <c r="BO95" s="120">
        <v>28533.671000000002</v>
      </c>
      <c r="BP95" s="120">
        <v>4258.18</v>
      </c>
      <c r="BQ95" s="120">
        <v>0</v>
      </c>
      <c r="BR95" s="120">
        <v>0</v>
      </c>
    </row>
    <row r="96" spans="2:70" s="118" customFormat="1" ht="18" hidden="1" customHeight="1" outlineLevel="1" x14ac:dyDescent="0.35">
      <c r="B96" s="116"/>
      <c r="C96" s="117" t="s">
        <v>205</v>
      </c>
      <c r="D96" s="117"/>
      <c r="E96" s="117">
        <v>2676.7860000000001</v>
      </c>
      <c r="F96" s="117">
        <v>1195.259</v>
      </c>
      <c r="G96" s="117">
        <v>4488.7539999999999</v>
      </c>
      <c r="H96" s="117">
        <v>3426.4079999999999</v>
      </c>
      <c r="I96" s="117">
        <v>3291.95</v>
      </c>
      <c r="J96" s="117">
        <v>2756.2110000000002</v>
      </c>
      <c r="K96" s="117">
        <v>3805.8850000000002</v>
      </c>
      <c r="L96" s="117">
        <v>1008.8259999999999</v>
      </c>
      <c r="M96" s="117">
        <v>3596.2880000000005</v>
      </c>
      <c r="N96" s="117">
        <v>2832.4489999999996</v>
      </c>
      <c r="O96" s="117">
        <v>3528.9790000000003</v>
      </c>
      <c r="P96" s="117">
        <v>4190.3530000000001</v>
      </c>
      <c r="Q96" s="117">
        <v>4714.9339999999993</v>
      </c>
      <c r="R96" s="117">
        <v>2981.7550000000001</v>
      </c>
      <c r="S96" s="117">
        <v>4327.7939999999999</v>
      </c>
      <c r="T96" s="117">
        <v>3724.3779999999997</v>
      </c>
      <c r="U96" s="117">
        <v>3390.7190000000001</v>
      </c>
      <c r="V96" s="117">
        <v>11979.752</v>
      </c>
      <c r="W96" s="117">
        <v>6543.7200000000012</v>
      </c>
      <c r="X96" s="117">
        <v>7348.7239999999983</v>
      </c>
      <c r="Y96" s="117">
        <v>5525.5079999999998</v>
      </c>
      <c r="Z96" s="117">
        <v>4964.5360000000001</v>
      </c>
      <c r="AA96" s="117">
        <v>5603.3490000000002</v>
      </c>
      <c r="AB96" s="117">
        <v>6000.8639999999996</v>
      </c>
      <c r="AC96" s="117">
        <v>0</v>
      </c>
      <c r="AD96" s="117">
        <v>0</v>
      </c>
      <c r="AE96" s="117">
        <v>0</v>
      </c>
      <c r="AF96" s="117">
        <v>0</v>
      </c>
      <c r="AG96" s="117">
        <v>0</v>
      </c>
      <c r="AH96" s="117">
        <v>0</v>
      </c>
      <c r="AI96" s="117">
        <v>0</v>
      </c>
      <c r="AJ96" s="117">
        <v>0</v>
      </c>
      <c r="AK96" s="117">
        <v>0</v>
      </c>
      <c r="AL96" s="117">
        <v>0</v>
      </c>
      <c r="AM96" s="117">
        <v>0</v>
      </c>
      <c r="AN96" s="117">
        <v>0</v>
      </c>
      <c r="AO96" s="117">
        <v>0</v>
      </c>
      <c r="AP96" s="117">
        <v>0</v>
      </c>
      <c r="AQ96" s="117">
        <v>0</v>
      </c>
      <c r="AR96" s="117">
        <v>0</v>
      </c>
      <c r="AS96" s="117">
        <v>0</v>
      </c>
      <c r="AT96" s="117">
        <v>0</v>
      </c>
      <c r="AU96" s="117">
        <v>0</v>
      </c>
      <c r="AV96" s="117">
        <v>0</v>
      </c>
      <c r="AW96" s="117">
        <v>0</v>
      </c>
      <c r="AX96" s="117">
        <v>0</v>
      </c>
      <c r="AY96" s="117">
        <v>0</v>
      </c>
      <c r="AZ96" s="117">
        <v>0</v>
      </c>
      <c r="BA96" s="117">
        <v>0</v>
      </c>
      <c r="BB96"/>
      <c r="BC96" s="117">
        <v>0</v>
      </c>
      <c r="BD96" s="117">
        <v>3075.574963</v>
      </c>
      <c r="BE96" s="117">
        <v>10940.916999999999</v>
      </c>
      <c r="BF96" s="117">
        <v>14439.439</v>
      </c>
      <c r="BG96" s="117">
        <v>11787.206999999999</v>
      </c>
      <c r="BH96" s="117">
        <v>10862.871999999999</v>
      </c>
      <c r="BI96" s="117">
        <v>14148.069</v>
      </c>
      <c r="BJ96" s="117">
        <v>15748.861000000001</v>
      </c>
      <c r="BK96" s="117">
        <v>29262.915000000001</v>
      </c>
      <c r="BL96" s="117">
        <v>22094.256999999998</v>
      </c>
      <c r="BM96" s="117">
        <v>0</v>
      </c>
      <c r="BN96" s="117">
        <v>0</v>
      </c>
      <c r="BO96" s="117">
        <v>0</v>
      </c>
      <c r="BP96" s="117">
        <v>0</v>
      </c>
      <c r="BQ96" s="117">
        <v>0</v>
      </c>
      <c r="BR96" s="117">
        <v>0</v>
      </c>
    </row>
    <row r="97" spans="2:72" s="121" customFormat="1" ht="18" hidden="1" customHeight="1" outlineLevel="1" x14ac:dyDescent="0.35">
      <c r="B97" s="119"/>
      <c r="C97" s="120" t="s">
        <v>206</v>
      </c>
      <c r="D97" s="120"/>
      <c r="E97" s="120">
        <v>4029.2830000000004</v>
      </c>
      <c r="F97" s="120">
        <v>1216.614</v>
      </c>
      <c r="G97" s="120">
        <v>2840.721</v>
      </c>
      <c r="H97" s="120">
        <v>4085.1149999999998</v>
      </c>
      <c r="I97" s="120">
        <v>2300.029</v>
      </c>
      <c r="J97" s="120">
        <v>1821.5090000000002</v>
      </c>
      <c r="K97" s="120">
        <v>6633.5439999999999</v>
      </c>
      <c r="L97" s="120">
        <v>3029.3820000000005</v>
      </c>
      <c r="M97" s="120">
        <v>4273.3729999999996</v>
      </c>
      <c r="N97" s="120">
        <v>4968.38</v>
      </c>
      <c r="O97" s="120">
        <v>4838.8809999999994</v>
      </c>
      <c r="P97" s="120">
        <v>5313.0439999999999</v>
      </c>
      <c r="Q97" s="120">
        <v>2229.067</v>
      </c>
      <c r="R97" s="120">
        <v>3411.0370000000003</v>
      </c>
      <c r="S97" s="120">
        <v>5637.9470000000001</v>
      </c>
      <c r="T97" s="120">
        <v>5600.6990000000005</v>
      </c>
      <c r="U97" s="120">
        <v>3758.2559999999999</v>
      </c>
      <c r="V97" s="120">
        <v>0</v>
      </c>
      <c r="W97" s="120">
        <v>0</v>
      </c>
      <c r="X97" s="120">
        <v>0</v>
      </c>
      <c r="Y97" s="120">
        <v>0</v>
      </c>
      <c r="Z97" s="120">
        <v>0</v>
      </c>
      <c r="AA97" s="120">
        <v>0</v>
      </c>
      <c r="AB97" s="120">
        <v>0</v>
      </c>
      <c r="AC97" s="120">
        <v>0</v>
      </c>
      <c r="AD97" s="120">
        <v>0</v>
      </c>
      <c r="AE97" s="120">
        <v>0</v>
      </c>
      <c r="AF97" s="120">
        <v>0</v>
      </c>
      <c r="AG97" s="120">
        <v>0</v>
      </c>
      <c r="AH97" s="120">
        <v>0</v>
      </c>
      <c r="AI97" s="120">
        <v>0</v>
      </c>
      <c r="AJ97" s="120">
        <v>0</v>
      </c>
      <c r="AK97" s="120">
        <v>0</v>
      </c>
      <c r="AL97" s="120">
        <v>0</v>
      </c>
      <c r="AM97" s="120">
        <v>0</v>
      </c>
      <c r="AN97" s="120">
        <v>0</v>
      </c>
      <c r="AO97" s="120">
        <v>0</v>
      </c>
      <c r="AP97" s="120">
        <v>0</v>
      </c>
      <c r="AQ97" s="120">
        <v>0</v>
      </c>
      <c r="AR97" s="120">
        <v>0</v>
      </c>
      <c r="AS97" s="120">
        <v>0</v>
      </c>
      <c r="AT97" s="120">
        <v>0</v>
      </c>
      <c r="AU97" s="120">
        <v>0</v>
      </c>
      <c r="AV97" s="120">
        <v>0</v>
      </c>
      <c r="AW97" s="120">
        <v>0</v>
      </c>
      <c r="AX97" s="120">
        <v>0</v>
      </c>
      <c r="AY97" s="120">
        <v>0</v>
      </c>
      <c r="AZ97" s="120">
        <v>0</v>
      </c>
      <c r="BA97" s="120">
        <v>0</v>
      </c>
      <c r="BB97"/>
      <c r="BC97" s="120">
        <v>0</v>
      </c>
      <c r="BD97" s="120">
        <v>4583.1729620000006</v>
      </c>
      <c r="BE97" s="120">
        <v>10291.469000000001</v>
      </c>
      <c r="BF97" s="120">
        <v>16380.136</v>
      </c>
      <c r="BG97" s="120">
        <v>12171.733</v>
      </c>
      <c r="BH97" s="120">
        <v>13784.464</v>
      </c>
      <c r="BI97" s="120">
        <v>19393.678</v>
      </c>
      <c r="BJ97" s="120">
        <v>16878.75</v>
      </c>
      <c r="BK97" s="120">
        <v>3758.2559999999999</v>
      </c>
      <c r="BL97" s="120">
        <v>0</v>
      </c>
      <c r="BM97" s="120">
        <v>0</v>
      </c>
      <c r="BN97" s="120">
        <v>0</v>
      </c>
      <c r="BO97" s="120">
        <v>0</v>
      </c>
      <c r="BP97" s="120">
        <v>0</v>
      </c>
      <c r="BQ97" s="120">
        <v>0</v>
      </c>
      <c r="BR97" s="120">
        <v>0</v>
      </c>
    </row>
    <row r="98" spans="2:72" s="118" customFormat="1" ht="18" hidden="1" customHeight="1" outlineLevel="1" x14ac:dyDescent="0.35">
      <c r="B98" s="116"/>
      <c r="C98" s="117" t="s">
        <v>207</v>
      </c>
      <c r="D98" s="117"/>
      <c r="E98" s="117">
        <v>0</v>
      </c>
      <c r="F98" s="117">
        <v>0</v>
      </c>
      <c r="G98" s="117">
        <v>0</v>
      </c>
      <c r="H98" s="117">
        <v>0</v>
      </c>
      <c r="I98" s="117">
        <v>0</v>
      </c>
      <c r="J98" s="117">
        <v>0</v>
      </c>
      <c r="K98" s="117">
        <v>0</v>
      </c>
      <c r="L98" s="117">
        <v>0</v>
      </c>
      <c r="M98" s="117">
        <v>0</v>
      </c>
      <c r="N98" s="117">
        <v>0</v>
      </c>
      <c r="O98" s="117">
        <v>0</v>
      </c>
      <c r="P98" s="117">
        <v>0</v>
      </c>
      <c r="Q98" s="117">
        <v>0</v>
      </c>
      <c r="R98" s="117">
        <v>0</v>
      </c>
      <c r="S98" s="117">
        <v>0</v>
      </c>
      <c r="T98" s="117">
        <v>0</v>
      </c>
      <c r="U98" s="117">
        <v>0</v>
      </c>
      <c r="V98" s="117">
        <v>0</v>
      </c>
      <c r="W98" s="117">
        <v>0</v>
      </c>
      <c r="X98" s="117">
        <v>0</v>
      </c>
      <c r="Y98" s="117">
        <v>0</v>
      </c>
      <c r="Z98" s="117">
        <v>0</v>
      </c>
      <c r="AA98" s="117">
        <v>0</v>
      </c>
      <c r="AB98" s="117">
        <v>0</v>
      </c>
      <c r="AC98" s="117">
        <v>0</v>
      </c>
      <c r="AD98" s="117">
        <v>0</v>
      </c>
      <c r="AE98" s="117">
        <v>0</v>
      </c>
      <c r="AF98" s="117">
        <v>0</v>
      </c>
      <c r="AG98" s="117">
        <v>0</v>
      </c>
      <c r="AH98" s="117">
        <v>0</v>
      </c>
      <c r="AI98" s="117">
        <v>0</v>
      </c>
      <c r="AJ98" s="117">
        <v>0</v>
      </c>
      <c r="AK98" s="117">
        <v>0</v>
      </c>
      <c r="AL98" s="117">
        <v>0</v>
      </c>
      <c r="AM98" s="117">
        <v>0</v>
      </c>
      <c r="AN98" s="117">
        <v>0</v>
      </c>
      <c r="AO98" s="117">
        <v>0</v>
      </c>
      <c r="AP98" s="117">
        <v>0</v>
      </c>
      <c r="AQ98" s="117">
        <v>0</v>
      </c>
      <c r="AR98" s="117">
        <v>0</v>
      </c>
      <c r="AS98" s="117">
        <v>0</v>
      </c>
      <c r="AT98" s="117">
        <v>0</v>
      </c>
      <c r="AU98" s="117">
        <v>0</v>
      </c>
      <c r="AV98" s="117">
        <v>0</v>
      </c>
      <c r="AW98" s="117">
        <v>0</v>
      </c>
      <c r="AX98" s="117">
        <v>0</v>
      </c>
      <c r="AY98" s="117">
        <v>0</v>
      </c>
      <c r="AZ98" s="117">
        <v>0</v>
      </c>
      <c r="BA98" s="117">
        <v>0</v>
      </c>
      <c r="BB98"/>
      <c r="BC98" s="117">
        <v>17163.009666666389</v>
      </c>
      <c r="BD98" s="117">
        <v>0</v>
      </c>
      <c r="BE98" s="117">
        <v>0</v>
      </c>
      <c r="BF98" s="117">
        <v>0</v>
      </c>
      <c r="BG98" s="117">
        <v>0</v>
      </c>
      <c r="BH98" s="117">
        <v>0</v>
      </c>
      <c r="BI98" s="117">
        <v>0</v>
      </c>
      <c r="BJ98" s="117">
        <v>0</v>
      </c>
      <c r="BK98" s="117">
        <v>0</v>
      </c>
      <c r="BL98" s="117">
        <v>0</v>
      </c>
      <c r="BM98" s="117">
        <v>0</v>
      </c>
      <c r="BN98" s="117">
        <v>0</v>
      </c>
      <c r="BO98" s="117">
        <v>0</v>
      </c>
      <c r="BP98" s="117">
        <v>0</v>
      </c>
      <c r="BQ98" s="117">
        <v>0</v>
      </c>
      <c r="BR98" s="117">
        <v>0</v>
      </c>
    </row>
    <row r="99" spans="2:72" ht="10" customHeight="1" collapsed="1" x14ac:dyDescent="0.35">
      <c r="C99" s="127"/>
      <c r="D99" s="501"/>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24"/>
      <c r="AW99" s="124"/>
      <c r="AX99" s="124"/>
      <c r="AY99" s="124"/>
      <c r="AZ99" s="124"/>
      <c r="BA99" s="124"/>
      <c r="BC99" s="124"/>
      <c r="BD99" s="124"/>
      <c r="BE99" s="124"/>
      <c r="BF99" s="124"/>
      <c r="BG99" s="124"/>
      <c r="BH99" s="124"/>
      <c r="BI99" s="124"/>
      <c r="BJ99" s="124"/>
      <c r="BK99" s="124"/>
      <c r="BL99" s="124"/>
      <c r="BM99" s="124"/>
      <c r="BN99" s="124"/>
      <c r="BO99" s="124"/>
      <c r="BP99" s="124"/>
      <c r="BQ99" s="124"/>
      <c r="BR99" s="124"/>
    </row>
    <row r="100" spans="2:72" ht="18" customHeight="1" x14ac:dyDescent="0.35">
      <c r="B100" s="131" t="s">
        <v>500</v>
      </c>
      <c r="C100" s="132"/>
      <c r="D100" s="132"/>
      <c r="E100" s="325">
        <v>460108.41205119999</v>
      </c>
      <c r="F100" s="325">
        <v>478584.09215119993</v>
      </c>
      <c r="G100" s="325">
        <v>470285.67164320004</v>
      </c>
      <c r="H100" s="325">
        <v>453581.95022559998</v>
      </c>
      <c r="I100" s="325">
        <v>460278.21597119997</v>
      </c>
      <c r="J100" s="325">
        <v>493372.85434000002</v>
      </c>
      <c r="K100" s="325">
        <v>502293.7745224</v>
      </c>
      <c r="L100" s="325">
        <v>517329.38237040001</v>
      </c>
      <c r="M100" s="325">
        <v>499577.174404616</v>
      </c>
      <c r="N100" s="325">
        <v>503979.58967956807</v>
      </c>
      <c r="O100" s="325">
        <v>502849.94443799998</v>
      </c>
      <c r="P100" s="325">
        <v>502066.62259718549</v>
      </c>
      <c r="Q100" s="325">
        <v>534337.74070227938</v>
      </c>
      <c r="R100" s="325">
        <v>515668.18577573285</v>
      </c>
      <c r="S100" s="325">
        <v>548230.62717037601</v>
      </c>
      <c r="T100" s="325">
        <v>518292.57966983446</v>
      </c>
      <c r="U100" s="325">
        <v>506476.59059199993</v>
      </c>
      <c r="V100" s="325">
        <v>495911.51259199996</v>
      </c>
      <c r="W100" s="325">
        <v>477364.59500000003</v>
      </c>
      <c r="X100" s="325">
        <v>443474.47400000005</v>
      </c>
      <c r="Y100" s="325">
        <v>475808.27100000007</v>
      </c>
      <c r="Z100" s="325">
        <v>475407.80699999997</v>
      </c>
      <c r="AA100" s="325">
        <v>492938.39400000009</v>
      </c>
      <c r="AB100" s="325">
        <v>476279.16200000007</v>
      </c>
      <c r="AC100" s="325">
        <v>499049.74999999994</v>
      </c>
      <c r="AD100" s="325">
        <v>483617.37686400005</v>
      </c>
      <c r="AE100" s="325">
        <v>530727.69900000002</v>
      </c>
      <c r="AF100" s="325">
        <v>454751.66300000006</v>
      </c>
      <c r="AG100" s="325">
        <v>542590.77399999998</v>
      </c>
      <c r="AH100" s="325">
        <v>594522.45500000007</v>
      </c>
      <c r="AI100" s="325">
        <v>578590.10699999996</v>
      </c>
      <c r="AJ100" s="325">
        <v>501351.75400000002</v>
      </c>
      <c r="AK100" s="325">
        <v>546781.30999999994</v>
      </c>
      <c r="AL100" s="325">
        <v>526450.65931705595</v>
      </c>
      <c r="AM100" s="325">
        <v>508643.15600000002</v>
      </c>
      <c r="AN100" s="325">
        <v>515008.826</v>
      </c>
      <c r="AO100" s="325">
        <v>518321.31299999997</v>
      </c>
      <c r="AP100" s="325">
        <v>536253.96499999997</v>
      </c>
      <c r="AQ100" s="325">
        <v>543135.79799999995</v>
      </c>
      <c r="AR100" s="325">
        <v>511968.174</v>
      </c>
      <c r="AS100" s="325">
        <v>508170.32500000001</v>
      </c>
      <c r="AT100" s="325">
        <v>500080.04381759418</v>
      </c>
      <c r="AU100" s="325">
        <v>500767.725361494</v>
      </c>
      <c r="AV100" s="325">
        <v>448289.36392498965</v>
      </c>
      <c r="AW100" s="325">
        <v>495804.36965839606</v>
      </c>
      <c r="AX100" s="325">
        <v>503396.77897942415</v>
      </c>
      <c r="AY100" s="325">
        <v>495429.56135412451</v>
      </c>
      <c r="AZ100" s="325">
        <v>478853.48612969497</v>
      </c>
      <c r="BA100" s="325">
        <v>495502.67956325877</v>
      </c>
      <c r="BC100" s="325">
        <v>840095.36324351141</v>
      </c>
      <c r="BD100" s="325">
        <v>905198.06967642729</v>
      </c>
      <c r="BE100" s="325">
        <v>1243137.6074457795</v>
      </c>
      <c r="BF100" s="325">
        <v>1317403.6032757824</v>
      </c>
      <c r="BG100" s="325">
        <v>1862560.1260712</v>
      </c>
      <c r="BH100" s="325">
        <v>1973274.2272039999</v>
      </c>
      <c r="BI100" s="325">
        <v>2008473.3311193695</v>
      </c>
      <c r="BJ100" s="325">
        <v>2116529.1333182226</v>
      </c>
      <c r="BK100" s="325">
        <v>1923227.1721839998</v>
      </c>
      <c r="BL100" s="325">
        <v>1920433.6340000001</v>
      </c>
      <c r="BM100" s="325">
        <v>1968146.488864</v>
      </c>
      <c r="BN100" s="325">
        <v>2217055.0900000003</v>
      </c>
      <c r="BO100" s="325">
        <v>2096883.9513170556</v>
      </c>
      <c r="BP100" s="325">
        <v>2109679.25</v>
      </c>
      <c r="BQ100" s="325">
        <v>1957307.458104078</v>
      </c>
      <c r="BR100" s="325">
        <v>1974519.1111216396</v>
      </c>
      <c r="BS100" s="86"/>
      <c r="BT100" s="86"/>
    </row>
    <row r="101" spans="2:72" ht="10" customHeight="1" x14ac:dyDescent="0.35">
      <c r="C101" s="89"/>
      <c r="D101" s="500"/>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24"/>
      <c r="AW101" s="124"/>
      <c r="AX101" s="124"/>
      <c r="AY101" s="124"/>
      <c r="AZ101" s="124"/>
      <c r="BA101" s="124"/>
      <c r="BC101" s="124"/>
      <c r="BD101" s="124"/>
      <c r="BE101" s="124"/>
      <c r="BF101" s="124"/>
      <c r="BG101" s="124"/>
      <c r="BH101" s="124"/>
      <c r="BI101" s="124"/>
      <c r="BJ101" s="124"/>
      <c r="BK101" s="124"/>
      <c r="BL101" s="124"/>
      <c r="BM101" s="124"/>
      <c r="BN101" s="124"/>
      <c r="BO101" s="124"/>
      <c r="BP101" s="124"/>
      <c r="BQ101" s="124"/>
      <c r="BR101" s="124"/>
    </row>
    <row r="102" spans="2:72" ht="18" customHeight="1" x14ac:dyDescent="0.35">
      <c r="C102" s="109" t="s">
        <v>750</v>
      </c>
      <c r="D102" s="112"/>
      <c r="E102" s="333">
        <v>460108.41205119999</v>
      </c>
      <c r="F102" s="333">
        <v>478584.09215119993</v>
      </c>
      <c r="G102" s="333">
        <v>470285.67164320004</v>
      </c>
      <c r="H102" s="333">
        <v>453581.95022559998</v>
      </c>
      <c r="I102" s="333">
        <v>460278.21597119997</v>
      </c>
      <c r="J102" s="333">
        <v>493372.85434000002</v>
      </c>
      <c r="K102" s="333">
        <v>502293.7745224</v>
      </c>
      <c r="L102" s="333">
        <v>517329.38237040001</v>
      </c>
      <c r="M102" s="333">
        <v>499577.174404616</v>
      </c>
      <c r="N102" s="333">
        <v>503979.58967956807</v>
      </c>
      <c r="O102" s="333">
        <v>502849.94443799998</v>
      </c>
      <c r="P102" s="333">
        <v>502066.62259718549</v>
      </c>
      <c r="Q102" s="333">
        <v>534337.74070227938</v>
      </c>
      <c r="R102" s="333">
        <v>515668.18577573285</v>
      </c>
      <c r="S102" s="333">
        <v>548230.62717037601</v>
      </c>
      <c r="T102" s="333">
        <v>518292.57966983446</v>
      </c>
      <c r="U102" s="333">
        <v>506476.59059199993</v>
      </c>
      <c r="V102" s="333">
        <v>495911.51259199996</v>
      </c>
      <c r="W102" s="333">
        <v>477364.59500000003</v>
      </c>
      <c r="X102" s="333">
        <v>443474.47400000005</v>
      </c>
      <c r="Y102" s="333">
        <v>475808.27100000007</v>
      </c>
      <c r="Z102" s="333">
        <v>475407.80699999997</v>
      </c>
      <c r="AA102" s="333">
        <v>492938.39400000009</v>
      </c>
      <c r="AB102" s="333">
        <v>476279.16200000007</v>
      </c>
      <c r="AC102" s="333">
        <v>499049.74999999994</v>
      </c>
      <c r="AD102" s="333">
        <v>483617.37686400005</v>
      </c>
      <c r="AE102" s="333">
        <v>530727.69900000002</v>
      </c>
      <c r="AF102" s="333">
        <v>454751.66300000006</v>
      </c>
      <c r="AG102" s="333">
        <v>542590.77399999998</v>
      </c>
      <c r="AH102" s="333">
        <v>594522.45500000007</v>
      </c>
      <c r="AI102" s="333">
        <v>578590.10699999996</v>
      </c>
      <c r="AJ102" s="333">
        <v>501351.75400000002</v>
      </c>
      <c r="AK102" s="333">
        <v>546781.30999999994</v>
      </c>
      <c r="AL102" s="333">
        <v>526450.65931705595</v>
      </c>
      <c r="AM102" s="333">
        <v>508643.15600000002</v>
      </c>
      <c r="AN102" s="333">
        <v>515008.826</v>
      </c>
      <c r="AO102" s="333">
        <v>518321.31299999997</v>
      </c>
      <c r="AP102" s="333">
        <v>536253.96499999997</v>
      </c>
      <c r="AQ102" s="333">
        <v>543135.79799999995</v>
      </c>
      <c r="AR102" s="333">
        <v>511968.174</v>
      </c>
      <c r="AS102" s="333">
        <v>508170.32500000001</v>
      </c>
      <c r="AT102" s="333">
        <v>500080.04381759418</v>
      </c>
      <c r="AU102" s="333">
        <v>500767.725361494</v>
      </c>
      <c r="AV102" s="333">
        <v>448289.36392498965</v>
      </c>
      <c r="AW102" s="333">
        <v>495804.36965839606</v>
      </c>
      <c r="AX102" s="333">
        <v>503396.77897942415</v>
      </c>
      <c r="AY102" s="333">
        <v>495429.56135412451</v>
      </c>
      <c r="AZ102" s="333">
        <v>478853.48612969497</v>
      </c>
      <c r="BA102" s="333">
        <v>495502.67956325877</v>
      </c>
      <c r="BC102" s="333">
        <v>840095.36324351141</v>
      </c>
      <c r="BD102" s="333">
        <v>905198.06967642729</v>
      </c>
      <c r="BE102" s="333">
        <v>1243137.6074457795</v>
      </c>
      <c r="BF102" s="333">
        <v>1317403.6032757824</v>
      </c>
      <c r="BG102" s="333">
        <v>1862560.1260712</v>
      </c>
      <c r="BH102" s="333">
        <v>1973274.2272039999</v>
      </c>
      <c r="BI102" s="333">
        <v>2008473.3311193695</v>
      </c>
      <c r="BJ102" s="333">
        <v>2116529.1333182226</v>
      </c>
      <c r="BK102" s="333">
        <v>1923227.1721839998</v>
      </c>
      <c r="BL102" s="333">
        <v>1920433.6340000001</v>
      </c>
      <c r="BM102" s="333">
        <v>1968146.488864</v>
      </c>
      <c r="BN102" s="333">
        <v>2217055.0900000003</v>
      </c>
      <c r="BO102" s="333">
        <v>2096883.9513170556</v>
      </c>
      <c r="BP102" s="333">
        <v>2109679.25</v>
      </c>
      <c r="BQ102" s="333">
        <v>1957307.458104078</v>
      </c>
      <c r="BR102" s="333">
        <v>1974519.1111216396</v>
      </c>
    </row>
    <row r="103" spans="2:72" ht="10" customHeight="1" x14ac:dyDescent="0.35">
      <c r="C103" s="127"/>
      <c r="D103" s="501"/>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c r="AA103" s="124"/>
      <c r="AB103" s="124"/>
      <c r="AC103" s="124"/>
      <c r="AD103" s="124"/>
      <c r="AE103" s="124"/>
      <c r="AF103" s="124"/>
      <c r="AG103" s="124"/>
      <c r="AH103" s="124"/>
      <c r="AI103" s="124"/>
      <c r="AJ103" s="124"/>
      <c r="AK103" s="124"/>
      <c r="AL103" s="124"/>
      <c r="AM103" s="124"/>
      <c r="AN103" s="124"/>
      <c r="AO103" s="124"/>
      <c r="AP103" s="124"/>
      <c r="AQ103" s="124"/>
      <c r="AR103" s="124"/>
      <c r="AS103" s="124"/>
      <c r="AT103" s="124"/>
      <c r="AU103" s="124"/>
      <c r="AV103" s="124"/>
      <c r="AW103" s="124"/>
      <c r="AX103" s="124"/>
      <c r="AY103" s="124"/>
      <c r="AZ103" s="124"/>
      <c r="BA103" s="124"/>
      <c r="BC103" s="124"/>
      <c r="BD103" s="124"/>
      <c r="BE103" s="124"/>
      <c r="BF103" s="124"/>
      <c r="BG103" s="124"/>
      <c r="BH103" s="124"/>
      <c r="BI103" s="124"/>
      <c r="BJ103" s="124"/>
      <c r="BK103" s="124"/>
      <c r="BL103" s="124"/>
      <c r="BM103" s="124"/>
      <c r="BN103" s="124"/>
      <c r="BO103" s="124"/>
      <c r="BP103" s="124"/>
      <c r="BQ103" s="124"/>
      <c r="BR103" s="124"/>
    </row>
    <row r="104" spans="2:72" ht="18" customHeight="1" x14ac:dyDescent="0.35">
      <c r="B104" s="131" t="s">
        <v>501</v>
      </c>
      <c r="C104" s="132"/>
      <c r="D104" s="132"/>
      <c r="E104" s="325">
        <v>0</v>
      </c>
      <c r="F104" s="325">
        <v>0</v>
      </c>
      <c r="G104" s="325">
        <v>0</v>
      </c>
      <c r="H104" s="325">
        <v>0</v>
      </c>
      <c r="I104" s="325">
        <v>0</v>
      </c>
      <c r="J104" s="325">
        <v>0</v>
      </c>
      <c r="K104" s="325">
        <v>0</v>
      </c>
      <c r="L104" s="325">
        <v>0</v>
      </c>
      <c r="M104" s="325">
        <v>26042.727999999999</v>
      </c>
      <c r="N104" s="325">
        <v>53999.523000000001</v>
      </c>
      <c r="O104" s="325">
        <v>152903.81400000001</v>
      </c>
      <c r="P104" s="325">
        <v>198705.76699999999</v>
      </c>
      <c r="Q104" s="325">
        <v>264129.10800000001</v>
      </c>
      <c r="R104" s="325">
        <v>238953.351</v>
      </c>
      <c r="S104" s="325">
        <v>235506.37300000002</v>
      </c>
      <c r="T104" s="325">
        <v>230741.49199999997</v>
      </c>
      <c r="U104" s="325">
        <v>203604.63899999997</v>
      </c>
      <c r="V104" s="325">
        <v>196443.35800000001</v>
      </c>
      <c r="W104" s="325">
        <v>202721.30900000007</v>
      </c>
      <c r="X104" s="325">
        <v>196070.20599999998</v>
      </c>
      <c r="Y104" s="325">
        <v>208732.25399999993</v>
      </c>
      <c r="Z104" s="325">
        <v>199921.46200000003</v>
      </c>
      <c r="AA104" s="325">
        <v>197758.74100000001</v>
      </c>
      <c r="AB104" s="325">
        <v>206692.75600000002</v>
      </c>
      <c r="AC104" s="325">
        <v>212664.16499999998</v>
      </c>
      <c r="AD104" s="325">
        <v>227028.92399999997</v>
      </c>
      <c r="AE104" s="325">
        <v>222154.046</v>
      </c>
      <c r="AF104" s="325">
        <v>183219.76800000001</v>
      </c>
      <c r="AG104" s="325">
        <v>134440.26</v>
      </c>
      <c r="AH104" s="325">
        <v>154632.196</v>
      </c>
      <c r="AI104" s="325">
        <v>158566.11299999998</v>
      </c>
      <c r="AJ104" s="325">
        <v>190137.34599999999</v>
      </c>
      <c r="AK104" s="325">
        <v>218735.26300000001</v>
      </c>
      <c r="AL104" s="325">
        <v>189858.815</v>
      </c>
      <c r="AM104" s="325">
        <v>179733.981</v>
      </c>
      <c r="AN104" s="325">
        <v>178230.177</v>
      </c>
      <c r="AO104" s="325">
        <v>197108.92600000001</v>
      </c>
      <c r="AP104" s="325">
        <v>213827.78099999999</v>
      </c>
      <c r="AQ104" s="325">
        <v>214012.09299999996</v>
      </c>
      <c r="AR104" s="325">
        <v>178161.42799999999</v>
      </c>
      <c r="AS104" s="325">
        <v>209078.03199999998</v>
      </c>
      <c r="AT104" s="325">
        <v>233428.30100000001</v>
      </c>
      <c r="AU104" s="325">
        <v>208285.26699999999</v>
      </c>
      <c r="AV104" s="325">
        <v>194925.31299999999</v>
      </c>
      <c r="AW104" s="325">
        <v>185682.59839999999</v>
      </c>
      <c r="AX104" s="325">
        <v>155238.598</v>
      </c>
      <c r="AY104" s="325">
        <v>146053.50065999999</v>
      </c>
      <c r="AZ104" s="325">
        <v>221495.97849999997</v>
      </c>
      <c r="BA104" s="325">
        <v>139974.573</v>
      </c>
      <c r="BC104" s="325">
        <v>0</v>
      </c>
      <c r="BD104" s="325">
        <v>0</v>
      </c>
      <c r="BE104" s="325">
        <v>0</v>
      </c>
      <c r="BF104" s="325">
        <v>0</v>
      </c>
      <c r="BG104" s="325">
        <v>0</v>
      </c>
      <c r="BH104" s="325">
        <v>0</v>
      </c>
      <c r="BI104" s="325">
        <v>431651.83199999999</v>
      </c>
      <c r="BJ104" s="325">
        <v>969330.32400000002</v>
      </c>
      <c r="BK104" s="325">
        <v>798839.5120000001</v>
      </c>
      <c r="BL104" s="325">
        <v>813105.21299999999</v>
      </c>
      <c r="BM104" s="325">
        <v>845066.90299999993</v>
      </c>
      <c r="BN104" s="325">
        <v>637775.91500000004</v>
      </c>
      <c r="BO104" s="325">
        <v>766558.23600000003</v>
      </c>
      <c r="BP104" s="325">
        <v>803110.22799999989</v>
      </c>
      <c r="BQ104" s="325">
        <v>845716.91299999994</v>
      </c>
      <c r="BR104" s="325">
        <v>708470.67556</v>
      </c>
      <c r="BS104" s="86"/>
      <c r="BT104" s="86"/>
    </row>
    <row r="105" spans="2:72" ht="10" customHeight="1" x14ac:dyDescent="0.35">
      <c r="C105" s="89"/>
      <c r="D105" s="500"/>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c r="AN105" s="124"/>
      <c r="AO105" s="124"/>
      <c r="AP105" s="124"/>
      <c r="AQ105" s="124"/>
      <c r="AR105" s="124"/>
      <c r="AS105" s="124"/>
      <c r="AT105" s="124"/>
      <c r="AU105" s="124"/>
      <c r="AV105" s="124"/>
      <c r="AW105" s="124"/>
      <c r="AX105" s="124"/>
      <c r="AY105" s="124"/>
      <c r="AZ105" s="124"/>
      <c r="BA105" s="124"/>
      <c r="BC105" s="124"/>
      <c r="BD105" s="124"/>
      <c r="BE105" s="124"/>
      <c r="BF105" s="124"/>
      <c r="BG105" s="124"/>
      <c r="BH105" s="124"/>
      <c r="BI105" s="124"/>
      <c r="BJ105" s="124"/>
      <c r="BK105" s="124"/>
      <c r="BL105" s="124"/>
      <c r="BM105" s="124"/>
      <c r="BN105" s="124"/>
      <c r="BO105" s="124"/>
      <c r="BP105" s="124"/>
      <c r="BQ105" s="124"/>
      <c r="BR105" s="124"/>
    </row>
    <row r="106" spans="2:72" ht="18" customHeight="1" x14ac:dyDescent="0.35">
      <c r="C106" s="109" t="s">
        <v>27</v>
      </c>
      <c r="D106" s="112"/>
      <c r="E106" s="333">
        <v>0</v>
      </c>
      <c r="F106" s="333">
        <v>0</v>
      </c>
      <c r="G106" s="333">
        <v>0</v>
      </c>
      <c r="H106" s="333">
        <v>0</v>
      </c>
      <c r="I106" s="333">
        <v>0</v>
      </c>
      <c r="J106" s="333">
        <v>0</v>
      </c>
      <c r="K106" s="333">
        <v>0</v>
      </c>
      <c r="L106" s="333">
        <v>0</v>
      </c>
      <c r="M106" s="333">
        <v>26042.727999999999</v>
      </c>
      <c r="N106" s="333">
        <v>53999.523000000001</v>
      </c>
      <c r="O106" s="333">
        <v>152903.81400000001</v>
      </c>
      <c r="P106" s="333">
        <v>198705.76699999999</v>
      </c>
      <c r="Q106" s="333">
        <v>264129.10800000001</v>
      </c>
      <c r="R106" s="333">
        <v>238953.351</v>
      </c>
      <c r="S106" s="333">
        <v>235506.37300000002</v>
      </c>
      <c r="T106" s="333">
        <v>230741.49199999997</v>
      </c>
      <c r="U106" s="333">
        <v>203604.63899999997</v>
      </c>
      <c r="V106" s="333">
        <v>196443.35800000001</v>
      </c>
      <c r="W106" s="333">
        <v>202721.30900000007</v>
      </c>
      <c r="X106" s="333">
        <v>196070.20599999998</v>
      </c>
      <c r="Y106" s="333">
        <v>208732.25399999993</v>
      </c>
      <c r="Z106" s="333">
        <v>199921.46200000003</v>
      </c>
      <c r="AA106" s="333">
        <v>197758.74100000001</v>
      </c>
      <c r="AB106" s="333">
        <v>206692.75600000002</v>
      </c>
      <c r="AC106" s="333">
        <v>212664.16499999998</v>
      </c>
      <c r="AD106" s="333">
        <v>227028.92399999997</v>
      </c>
      <c r="AE106" s="333">
        <v>222154.046</v>
      </c>
      <c r="AF106" s="333">
        <v>183219.76800000001</v>
      </c>
      <c r="AG106" s="333">
        <v>134440.26</v>
      </c>
      <c r="AH106" s="333">
        <v>154632.196</v>
      </c>
      <c r="AI106" s="333">
        <v>158566.11299999998</v>
      </c>
      <c r="AJ106" s="333">
        <v>190137.34599999999</v>
      </c>
      <c r="AK106" s="333">
        <v>218735.26300000001</v>
      </c>
      <c r="AL106" s="333">
        <v>189858.815</v>
      </c>
      <c r="AM106" s="333">
        <v>179733.981</v>
      </c>
      <c r="AN106" s="333">
        <v>178230.177</v>
      </c>
      <c r="AO106" s="333">
        <v>197108.92600000001</v>
      </c>
      <c r="AP106" s="333">
        <v>213827.78099999999</v>
      </c>
      <c r="AQ106" s="333">
        <v>214012.09299999996</v>
      </c>
      <c r="AR106" s="333">
        <v>178161.42799999999</v>
      </c>
      <c r="AS106" s="333">
        <v>209078.03199999998</v>
      </c>
      <c r="AT106" s="333">
        <v>233428.30100000001</v>
      </c>
      <c r="AU106" s="333">
        <v>208285.26699999999</v>
      </c>
      <c r="AV106" s="333">
        <v>194925.31299999999</v>
      </c>
      <c r="AW106" s="333">
        <v>185682.59839999999</v>
      </c>
      <c r="AX106" s="333">
        <v>155238.598</v>
      </c>
      <c r="AY106" s="333">
        <v>146053.50065999999</v>
      </c>
      <c r="AZ106" s="333">
        <v>221495.97849999997</v>
      </c>
      <c r="BA106" s="333">
        <v>139974.573</v>
      </c>
      <c r="BC106" s="333">
        <v>0</v>
      </c>
      <c r="BD106" s="333">
        <v>0</v>
      </c>
      <c r="BE106" s="333">
        <v>0</v>
      </c>
      <c r="BF106" s="333">
        <v>0</v>
      </c>
      <c r="BG106" s="333">
        <v>0</v>
      </c>
      <c r="BH106" s="333">
        <v>0</v>
      </c>
      <c r="BI106" s="333">
        <v>431651.83199999999</v>
      </c>
      <c r="BJ106" s="333">
        <v>969330.32400000002</v>
      </c>
      <c r="BK106" s="333">
        <v>798839.5120000001</v>
      </c>
      <c r="BL106" s="333">
        <v>813105.21299999999</v>
      </c>
      <c r="BM106" s="333">
        <v>845066.90299999993</v>
      </c>
      <c r="BN106" s="333">
        <v>637775.91500000004</v>
      </c>
      <c r="BO106" s="333">
        <v>766558.23600000003</v>
      </c>
      <c r="BP106" s="333">
        <v>803110.22799999989</v>
      </c>
      <c r="BQ106" s="333">
        <v>845716.91299999994</v>
      </c>
      <c r="BR106" s="333">
        <v>708470.67556</v>
      </c>
    </row>
    <row r="107" spans="2:72" ht="10" customHeight="1" x14ac:dyDescent="0.35">
      <c r="C107" s="127"/>
      <c r="D107" s="501"/>
      <c r="E107" s="124"/>
      <c r="F107" s="124"/>
      <c r="G107" s="124"/>
      <c r="H107" s="124"/>
      <c r="I107" s="124"/>
      <c r="J107" s="124"/>
      <c r="K107" s="124"/>
      <c r="L107" s="124"/>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5"/>
      <c r="AZ107" s="125"/>
      <c r="BA107" s="125"/>
      <c r="BC107" s="124"/>
      <c r="BD107" s="124"/>
      <c r="BE107" s="124"/>
      <c r="BF107" s="124"/>
      <c r="BG107" s="124"/>
      <c r="BH107" s="124"/>
      <c r="BI107" s="124"/>
      <c r="BJ107" s="124"/>
      <c r="BK107" s="124"/>
      <c r="BL107" s="124"/>
    </row>
    <row r="108" spans="2:72" ht="18" customHeight="1" x14ac:dyDescent="0.35">
      <c r="C108" s="129"/>
      <c r="D108" s="502"/>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c r="AW108" s="130"/>
      <c r="AX108" s="130"/>
      <c r="AY108" s="130"/>
      <c r="AZ108" s="130"/>
      <c r="BA108" s="130"/>
      <c r="BC108" s="130"/>
      <c r="BD108" s="130"/>
      <c r="BE108" s="130"/>
      <c r="BF108" s="130"/>
      <c r="BG108" s="130"/>
      <c r="BH108" s="130"/>
      <c r="BI108" s="130"/>
    </row>
    <row r="109" spans="2:72" ht="18" customHeight="1" x14ac:dyDescent="0.35">
      <c r="C109" s="129"/>
      <c r="D109" s="502"/>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26"/>
      <c r="AR109" s="126"/>
      <c r="AS109" s="126"/>
      <c r="AT109" s="126"/>
      <c r="AU109" s="126"/>
      <c r="AV109" s="126"/>
      <c r="AW109" s="126"/>
      <c r="AX109" s="126"/>
      <c r="AY109" s="126"/>
      <c r="AZ109" s="126"/>
      <c r="BA109" s="126"/>
      <c r="BC109" s="130"/>
      <c r="BD109" s="130"/>
      <c r="BE109" s="130"/>
      <c r="BF109" s="130"/>
      <c r="BG109" s="130"/>
      <c r="BH109" s="130"/>
      <c r="BI109" s="130"/>
    </row>
    <row r="110" spans="2:72" ht="18" customHeight="1" x14ac:dyDescent="0.35">
      <c r="C110" s="129"/>
      <c r="D110" s="502"/>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c r="AO110" s="130"/>
      <c r="AP110" s="130"/>
      <c r="AQ110" s="126"/>
      <c r="AR110" s="126"/>
      <c r="AS110" s="126"/>
      <c r="AT110" s="126"/>
      <c r="AU110" s="126"/>
      <c r="AV110" s="126"/>
      <c r="AW110" s="126"/>
      <c r="AX110" s="126"/>
      <c r="AY110" s="126"/>
      <c r="AZ110" s="126"/>
      <c r="BA110" s="126"/>
      <c r="BC110" s="130"/>
      <c r="BD110" s="130"/>
      <c r="BE110" s="130"/>
      <c r="BF110" s="130"/>
      <c r="BG110" s="130"/>
      <c r="BH110" s="130"/>
      <c r="BI110" s="130"/>
    </row>
    <row r="111" spans="2:72" ht="18" customHeight="1" x14ac:dyDescent="0.35">
      <c r="C111" s="129"/>
      <c r="D111" s="502"/>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30"/>
      <c r="AQ111" s="126"/>
      <c r="AR111" s="126"/>
      <c r="AS111" s="126"/>
      <c r="AT111" s="126"/>
      <c r="AU111" s="126"/>
      <c r="AV111" s="126"/>
      <c r="AW111" s="126"/>
      <c r="AX111" s="126"/>
      <c r="AY111" s="126"/>
      <c r="AZ111" s="126"/>
      <c r="BA111" s="126"/>
      <c r="BC111" s="130"/>
      <c r="BD111" s="130"/>
      <c r="BE111" s="130"/>
      <c r="BF111" s="130"/>
      <c r="BG111" s="130"/>
      <c r="BH111" s="130"/>
      <c r="BI111" s="130"/>
    </row>
    <row r="112" spans="2:72" ht="18" customHeight="1" x14ac:dyDescent="0.35">
      <c r="C112" s="129"/>
      <c r="D112" s="502"/>
      <c r="E112" s="130"/>
      <c r="F112" s="130"/>
      <c r="G112" s="130"/>
      <c r="H112" s="130"/>
      <c r="I112" s="130"/>
      <c r="J112" s="130"/>
      <c r="K112" s="130"/>
      <c r="L112" s="130"/>
      <c r="M112" s="130"/>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30"/>
      <c r="AM112" s="130"/>
      <c r="AN112" s="130"/>
      <c r="AO112" s="130"/>
      <c r="AP112" s="130"/>
      <c r="AQ112" s="126"/>
      <c r="AR112" s="126"/>
      <c r="AS112" s="126"/>
      <c r="AT112" s="126"/>
      <c r="AU112" s="126"/>
      <c r="AV112" s="126"/>
      <c r="AW112" s="126"/>
      <c r="AX112" s="126"/>
      <c r="AY112" s="126"/>
      <c r="AZ112" s="126"/>
      <c r="BA112" s="126"/>
      <c r="BC112" s="130"/>
      <c r="BD112" s="130"/>
      <c r="BE112" s="130"/>
      <c r="BF112" s="130"/>
      <c r="BG112" s="130"/>
      <c r="BH112" s="130"/>
      <c r="BI112" s="130"/>
    </row>
    <row r="113" spans="3:61" ht="18" customHeight="1" x14ac:dyDescent="0.35">
      <c r="C113" s="129"/>
      <c r="D113" s="502"/>
      <c r="E113" s="130"/>
      <c r="F113" s="130"/>
      <c r="G113" s="130"/>
      <c r="H113" s="130"/>
      <c r="I113" s="130"/>
      <c r="J113" s="130"/>
      <c r="K113" s="130"/>
      <c r="L113" s="130"/>
      <c r="M113" s="130"/>
      <c r="N113" s="130"/>
      <c r="O113" s="130"/>
      <c r="P113" s="130"/>
      <c r="Q113" s="130"/>
      <c r="R113" s="130"/>
      <c r="S113" s="130"/>
      <c r="T113" s="130"/>
      <c r="U113" s="130"/>
      <c r="V113" s="130"/>
      <c r="W113" s="130"/>
      <c r="X113" s="130"/>
      <c r="Y113" s="130"/>
      <c r="Z113" s="130"/>
      <c r="AA113" s="130"/>
      <c r="AB113" s="130"/>
      <c r="AC113" s="130"/>
      <c r="AD113" s="130"/>
      <c r="AE113" s="130"/>
      <c r="AF113" s="130"/>
      <c r="AG113" s="130"/>
      <c r="AH113" s="130"/>
      <c r="AI113" s="130"/>
      <c r="AJ113" s="130"/>
      <c r="AK113" s="130"/>
      <c r="AL113" s="130"/>
      <c r="AM113" s="130"/>
      <c r="AN113" s="130"/>
      <c r="AO113" s="130"/>
      <c r="AP113" s="130"/>
      <c r="AQ113" s="126"/>
      <c r="AR113" s="126"/>
      <c r="AS113" s="126"/>
      <c r="AT113" s="126"/>
      <c r="AU113" s="126"/>
      <c r="AV113" s="126"/>
      <c r="AW113" s="126"/>
      <c r="AX113" s="126"/>
      <c r="AY113" s="126"/>
      <c r="AZ113" s="126"/>
      <c r="BA113" s="126"/>
      <c r="BC113" s="130"/>
      <c r="BD113" s="130"/>
      <c r="BE113" s="130"/>
      <c r="BF113" s="130"/>
      <c r="BG113" s="130"/>
      <c r="BH113" s="130"/>
      <c r="BI113" s="130"/>
    </row>
    <row r="114" spans="3:61" ht="18" customHeight="1" x14ac:dyDescent="0.35">
      <c r="C114" s="129"/>
      <c r="D114" s="502"/>
      <c r="E114" s="130"/>
      <c r="F114" s="130"/>
      <c r="G114" s="130"/>
      <c r="H114" s="130"/>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130"/>
      <c r="AE114" s="130"/>
      <c r="AF114" s="130"/>
      <c r="AG114" s="130"/>
      <c r="AH114" s="130"/>
      <c r="AI114" s="130"/>
      <c r="AJ114" s="130"/>
      <c r="AK114" s="130"/>
      <c r="AL114" s="130"/>
      <c r="AM114" s="130"/>
      <c r="AN114" s="130"/>
      <c r="AO114" s="130"/>
      <c r="AP114" s="130"/>
      <c r="AQ114" s="126"/>
      <c r="AR114" s="126"/>
      <c r="AS114" s="126"/>
      <c r="AT114" s="126"/>
      <c r="AU114" s="126"/>
      <c r="AV114" s="126"/>
      <c r="AW114" s="126"/>
      <c r="AX114" s="126"/>
      <c r="AY114" s="126"/>
      <c r="AZ114" s="126"/>
      <c r="BA114" s="126"/>
      <c r="BC114" s="130"/>
      <c r="BD114" s="130"/>
      <c r="BE114" s="130"/>
      <c r="BF114" s="130"/>
      <c r="BG114" s="130"/>
      <c r="BH114" s="130"/>
      <c r="BI114" s="130"/>
    </row>
    <row r="115" spans="3:61" ht="18" customHeight="1" x14ac:dyDescent="0.35">
      <c r="C115" s="129"/>
      <c r="D115" s="502"/>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130"/>
      <c r="AM115" s="130"/>
      <c r="AN115" s="130"/>
      <c r="AO115" s="130"/>
      <c r="AP115" s="130"/>
      <c r="AQ115" s="126"/>
      <c r="AR115" s="126"/>
      <c r="AS115" s="126"/>
      <c r="AT115" s="126"/>
      <c r="AU115" s="126"/>
      <c r="AV115" s="126"/>
      <c r="AW115" s="126"/>
      <c r="AX115" s="126"/>
      <c r="AY115" s="126"/>
      <c r="AZ115" s="126"/>
      <c r="BA115" s="126"/>
      <c r="BC115" s="130"/>
      <c r="BD115" s="130"/>
      <c r="BE115" s="130"/>
      <c r="BF115" s="130"/>
      <c r="BG115" s="130"/>
      <c r="BH115" s="130"/>
      <c r="BI115" s="130"/>
    </row>
    <row r="116" spans="3:61" ht="18" customHeight="1" x14ac:dyDescent="0.35">
      <c r="C116" s="129"/>
      <c r="D116" s="502"/>
      <c r="E116" s="130"/>
      <c r="F116" s="130"/>
      <c r="G116" s="130"/>
      <c r="H116" s="130"/>
      <c r="I116" s="130"/>
      <c r="J116" s="130"/>
      <c r="K116" s="130"/>
      <c r="L116" s="130"/>
      <c r="M116" s="130"/>
      <c r="N116" s="130"/>
      <c r="O116" s="130"/>
      <c r="P116" s="130"/>
      <c r="Q116" s="130"/>
      <c r="R116" s="130"/>
      <c r="S116" s="130"/>
      <c r="T116" s="130"/>
      <c r="U116" s="130"/>
      <c r="V116" s="130"/>
      <c r="W116" s="130"/>
      <c r="X116" s="130"/>
      <c r="Y116" s="130"/>
      <c r="Z116" s="130"/>
      <c r="AA116" s="130"/>
      <c r="AB116" s="130"/>
      <c r="AC116" s="130"/>
      <c r="AD116" s="130"/>
      <c r="AE116" s="130"/>
      <c r="AF116" s="130"/>
      <c r="AG116" s="130"/>
      <c r="AH116" s="130"/>
      <c r="AI116" s="130"/>
      <c r="AJ116" s="130"/>
      <c r="AK116" s="130"/>
      <c r="AL116" s="130"/>
      <c r="AM116" s="130"/>
      <c r="AN116" s="130"/>
      <c r="AO116" s="130"/>
      <c r="AP116" s="130"/>
      <c r="AQ116" s="126"/>
      <c r="AR116" s="126"/>
      <c r="AS116" s="126"/>
      <c r="AT116" s="126"/>
      <c r="AU116" s="126"/>
      <c r="AV116" s="126"/>
      <c r="AW116" s="126"/>
      <c r="AX116" s="126"/>
      <c r="AY116" s="126"/>
      <c r="AZ116" s="126"/>
      <c r="BA116" s="126"/>
      <c r="BC116" s="130"/>
      <c r="BD116" s="130"/>
      <c r="BE116" s="130"/>
      <c r="BF116" s="130"/>
      <c r="BG116" s="130"/>
      <c r="BH116" s="130"/>
      <c r="BI116" s="130"/>
    </row>
    <row r="117" spans="3:61" ht="18" customHeight="1" x14ac:dyDescent="0.35">
      <c r="C117" s="129"/>
      <c r="D117" s="502"/>
      <c r="E117" s="130"/>
      <c r="F117" s="130"/>
      <c r="G117" s="130"/>
      <c r="H117" s="130"/>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30"/>
      <c r="AM117" s="130"/>
      <c r="AN117" s="130"/>
      <c r="AO117" s="130"/>
      <c r="AP117" s="130"/>
      <c r="AQ117" s="126"/>
      <c r="AR117" s="126"/>
      <c r="AS117" s="126"/>
      <c r="AT117" s="126"/>
      <c r="AU117" s="126"/>
      <c r="AV117" s="126"/>
      <c r="AW117" s="126"/>
      <c r="AX117" s="126"/>
      <c r="AY117" s="126"/>
      <c r="AZ117" s="126"/>
      <c r="BA117" s="126"/>
      <c r="BC117" s="130"/>
      <c r="BD117" s="130"/>
      <c r="BE117" s="130"/>
      <c r="BF117" s="130"/>
      <c r="BG117" s="130"/>
      <c r="BH117" s="130"/>
      <c r="BI117" s="130"/>
    </row>
    <row r="118" spans="3:61" ht="18" customHeight="1" x14ac:dyDescent="0.35">
      <c r="C118" s="129"/>
      <c r="D118" s="502"/>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30"/>
      <c r="AM118" s="130"/>
      <c r="AN118" s="130"/>
      <c r="AO118" s="130"/>
      <c r="AP118" s="130"/>
      <c r="AQ118" s="126"/>
      <c r="AR118" s="126"/>
      <c r="AS118" s="126"/>
      <c r="AT118" s="126"/>
      <c r="AU118" s="126"/>
      <c r="AV118" s="126"/>
      <c r="AW118" s="126"/>
      <c r="AX118" s="126"/>
      <c r="AY118" s="126"/>
      <c r="AZ118" s="126"/>
      <c r="BA118" s="126"/>
      <c r="BC118" s="130"/>
      <c r="BD118" s="130"/>
      <c r="BE118" s="130"/>
      <c r="BF118" s="130"/>
      <c r="BG118" s="130"/>
      <c r="BH118" s="130"/>
      <c r="BI118" s="130"/>
    </row>
    <row r="119" spans="3:61" ht="18" customHeight="1" x14ac:dyDescent="0.35">
      <c r="C119" s="129"/>
      <c r="D119" s="502"/>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0"/>
      <c r="AN119" s="130"/>
      <c r="AO119" s="130"/>
      <c r="AP119" s="130"/>
      <c r="AQ119" s="126"/>
      <c r="AR119" s="126"/>
      <c r="AS119" s="126"/>
      <c r="AT119" s="126"/>
      <c r="AU119" s="126"/>
      <c r="AV119" s="126"/>
      <c r="AW119" s="126"/>
      <c r="AX119" s="126"/>
      <c r="AY119" s="126"/>
      <c r="AZ119" s="126"/>
      <c r="BA119" s="126"/>
      <c r="BC119" s="130"/>
      <c r="BD119" s="130"/>
      <c r="BE119" s="130"/>
      <c r="BF119" s="130"/>
      <c r="BG119" s="130"/>
      <c r="BH119" s="130"/>
      <c r="BI119" s="130"/>
    </row>
    <row r="120" spans="3:61" ht="18" customHeight="1" x14ac:dyDescent="0.35">
      <c r="C120" s="129"/>
      <c r="D120" s="502"/>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30"/>
      <c r="AO120" s="130"/>
      <c r="AP120" s="130"/>
      <c r="AQ120" s="126"/>
      <c r="AR120" s="126"/>
      <c r="AS120" s="126"/>
      <c r="AT120" s="126"/>
      <c r="AU120" s="126"/>
      <c r="AV120" s="126"/>
      <c r="AW120" s="126"/>
      <c r="AX120" s="126"/>
      <c r="AY120" s="126"/>
      <c r="AZ120" s="126"/>
      <c r="BA120" s="126"/>
      <c r="BC120" s="130"/>
      <c r="BD120" s="130"/>
      <c r="BE120" s="130"/>
      <c r="BF120" s="130"/>
      <c r="BG120" s="130"/>
      <c r="BH120" s="130"/>
      <c r="BI120" s="130"/>
    </row>
    <row r="121" spans="3:61" ht="18" customHeight="1" x14ac:dyDescent="0.35">
      <c r="C121" s="129"/>
      <c r="D121" s="502"/>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30"/>
      <c r="AM121" s="130"/>
      <c r="AN121" s="130"/>
      <c r="AO121" s="130"/>
      <c r="AP121" s="130"/>
      <c r="AQ121" s="126"/>
      <c r="AR121" s="126"/>
      <c r="AS121" s="126"/>
      <c r="AT121" s="126"/>
      <c r="AU121" s="126"/>
      <c r="AV121" s="126"/>
      <c r="AW121" s="126"/>
      <c r="AX121" s="126"/>
      <c r="AY121" s="126"/>
      <c r="AZ121" s="126"/>
      <c r="BA121" s="126"/>
      <c r="BC121" s="130"/>
      <c r="BD121" s="130"/>
      <c r="BE121" s="130"/>
      <c r="BF121" s="130"/>
      <c r="BG121" s="130"/>
      <c r="BH121" s="130"/>
      <c r="BI121" s="130"/>
    </row>
    <row r="122" spans="3:61" ht="18" customHeight="1" x14ac:dyDescent="0.35">
      <c r="C122" s="129"/>
      <c r="D122" s="502"/>
      <c r="E122" s="130"/>
      <c r="F122" s="130"/>
      <c r="G122" s="130"/>
      <c r="H122" s="130"/>
      <c r="I122" s="130"/>
      <c r="J122" s="130"/>
      <c r="K122" s="130"/>
      <c r="L122" s="130"/>
      <c r="M122" s="130"/>
      <c r="N122" s="130"/>
      <c r="O122" s="130"/>
      <c r="P122" s="130"/>
      <c r="Q122" s="130"/>
      <c r="R122" s="130"/>
      <c r="S122" s="130"/>
      <c r="T122" s="130"/>
      <c r="U122" s="130"/>
      <c r="V122" s="130"/>
      <c r="W122" s="130"/>
      <c r="X122" s="130"/>
      <c r="Y122" s="130"/>
      <c r="Z122" s="130"/>
      <c r="AA122" s="130"/>
      <c r="AB122" s="130"/>
      <c r="AC122" s="130"/>
      <c r="AD122" s="130"/>
      <c r="AE122" s="130"/>
      <c r="AF122" s="130"/>
      <c r="AG122" s="130"/>
      <c r="AH122" s="130"/>
      <c r="AI122" s="130"/>
      <c r="AJ122" s="130"/>
      <c r="AK122" s="130"/>
      <c r="AL122" s="130"/>
      <c r="AM122" s="130"/>
      <c r="AN122" s="130"/>
      <c r="AO122" s="130"/>
      <c r="AP122" s="130"/>
      <c r="AQ122" s="126"/>
      <c r="AR122" s="126"/>
      <c r="AS122" s="126"/>
      <c r="AT122" s="126"/>
      <c r="AU122" s="126"/>
      <c r="AV122" s="126"/>
      <c r="AW122" s="126"/>
      <c r="AX122" s="126"/>
      <c r="AY122" s="126"/>
      <c r="AZ122" s="126"/>
      <c r="BA122" s="126"/>
      <c r="BC122" s="130"/>
      <c r="BD122" s="130"/>
      <c r="BE122" s="130"/>
      <c r="BF122" s="130"/>
      <c r="BG122" s="130"/>
      <c r="BH122" s="130"/>
      <c r="BI122" s="130"/>
    </row>
    <row r="123" spans="3:61" ht="18" customHeight="1" x14ac:dyDescent="0.35">
      <c r="C123" s="129"/>
      <c r="D123" s="502"/>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c r="AA123" s="130"/>
      <c r="AB123" s="130"/>
      <c r="AC123" s="130"/>
      <c r="AD123" s="130"/>
      <c r="AE123" s="130"/>
      <c r="AF123" s="130"/>
      <c r="AG123" s="130"/>
      <c r="AH123" s="130"/>
      <c r="AI123" s="130"/>
      <c r="AJ123" s="130"/>
      <c r="AK123" s="130"/>
      <c r="AL123" s="130"/>
      <c r="AM123" s="130"/>
      <c r="AN123" s="130"/>
      <c r="AO123" s="130"/>
      <c r="AP123" s="130"/>
      <c r="AQ123" s="126"/>
      <c r="AR123" s="126"/>
      <c r="AS123" s="126"/>
      <c r="AT123" s="126"/>
      <c r="AU123" s="126"/>
      <c r="AV123" s="126"/>
      <c r="AW123" s="126"/>
      <c r="AX123" s="126"/>
      <c r="AY123" s="126"/>
      <c r="AZ123" s="126"/>
      <c r="BA123" s="126"/>
      <c r="BC123" s="130"/>
      <c r="BD123" s="130"/>
      <c r="BE123" s="130"/>
      <c r="BF123" s="130"/>
      <c r="BG123" s="130"/>
      <c r="BH123" s="130"/>
      <c r="BI123" s="130"/>
    </row>
    <row r="124" spans="3:61" ht="18" customHeight="1" x14ac:dyDescent="0.35">
      <c r="C124" s="129"/>
      <c r="D124" s="502"/>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0"/>
      <c r="AL124" s="130"/>
      <c r="AM124" s="130"/>
      <c r="AN124" s="130"/>
      <c r="AO124" s="130"/>
      <c r="AP124" s="130"/>
      <c r="AQ124" s="126"/>
      <c r="AR124" s="126"/>
      <c r="AS124" s="126"/>
      <c r="AT124" s="126"/>
      <c r="AU124" s="126"/>
      <c r="AV124" s="126"/>
      <c r="AW124" s="126"/>
      <c r="AX124" s="126"/>
      <c r="AY124" s="126"/>
      <c r="AZ124" s="126"/>
      <c r="BA124" s="126"/>
      <c r="BC124" s="130"/>
      <c r="BD124" s="130"/>
      <c r="BE124" s="130"/>
      <c r="BF124" s="130"/>
      <c r="BG124" s="130"/>
      <c r="BH124" s="130"/>
      <c r="BI124" s="130"/>
    </row>
    <row r="125" spans="3:61" ht="18" customHeight="1" x14ac:dyDescent="0.35">
      <c r="C125" s="129"/>
      <c r="D125" s="502"/>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30"/>
      <c r="AJ125" s="130"/>
      <c r="AK125" s="130"/>
      <c r="AL125" s="130"/>
      <c r="AM125" s="130"/>
      <c r="AN125" s="130"/>
      <c r="AO125" s="130"/>
      <c r="AP125" s="130"/>
      <c r="AQ125" s="126"/>
      <c r="AR125" s="126"/>
      <c r="AS125" s="126"/>
      <c r="AT125" s="126"/>
      <c r="AU125" s="126"/>
      <c r="AV125" s="126"/>
      <c r="AW125" s="126"/>
      <c r="AX125" s="126"/>
      <c r="AY125" s="126"/>
      <c r="AZ125" s="126"/>
      <c r="BA125" s="126"/>
      <c r="BC125" s="130"/>
      <c r="BD125" s="130"/>
      <c r="BE125" s="130"/>
      <c r="BF125" s="130"/>
      <c r="BG125" s="130"/>
      <c r="BH125" s="130"/>
      <c r="BI125" s="130"/>
    </row>
    <row r="126" spans="3:61" ht="18" customHeight="1" x14ac:dyDescent="0.35">
      <c r="C126" s="129"/>
      <c r="D126" s="502"/>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c r="AA126" s="130"/>
      <c r="AB126" s="130"/>
      <c r="AC126" s="130"/>
      <c r="AD126" s="130"/>
      <c r="AE126" s="130"/>
      <c r="AF126" s="130"/>
      <c r="AG126" s="130"/>
      <c r="AH126" s="130"/>
      <c r="AI126" s="130"/>
      <c r="AJ126" s="130"/>
      <c r="AK126" s="130"/>
      <c r="AL126" s="130"/>
      <c r="AM126" s="130"/>
      <c r="AN126" s="130"/>
      <c r="AO126" s="130"/>
      <c r="AP126" s="130"/>
      <c r="AQ126" s="126"/>
      <c r="AR126" s="126"/>
      <c r="AS126" s="126"/>
      <c r="AT126" s="126"/>
      <c r="AU126" s="126"/>
      <c r="AV126" s="126"/>
      <c r="AW126" s="126"/>
      <c r="AX126" s="126"/>
      <c r="AY126" s="126"/>
      <c r="AZ126" s="126"/>
      <c r="BA126" s="126"/>
      <c r="BC126" s="130"/>
      <c r="BD126" s="130"/>
      <c r="BE126" s="130"/>
      <c r="BF126" s="130"/>
      <c r="BG126" s="130"/>
      <c r="BH126" s="130"/>
      <c r="BI126" s="130"/>
    </row>
    <row r="127" spans="3:61" ht="18" customHeight="1" x14ac:dyDescent="0.35">
      <c r="C127" s="129"/>
      <c r="D127" s="502"/>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30"/>
      <c r="AJ127" s="130"/>
      <c r="AK127" s="130"/>
      <c r="AL127" s="130"/>
      <c r="AM127" s="130"/>
      <c r="AN127" s="130"/>
      <c r="AO127" s="130"/>
      <c r="AP127" s="130"/>
      <c r="AQ127" s="126"/>
      <c r="AR127" s="126"/>
      <c r="AS127" s="126"/>
      <c r="AT127" s="126"/>
      <c r="AU127" s="126"/>
      <c r="AV127" s="126"/>
      <c r="AW127" s="126"/>
      <c r="AX127" s="126"/>
      <c r="AY127" s="126"/>
      <c r="AZ127" s="126"/>
      <c r="BA127" s="126"/>
      <c r="BC127" s="130"/>
      <c r="BD127" s="130"/>
      <c r="BE127" s="130"/>
      <c r="BF127" s="130"/>
      <c r="BG127" s="130"/>
      <c r="BH127" s="130"/>
      <c r="BI127" s="130"/>
    </row>
    <row r="128" spans="3:61" ht="18" customHeight="1" x14ac:dyDescent="0.35">
      <c r="C128" s="129"/>
      <c r="D128" s="502"/>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30"/>
      <c r="AJ128" s="130"/>
      <c r="AK128" s="130"/>
      <c r="AL128" s="130"/>
      <c r="AM128" s="130"/>
      <c r="AN128" s="130"/>
      <c r="AO128" s="130"/>
      <c r="AP128" s="130"/>
      <c r="AQ128" s="126"/>
      <c r="AR128" s="126"/>
      <c r="AS128" s="126"/>
      <c r="AT128" s="126"/>
      <c r="AU128" s="126"/>
      <c r="AV128" s="126"/>
      <c r="AW128" s="126"/>
      <c r="AX128" s="126"/>
      <c r="AY128" s="126"/>
      <c r="AZ128" s="126"/>
      <c r="BA128" s="126"/>
      <c r="BC128" s="130"/>
      <c r="BD128" s="130"/>
      <c r="BE128" s="130"/>
      <c r="BF128" s="130"/>
      <c r="BG128" s="130"/>
      <c r="BH128" s="130"/>
      <c r="BI128" s="130"/>
    </row>
    <row r="129" spans="3:61" ht="18" customHeight="1" x14ac:dyDescent="0.35">
      <c r="C129" s="129"/>
      <c r="D129" s="502"/>
      <c r="E129" s="130"/>
      <c r="F129" s="130"/>
      <c r="G129" s="130"/>
      <c r="H129" s="130"/>
      <c r="I129" s="130"/>
      <c r="J129" s="130"/>
      <c r="K129" s="130"/>
      <c r="L129" s="130"/>
      <c r="M129" s="130"/>
      <c r="N129" s="130"/>
      <c r="O129" s="130"/>
      <c r="P129" s="130"/>
      <c r="Q129" s="130"/>
      <c r="R129" s="130"/>
      <c r="S129" s="130"/>
      <c r="T129" s="130"/>
      <c r="U129" s="130"/>
      <c r="V129" s="130"/>
      <c r="W129" s="130"/>
      <c r="X129" s="130"/>
      <c r="Y129" s="130"/>
      <c r="Z129" s="130"/>
      <c r="AA129" s="130"/>
      <c r="AB129" s="130"/>
      <c r="AC129" s="130"/>
      <c r="AD129" s="130"/>
      <c r="AE129" s="130"/>
      <c r="AF129" s="130"/>
      <c r="AG129" s="130"/>
      <c r="AH129" s="130"/>
      <c r="AI129" s="130"/>
      <c r="AJ129" s="130"/>
      <c r="AK129" s="130"/>
      <c r="AL129" s="130"/>
      <c r="AM129" s="130"/>
      <c r="AN129" s="130"/>
      <c r="AO129" s="130"/>
      <c r="AP129" s="130"/>
      <c r="AQ129" s="126"/>
      <c r="AR129" s="126"/>
      <c r="AS129" s="126"/>
      <c r="AT129" s="126"/>
      <c r="AU129" s="126"/>
      <c r="AV129" s="126"/>
      <c r="AW129" s="126"/>
      <c r="AX129" s="126"/>
      <c r="AY129" s="126"/>
      <c r="AZ129" s="126"/>
      <c r="BA129" s="126"/>
      <c r="BC129" s="130"/>
      <c r="BD129" s="130"/>
      <c r="BE129" s="130"/>
      <c r="BF129" s="130"/>
      <c r="BG129" s="130"/>
      <c r="BH129" s="130"/>
      <c r="BI129" s="130"/>
    </row>
    <row r="130" spans="3:61" ht="18" customHeight="1" x14ac:dyDescent="0.35">
      <c r="C130" s="129"/>
      <c r="D130" s="502"/>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c r="AO130" s="130"/>
      <c r="AP130" s="130"/>
      <c r="AQ130" s="126"/>
      <c r="AR130" s="126"/>
      <c r="AS130" s="126"/>
      <c r="AT130" s="126"/>
      <c r="AU130" s="126"/>
      <c r="AV130" s="126"/>
      <c r="AW130" s="126"/>
      <c r="AX130" s="126"/>
      <c r="AY130" s="126"/>
      <c r="AZ130" s="126"/>
      <c r="BA130" s="126"/>
      <c r="BC130" s="130"/>
      <c r="BD130" s="130"/>
      <c r="BE130" s="130"/>
      <c r="BF130" s="130"/>
      <c r="BG130" s="130"/>
      <c r="BH130" s="130"/>
      <c r="BI130" s="130"/>
    </row>
    <row r="131" spans="3:61" ht="18" customHeight="1" x14ac:dyDescent="0.35">
      <c r="C131" s="129"/>
      <c r="D131" s="502"/>
      <c r="E131" s="130"/>
      <c r="F131" s="130"/>
      <c r="G131" s="130"/>
      <c r="H131" s="130"/>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30"/>
      <c r="AJ131" s="130"/>
      <c r="AK131" s="130"/>
      <c r="AL131" s="130"/>
      <c r="AM131" s="130"/>
      <c r="AN131" s="130"/>
      <c r="AO131" s="130"/>
      <c r="AP131" s="130"/>
      <c r="AQ131" s="126"/>
      <c r="AR131" s="126"/>
      <c r="AS131" s="126"/>
      <c r="AT131" s="126"/>
      <c r="AU131" s="126"/>
      <c r="AV131" s="126"/>
      <c r="AW131" s="126"/>
      <c r="AX131" s="126"/>
      <c r="AY131" s="126"/>
      <c r="AZ131" s="126"/>
      <c r="BA131" s="126"/>
      <c r="BC131" s="130"/>
      <c r="BD131" s="130"/>
      <c r="BE131" s="130"/>
      <c r="BF131" s="130"/>
      <c r="BG131" s="130"/>
      <c r="BH131" s="130"/>
      <c r="BI131" s="130"/>
    </row>
    <row r="132" spans="3:61" ht="18" customHeight="1" x14ac:dyDescent="0.35">
      <c r="C132" s="129"/>
      <c r="D132" s="502"/>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0"/>
      <c r="AA132" s="130"/>
      <c r="AB132" s="130"/>
      <c r="AC132" s="130"/>
      <c r="AD132" s="130"/>
      <c r="AE132" s="130"/>
      <c r="AF132" s="130"/>
      <c r="AG132" s="130"/>
      <c r="AH132" s="130"/>
      <c r="AI132" s="130"/>
      <c r="AJ132" s="130"/>
      <c r="AK132" s="130"/>
      <c r="AL132" s="130"/>
      <c r="AM132" s="130"/>
      <c r="AN132" s="130"/>
      <c r="AO132" s="130"/>
      <c r="AP132" s="130"/>
      <c r="AQ132" s="126"/>
      <c r="AR132" s="126"/>
      <c r="AS132" s="126"/>
      <c r="AT132" s="126"/>
      <c r="AU132" s="126"/>
      <c r="AV132" s="126"/>
      <c r="AW132" s="126"/>
      <c r="AX132" s="126"/>
      <c r="AY132" s="126"/>
      <c r="AZ132" s="126"/>
      <c r="BA132" s="126"/>
      <c r="BC132" s="130"/>
      <c r="BD132" s="130"/>
      <c r="BE132" s="130"/>
      <c r="BF132" s="130"/>
      <c r="BG132" s="130"/>
      <c r="BH132" s="130"/>
      <c r="BI132" s="130"/>
    </row>
    <row r="133" spans="3:61" ht="18" customHeight="1" x14ac:dyDescent="0.35">
      <c r="C133" s="129"/>
      <c r="D133" s="502"/>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30"/>
      <c r="AJ133" s="130"/>
      <c r="AK133" s="130"/>
      <c r="AL133" s="130"/>
      <c r="AM133" s="130"/>
      <c r="AN133" s="130"/>
      <c r="AO133" s="130"/>
      <c r="AP133" s="130"/>
      <c r="AQ133" s="126"/>
      <c r="AR133" s="126"/>
      <c r="AS133" s="126"/>
      <c r="AT133" s="126"/>
      <c r="AU133" s="126"/>
      <c r="AV133" s="126"/>
      <c r="AW133" s="126"/>
      <c r="AX133" s="126"/>
      <c r="AY133" s="126"/>
      <c r="AZ133" s="126"/>
      <c r="BA133" s="126"/>
      <c r="BC133" s="130"/>
      <c r="BD133" s="130"/>
      <c r="BE133" s="130"/>
      <c r="BF133" s="130"/>
      <c r="BG133" s="130"/>
      <c r="BH133" s="130"/>
      <c r="BI133" s="130"/>
    </row>
    <row r="134" spans="3:61" ht="18" customHeight="1" x14ac:dyDescent="0.35">
      <c r="C134" s="129"/>
      <c r="D134" s="502"/>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130"/>
      <c r="AM134" s="130"/>
      <c r="AN134" s="130"/>
      <c r="AO134" s="130"/>
      <c r="AP134" s="130"/>
      <c r="AQ134" s="126"/>
      <c r="AR134" s="126"/>
      <c r="AS134" s="126"/>
      <c r="AT134" s="126"/>
      <c r="AU134" s="126"/>
      <c r="AV134" s="126"/>
      <c r="AW134" s="126"/>
      <c r="AX134" s="126"/>
      <c r="AY134" s="126"/>
      <c r="AZ134" s="126"/>
      <c r="BA134" s="126"/>
      <c r="BC134" s="130"/>
      <c r="BD134" s="130"/>
      <c r="BE134" s="130"/>
      <c r="BF134" s="130"/>
      <c r="BG134" s="130"/>
      <c r="BH134" s="130"/>
      <c r="BI134" s="130"/>
    </row>
    <row r="135" spans="3:61" ht="18" customHeight="1" x14ac:dyDescent="0.35">
      <c r="C135" s="129"/>
      <c r="D135" s="502"/>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c r="AO135" s="130"/>
      <c r="AP135" s="130"/>
      <c r="AQ135" s="126"/>
      <c r="AR135" s="126"/>
      <c r="AS135" s="126"/>
      <c r="AT135" s="126"/>
      <c r="AU135" s="126"/>
      <c r="AV135" s="126"/>
      <c r="AW135" s="126"/>
      <c r="AX135" s="126"/>
      <c r="AY135" s="126"/>
      <c r="AZ135" s="126"/>
      <c r="BA135" s="126"/>
      <c r="BC135" s="130"/>
      <c r="BD135" s="130"/>
      <c r="BE135" s="130"/>
      <c r="BF135" s="130"/>
      <c r="BG135" s="130"/>
      <c r="BH135" s="130"/>
      <c r="BI135" s="130"/>
    </row>
    <row r="136" spans="3:61" ht="18" customHeight="1" x14ac:dyDescent="0.35">
      <c r="C136" s="129"/>
      <c r="D136" s="502"/>
      <c r="E136" s="130"/>
      <c r="F136" s="130"/>
      <c r="G136" s="130"/>
      <c r="H136" s="130"/>
      <c r="I136" s="130"/>
      <c r="J136" s="130"/>
      <c r="K136" s="130"/>
      <c r="L136" s="130"/>
      <c r="M136" s="130"/>
      <c r="N136" s="130"/>
      <c r="O136" s="130"/>
      <c r="P136" s="130"/>
      <c r="Q136" s="130"/>
      <c r="R136" s="130"/>
      <c r="S136" s="130"/>
      <c r="T136" s="130"/>
      <c r="U136" s="130"/>
      <c r="V136" s="130"/>
      <c r="W136" s="130"/>
      <c r="X136" s="130"/>
      <c r="Y136" s="130"/>
      <c r="Z136" s="130"/>
      <c r="AA136" s="130"/>
      <c r="AB136" s="130"/>
      <c r="AC136" s="130"/>
      <c r="AD136" s="130"/>
      <c r="AE136" s="130"/>
      <c r="AF136" s="130"/>
      <c r="AG136" s="130"/>
      <c r="AH136" s="130"/>
      <c r="AI136" s="130"/>
      <c r="AJ136" s="130"/>
      <c r="AK136" s="130"/>
      <c r="AL136" s="130"/>
      <c r="AM136" s="130"/>
      <c r="AN136" s="130"/>
      <c r="AO136" s="130"/>
      <c r="AP136" s="130"/>
      <c r="AQ136" s="126"/>
      <c r="AR136" s="126"/>
      <c r="AS136" s="126"/>
      <c r="AT136" s="126"/>
      <c r="AU136" s="126"/>
      <c r="AV136" s="126"/>
      <c r="AW136" s="126"/>
      <c r="AX136" s="126"/>
      <c r="AY136" s="126"/>
      <c r="AZ136" s="126"/>
      <c r="BA136" s="126"/>
      <c r="BC136" s="130"/>
      <c r="BD136" s="130"/>
      <c r="BE136" s="130"/>
      <c r="BF136" s="130"/>
      <c r="BG136" s="130"/>
      <c r="BH136" s="130"/>
      <c r="BI136" s="130"/>
    </row>
  </sheetData>
  <phoneticPr fontId="86" type="noConversion"/>
  <hyperlinks>
    <hyperlink ref="C4" location="INDEX!A1" tooltip="Return" display="Return to Home" xr:uid="{00000000-0004-0000-0400-000000000000}"/>
  </hyperlinks>
  <pageMargins left="0.51181102362204722" right="0.51181102362204722" top="0.78740157480314965" bottom="0.78740157480314965" header="0.31496062992125984" footer="0.31496062992125984"/>
  <pageSetup paperSize="9" scale="86" orientation="portrait" r:id="rId1"/>
  <rowBreaks count="1" manualBreakCount="1">
    <brk id="5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A1:BM63"/>
  <sheetViews>
    <sheetView showGridLines="0" zoomScale="80" zoomScaleNormal="80" workbookViewId="0">
      <pane xSplit="3" ySplit="6" topLeftCell="AO7" activePane="bottomRight" state="frozen"/>
      <selection pane="topRight" activeCell="D1" sqref="D1"/>
      <selection pane="bottomLeft" activeCell="A10" sqref="A10"/>
      <selection pane="bottomRight" activeCell="B1" sqref="B1"/>
    </sheetView>
  </sheetViews>
  <sheetFormatPr defaultColWidth="7.1796875" defaultRowHeight="18" customHeight="1" outlineLevelCol="1" x14ac:dyDescent="0.35"/>
  <cols>
    <col min="1" max="2" width="2.26953125" style="137" customWidth="1"/>
    <col min="3" max="3" width="53.81640625" style="137" customWidth="1"/>
    <col min="4" max="4" width="1.1796875" style="138" customWidth="1"/>
    <col min="5" max="20" width="11" style="137" customWidth="1" outlineLevel="1"/>
    <col min="21" max="21" width="11" style="137" customWidth="1" outlineLevel="1" collapsed="1"/>
    <col min="22" max="28" width="11" style="137" customWidth="1" outlineLevel="1"/>
    <col min="29" max="49" width="11" style="137" customWidth="1"/>
    <col min="50" max="50" width="5.1796875" customWidth="1"/>
    <col min="51" max="61" width="12" style="137" customWidth="1"/>
    <col min="62" max="16384" width="7.1796875" style="137"/>
  </cols>
  <sheetData>
    <row r="1" spans="1:65" s="93" customFormat="1" ht="14.5" x14ac:dyDescent="0.35">
      <c r="AX1"/>
      <c r="AY1" s="98"/>
      <c r="AZ1" s="98"/>
    </row>
    <row r="2" spans="1:65" s="93" customFormat="1" ht="52" customHeight="1" x14ac:dyDescent="0.35">
      <c r="AQ2" s="98"/>
      <c r="AR2" s="98"/>
      <c r="AS2" s="98"/>
      <c r="AT2" s="98"/>
      <c r="AU2" s="98"/>
      <c r="AV2" s="98"/>
      <c r="AW2" s="98"/>
      <c r="AX2" s="98"/>
      <c r="AY2" s="98"/>
      <c r="AZ2" s="98"/>
      <c r="BA2" s="98"/>
      <c r="BB2"/>
    </row>
    <row r="3" spans="1:65" s="46" customFormat="1" ht="26" x14ac:dyDescent="0.35">
      <c r="C3" s="94" t="s">
        <v>213</v>
      </c>
      <c r="D3" s="94"/>
      <c r="AD3" s="497"/>
      <c r="AX3"/>
    </row>
    <row r="4" spans="1:65" s="46" customFormat="1" ht="14.5" x14ac:dyDescent="0.35">
      <c r="C4" s="322" t="s">
        <v>492</v>
      </c>
      <c r="D4" s="497"/>
      <c r="AD4" s="497"/>
      <c r="AX4"/>
    </row>
    <row r="5" spans="1:65" ht="18" customHeight="1" x14ac:dyDescent="0.35">
      <c r="E5" s="123"/>
      <c r="AY5" s="138"/>
      <c r="AZ5" s="138"/>
    </row>
    <row r="6" spans="1:65" s="139" customFormat="1" ht="18" customHeight="1" x14ac:dyDescent="0.35">
      <c r="C6" s="48" t="s">
        <v>214</v>
      </c>
      <c r="D6" s="499"/>
      <c r="E6" s="84" t="s">
        <v>167</v>
      </c>
      <c r="F6" s="84" t="s">
        <v>168</v>
      </c>
      <c r="G6" s="84" t="s">
        <v>169</v>
      </c>
      <c r="H6" s="84" t="s">
        <v>170</v>
      </c>
      <c r="I6" s="84" t="s">
        <v>171</v>
      </c>
      <c r="J6" s="84" t="s">
        <v>172</v>
      </c>
      <c r="K6" s="84" t="s">
        <v>173</v>
      </c>
      <c r="L6" s="84" t="s">
        <v>174</v>
      </c>
      <c r="M6" s="84" t="s">
        <v>73</v>
      </c>
      <c r="N6" s="84" t="s">
        <v>74</v>
      </c>
      <c r="O6" s="84" t="s">
        <v>75</v>
      </c>
      <c r="P6" s="84" t="s">
        <v>175</v>
      </c>
      <c r="Q6" s="84" t="s">
        <v>176</v>
      </c>
      <c r="R6" s="84" t="s">
        <v>177</v>
      </c>
      <c r="S6" s="84" t="s">
        <v>178</v>
      </c>
      <c r="T6" s="84" t="s">
        <v>179</v>
      </c>
      <c r="U6" s="84" t="s">
        <v>180</v>
      </c>
      <c r="V6" s="84" t="s">
        <v>181</v>
      </c>
      <c r="W6" s="84" t="s">
        <v>182</v>
      </c>
      <c r="X6" s="84" t="s">
        <v>183</v>
      </c>
      <c r="Y6" s="84" t="s">
        <v>184</v>
      </c>
      <c r="Z6" s="84" t="s">
        <v>404</v>
      </c>
      <c r="AA6" s="84" t="s">
        <v>405</v>
      </c>
      <c r="AB6" s="84" t="s">
        <v>406</v>
      </c>
      <c r="AC6" s="84" t="s">
        <v>519</v>
      </c>
      <c r="AD6" s="84" t="s">
        <v>520</v>
      </c>
      <c r="AE6" s="84" t="s">
        <v>521</v>
      </c>
      <c r="AF6" s="84" t="s">
        <v>522</v>
      </c>
      <c r="AG6" s="84" t="s">
        <v>677</v>
      </c>
      <c r="AH6" s="84" t="s">
        <v>678</v>
      </c>
      <c r="AI6" s="84" t="s">
        <v>679</v>
      </c>
      <c r="AJ6" s="84" t="s">
        <v>676</v>
      </c>
      <c r="AK6" s="84" t="s">
        <v>704</v>
      </c>
      <c r="AL6" s="84" t="s">
        <v>705</v>
      </c>
      <c r="AM6" s="84" t="s">
        <v>706</v>
      </c>
      <c r="AN6" s="84" t="s">
        <v>707</v>
      </c>
      <c r="AO6" s="84" t="s">
        <v>823</v>
      </c>
      <c r="AP6" s="84" t="s">
        <v>827</v>
      </c>
      <c r="AQ6" s="84" t="s">
        <v>828</v>
      </c>
      <c r="AR6" s="84" t="s">
        <v>822</v>
      </c>
      <c r="AS6" s="84" t="s">
        <v>872</v>
      </c>
      <c r="AT6" s="84" t="s">
        <v>875</v>
      </c>
      <c r="AU6" s="84" t="s">
        <v>874</v>
      </c>
      <c r="AV6" s="84" t="s">
        <v>871</v>
      </c>
      <c r="AW6" s="84" t="s">
        <v>941</v>
      </c>
      <c r="AX6"/>
      <c r="AY6" s="84">
        <v>2015</v>
      </c>
      <c r="AZ6" s="84">
        <v>2016</v>
      </c>
      <c r="BA6" s="84">
        <v>2017</v>
      </c>
      <c r="BB6" s="84">
        <v>2018</v>
      </c>
      <c r="BC6" s="84">
        <v>2019</v>
      </c>
      <c r="BD6" s="84">
        <v>2020</v>
      </c>
      <c r="BE6" s="84">
        <v>2021</v>
      </c>
      <c r="BF6" s="84">
        <v>2022</v>
      </c>
      <c r="BG6" s="84">
        <v>2023</v>
      </c>
      <c r="BH6" s="84">
        <v>2024</v>
      </c>
      <c r="BI6" s="84">
        <v>2025</v>
      </c>
      <c r="BJ6" s="137"/>
      <c r="BK6" s="137"/>
      <c r="BL6" s="137"/>
      <c r="BM6" s="137"/>
    </row>
    <row r="7" spans="1:65" ht="10" customHeight="1" x14ac:dyDescent="0.35"/>
    <row r="8" spans="1:65" s="87" customFormat="1" ht="18" customHeight="1" x14ac:dyDescent="0.35">
      <c r="A8" s="87" t="s">
        <v>102</v>
      </c>
      <c r="B8" s="131" t="s">
        <v>493</v>
      </c>
      <c r="C8" s="132"/>
      <c r="D8" s="132"/>
      <c r="E8" s="325">
        <v>7365.2659459991737</v>
      </c>
      <c r="F8" s="325">
        <v>8153.70128729934</v>
      </c>
      <c r="G8" s="325">
        <v>9295.8683490877211</v>
      </c>
      <c r="H8" s="325">
        <v>7964.9994684925559</v>
      </c>
      <c r="I8" s="325">
        <v>8436.2612231309395</v>
      </c>
      <c r="J8" s="325">
        <v>8560.8186103196185</v>
      </c>
      <c r="K8" s="325">
        <v>8551.8062143541993</v>
      </c>
      <c r="L8" s="325">
        <v>8122.8015447472953</v>
      </c>
      <c r="M8" s="325">
        <v>8985.8467107888591</v>
      </c>
      <c r="N8" s="325">
        <v>8349.7276132400002</v>
      </c>
      <c r="O8" s="325">
        <v>8596.3368675599995</v>
      </c>
      <c r="P8" s="325">
        <v>8861.8892425599988</v>
      </c>
      <c r="Q8" s="325">
        <v>9435.171480179999</v>
      </c>
      <c r="R8" s="325">
        <v>9843.4269156699993</v>
      </c>
      <c r="S8" s="325">
        <v>12261.32999231</v>
      </c>
      <c r="T8" s="325">
        <v>10538.246419700001</v>
      </c>
      <c r="U8" s="325">
        <v>9871.3723011699985</v>
      </c>
      <c r="V8" s="325">
        <v>9952.8332697200003</v>
      </c>
      <c r="W8" s="325">
        <v>10020.910409780001</v>
      </c>
      <c r="X8" s="325">
        <v>9297.4451006700001</v>
      </c>
      <c r="Y8" s="325">
        <v>9053.647369459999</v>
      </c>
      <c r="Z8" s="325">
        <v>7422.5173895499993</v>
      </c>
      <c r="AA8" s="325">
        <v>11139.525604660001</v>
      </c>
      <c r="AB8" s="325">
        <v>13178.699725889999</v>
      </c>
      <c r="AC8" s="325">
        <v>15217.483848070005</v>
      </c>
      <c r="AD8" s="325">
        <v>16605.491102569998</v>
      </c>
      <c r="AE8" s="325">
        <v>17947.134118870003</v>
      </c>
      <c r="AF8" s="325">
        <v>19724.65814254</v>
      </c>
      <c r="AG8" s="325">
        <v>18375.38108368</v>
      </c>
      <c r="AH8" s="325">
        <v>18701.813401439998</v>
      </c>
      <c r="AI8" s="325">
        <v>18063.526128040001</v>
      </c>
      <c r="AJ8" s="325">
        <v>13938.90124406</v>
      </c>
      <c r="AK8" s="325">
        <v>13846.525590989997</v>
      </c>
      <c r="AL8" s="325">
        <v>12433.649363820001</v>
      </c>
      <c r="AM8" s="325">
        <v>11491.911934720001</v>
      </c>
      <c r="AN8" s="325">
        <v>11740.30560589</v>
      </c>
      <c r="AO8" s="325">
        <v>12741.913773299999</v>
      </c>
      <c r="AP8" s="325">
        <v>13128.514008111604</v>
      </c>
      <c r="AQ8" s="325">
        <v>14885.68507012229</v>
      </c>
      <c r="AR8" s="325">
        <v>14087.923904643849</v>
      </c>
      <c r="AS8" s="325">
        <v>13847.505728186014</v>
      </c>
      <c r="AT8" s="325">
        <v>13342.081462256985</v>
      </c>
      <c r="AU8" s="325">
        <v>12957.227735172914</v>
      </c>
      <c r="AV8" s="325">
        <v>11627.079745980642</v>
      </c>
      <c r="AW8" s="325">
        <v>11108.944092943053</v>
      </c>
      <c r="AX8"/>
      <c r="AY8" s="325">
        <v>32779.835050878784</v>
      </c>
      <c r="AZ8" s="325">
        <v>33671.687592552051</v>
      </c>
      <c r="BA8" s="325">
        <v>34793.800434148856</v>
      </c>
      <c r="BB8" s="325">
        <v>42078.174807859999</v>
      </c>
      <c r="BC8" s="325">
        <v>39142.561081339998</v>
      </c>
      <c r="BD8" s="325">
        <v>40794.387316349996</v>
      </c>
      <c r="BE8" s="325">
        <v>69494.767212050006</v>
      </c>
      <c r="BF8" s="325">
        <v>69079.621857219987</v>
      </c>
      <c r="BG8" s="325">
        <v>49512.392495419997</v>
      </c>
      <c r="BH8" s="325">
        <v>54844.036756177746</v>
      </c>
      <c r="BI8" s="325">
        <v>51773.89467159655</v>
      </c>
      <c r="BJ8" s="137"/>
      <c r="BK8" s="137"/>
      <c r="BL8" s="137"/>
    </row>
    <row r="9" spans="1:65" ht="10" customHeight="1" x14ac:dyDescent="0.35">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Y9" s="144"/>
      <c r="AZ9" s="144"/>
      <c r="BA9" s="144"/>
      <c r="BB9" s="144"/>
      <c r="BC9" s="144"/>
      <c r="BD9" s="144"/>
      <c r="BE9" s="144"/>
      <c r="BF9" s="144"/>
      <c r="BG9" s="144"/>
      <c r="BH9" s="144"/>
      <c r="BI9" s="144"/>
    </row>
    <row r="10" spans="1:65" s="134" customFormat="1" ht="18" customHeight="1" thickBot="1" x14ac:dyDescent="0.4">
      <c r="C10" s="51" t="s">
        <v>185</v>
      </c>
      <c r="D10" s="51"/>
      <c r="E10" s="332">
        <v>4605.9430802591742</v>
      </c>
      <c r="F10" s="332">
        <v>4991.4908685993396</v>
      </c>
      <c r="G10" s="332">
        <v>5603.288275827721</v>
      </c>
      <c r="H10" s="332">
        <v>4783.8714420025563</v>
      </c>
      <c r="I10" s="332">
        <v>5091.77218124094</v>
      </c>
      <c r="J10" s="332">
        <v>5315.7838031496176</v>
      </c>
      <c r="K10" s="332">
        <v>5169.5387731041992</v>
      </c>
      <c r="L10" s="332">
        <v>4730.2719476633656</v>
      </c>
      <c r="M10" s="332">
        <v>4845.245454689999</v>
      </c>
      <c r="N10" s="332">
        <v>4860.0631872100003</v>
      </c>
      <c r="O10" s="332">
        <v>4960.7136152000003</v>
      </c>
      <c r="P10" s="332">
        <v>4984.3691138100003</v>
      </c>
      <c r="Q10" s="332">
        <v>5374.4224751999991</v>
      </c>
      <c r="R10" s="332">
        <v>5458.3847070299989</v>
      </c>
      <c r="S10" s="332">
        <v>6423.3900576700007</v>
      </c>
      <c r="T10" s="332">
        <v>5272.0017036100016</v>
      </c>
      <c r="U10" s="332">
        <v>5569.7351390299973</v>
      </c>
      <c r="V10" s="332">
        <v>5196.0613069000001</v>
      </c>
      <c r="W10" s="332">
        <v>5557.9882638300014</v>
      </c>
      <c r="X10" s="332">
        <v>5128.4306447400004</v>
      </c>
      <c r="Y10" s="332">
        <v>5147.9861356799993</v>
      </c>
      <c r="Z10" s="332">
        <v>4910.0071809399997</v>
      </c>
      <c r="AA10" s="332">
        <v>6809.1888211099995</v>
      </c>
      <c r="AB10" s="332">
        <v>7885.8373183200001</v>
      </c>
      <c r="AC10" s="332">
        <v>8943.1080653200006</v>
      </c>
      <c r="AD10" s="332">
        <v>9624.2564451899998</v>
      </c>
      <c r="AE10" s="332">
        <v>9964.1545600999998</v>
      </c>
      <c r="AF10" s="332">
        <v>10437.089828899998</v>
      </c>
      <c r="AG10" s="332">
        <v>9603.1827043800004</v>
      </c>
      <c r="AH10" s="332">
        <v>9998.3181342400021</v>
      </c>
      <c r="AI10" s="332">
        <v>9018.7063197199986</v>
      </c>
      <c r="AJ10" s="332">
        <v>7445.72002557</v>
      </c>
      <c r="AK10" s="332">
        <v>7372.9614053400001</v>
      </c>
      <c r="AL10" s="332">
        <v>6415.7537551700007</v>
      </c>
      <c r="AM10" s="332">
        <v>6455.1746779900004</v>
      </c>
      <c r="AN10" s="332">
        <v>6640.64576158</v>
      </c>
      <c r="AO10" s="332">
        <v>7199.2681472200002</v>
      </c>
      <c r="AP10" s="332">
        <v>7174.8348791909439</v>
      </c>
      <c r="AQ10" s="332">
        <v>8178.8593128202056</v>
      </c>
      <c r="AR10" s="332">
        <v>7893.3388412398708</v>
      </c>
      <c r="AS10" s="332">
        <v>7871.4471090190673</v>
      </c>
      <c r="AT10" s="332">
        <v>7677.2745063998773</v>
      </c>
      <c r="AU10" s="332">
        <v>7296.8939382182107</v>
      </c>
      <c r="AV10" s="332">
        <v>6832.9096936134756</v>
      </c>
      <c r="AW10" s="332">
        <v>6446.2449164371774</v>
      </c>
      <c r="AX10"/>
      <c r="AY10" s="332">
        <v>19984.59366668879</v>
      </c>
      <c r="AZ10" s="332">
        <v>20307.366705158121</v>
      </c>
      <c r="BA10" s="332">
        <v>19650.391370909998</v>
      </c>
      <c r="BB10" s="332">
        <v>22528.19894351</v>
      </c>
      <c r="BC10" s="332">
        <v>21452.215354499996</v>
      </c>
      <c r="BD10" s="332">
        <v>24753.019456050002</v>
      </c>
      <c r="BE10" s="332">
        <v>38968.60889951</v>
      </c>
      <c r="BF10" s="332">
        <v>36065.927183909997</v>
      </c>
      <c r="BG10" s="332">
        <v>26884.535600080002</v>
      </c>
      <c r="BH10" s="332">
        <v>30446.301180471019</v>
      </c>
      <c r="BI10" s="332">
        <v>29678.525247250633</v>
      </c>
      <c r="BJ10" s="137"/>
      <c r="BK10" s="137"/>
      <c r="BL10" s="137"/>
    </row>
    <row r="11" spans="1:65" s="134" customFormat="1" ht="10" customHeight="1" x14ac:dyDescent="0.35">
      <c r="C11" s="140"/>
      <c r="D11" s="140"/>
      <c r="E11" s="330"/>
      <c r="F11" s="330"/>
      <c r="G11" s="330"/>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c r="AK11" s="330"/>
      <c r="AL11" s="330"/>
      <c r="AM11" s="330"/>
      <c r="AN11" s="330"/>
      <c r="AO11" s="330"/>
      <c r="AP11" s="330"/>
      <c r="AQ11" s="330"/>
      <c r="AR11" s="330"/>
      <c r="AS11" s="330"/>
      <c r="AT11" s="330"/>
      <c r="AU11" s="330"/>
      <c r="AV11" s="330"/>
      <c r="AW11" s="330"/>
      <c r="AX11"/>
      <c r="AY11" s="330"/>
      <c r="AZ11" s="330"/>
      <c r="BA11" s="330"/>
      <c r="BB11" s="330"/>
      <c r="BC11" s="330"/>
      <c r="BD11" s="330"/>
      <c r="BE11" s="330"/>
      <c r="BF11" s="330"/>
      <c r="BG11" s="330"/>
      <c r="BH11" s="330"/>
      <c r="BI11" s="330"/>
    </row>
    <row r="12" spans="1:65" ht="18" customHeight="1" x14ac:dyDescent="0.35">
      <c r="C12" s="109" t="s">
        <v>215</v>
      </c>
      <c r="D12" s="112"/>
      <c r="E12" s="333">
        <v>3581.789849701177</v>
      </c>
      <c r="F12" s="333">
        <v>3341.7972134807314</v>
      </c>
      <c r="G12" s="333">
        <v>3705.13169109</v>
      </c>
      <c r="H12" s="333">
        <v>3401.8239410599999</v>
      </c>
      <c r="I12" s="333">
        <v>3383.2626854200003</v>
      </c>
      <c r="J12" s="333">
        <v>3574.9810854900006</v>
      </c>
      <c r="K12" s="333">
        <v>3633.38334687</v>
      </c>
      <c r="L12" s="333">
        <v>3311.4594956700003</v>
      </c>
      <c r="M12" s="333">
        <v>3344.1387080799996</v>
      </c>
      <c r="N12" s="333">
        <v>3401.97782422</v>
      </c>
      <c r="O12" s="333">
        <v>3569.5924724800002</v>
      </c>
      <c r="P12" s="333">
        <v>3540.6459686900007</v>
      </c>
      <c r="Q12" s="333">
        <v>3941.1245333299985</v>
      </c>
      <c r="R12" s="333">
        <v>3895.9473349999989</v>
      </c>
      <c r="S12" s="333">
        <v>4621.2199276300007</v>
      </c>
      <c r="T12" s="333">
        <v>3799.9459428600021</v>
      </c>
      <c r="U12" s="333">
        <v>4029.2920781999969</v>
      </c>
      <c r="V12" s="333">
        <v>3504.9933743399997</v>
      </c>
      <c r="W12" s="333">
        <v>3794.5710788000015</v>
      </c>
      <c r="X12" s="333">
        <v>3731.2064508400003</v>
      </c>
      <c r="Y12" s="333">
        <v>3787.3531356999997</v>
      </c>
      <c r="Z12" s="333">
        <v>3239.33418665</v>
      </c>
      <c r="AA12" s="333">
        <v>5371.3450878499998</v>
      </c>
      <c r="AB12" s="333">
        <v>6492.8947451499998</v>
      </c>
      <c r="AC12" s="333">
        <v>7343.5041226499998</v>
      </c>
      <c r="AD12" s="333">
        <v>7717.8053289899999</v>
      </c>
      <c r="AE12" s="333">
        <v>7743.7198610300002</v>
      </c>
      <c r="AF12" s="333">
        <v>7712.6829956699985</v>
      </c>
      <c r="AG12" s="333">
        <v>7484.2534716</v>
      </c>
      <c r="AH12" s="333">
        <v>7719.6145246200012</v>
      </c>
      <c r="AI12" s="333">
        <v>7238.2317147199992</v>
      </c>
      <c r="AJ12" s="333">
        <v>5846.6577655000001</v>
      </c>
      <c r="AK12" s="333">
        <v>5748.3285218600004</v>
      </c>
      <c r="AL12" s="333">
        <v>5161.4540480900005</v>
      </c>
      <c r="AM12" s="333">
        <v>5032.6000457600003</v>
      </c>
      <c r="AN12" s="333">
        <v>5092.9534283100002</v>
      </c>
      <c r="AO12" s="333">
        <v>5594.6291120800006</v>
      </c>
      <c r="AP12" s="333">
        <v>5588.5992803300005</v>
      </c>
      <c r="AQ12" s="333">
        <v>6283.406935349999</v>
      </c>
      <c r="AR12" s="333">
        <v>5745.8381125400001</v>
      </c>
      <c r="AS12" s="333">
        <v>6278.8350253328035</v>
      </c>
      <c r="AT12" s="333">
        <v>5891.3794129271064</v>
      </c>
      <c r="AU12" s="333">
        <v>5525.4460918126661</v>
      </c>
      <c r="AV12" s="333">
        <v>5123.5191295599798</v>
      </c>
      <c r="AW12" s="333">
        <v>5107.2970921097976</v>
      </c>
      <c r="AY12" s="333">
        <v>14030.542695331909</v>
      </c>
      <c r="AZ12" s="333">
        <v>13903.086613450001</v>
      </c>
      <c r="BA12" s="333">
        <v>13856.354973469999</v>
      </c>
      <c r="BB12" s="333">
        <v>16258.23773882</v>
      </c>
      <c r="BC12" s="333">
        <v>15060.062982179998</v>
      </c>
      <c r="BD12" s="333">
        <v>18890.92715535</v>
      </c>
      <c r="BE12" s="333">
        <v>30517.712308339997</v>
      </c>
      <c r="BF12" s="333">
        <v>28288.757476439998</v>
      </c>
      <c r="BG12" s="333">
        <v>21035.336044020001</v>
      </c>
      <c r="BH12" s="333">
        <v>23212.4734403</v>
      </c>
      <c r="BI12" s="333">
        <v>22819.179659632558</v>
      </c>
    </row>
    <row r="13" spans="1:65" ht="18" customHeight="1" x14ac:dyDescent="0.35">
      <c r="C13" s="114" t="s">
        <v>216</v>
      </c>
      <c r="D13" s="114"/>
      <c r="E13" s="334">
        <v>1024.1532305579969</v>
      </c>
      <c r="F13" s="334">
        <v>1649.6936551186081</v>
      </c>
      <c r="G13" s="334">
        <v>1898.1565847377208</v>
      </c>
      <c r="H13" s="334">
        <v>1382.0475009425563</v>
      </c>
      <c r="I13" s="334">
        <v>1708.5094958209393</v>
      </c>
      <c r="J13" s="334">
        <v>1740.8027176596174</v>
      </c>
      <c r="K13" s="334">
        <v>1536.1554262341997</v>
      </c>
      <c r="L13" s="334">
        <v>1418.8124519933654</v>
      </c>
      <c r="M13" s="334">
        <v>1501.1067466099998</v>
      </c>
      <c r="N13" s="334">
        <v>1458.08536299</v>
      </c>
      <c r="O13" s="334">
        <v>1391.1211427199999</v>
      </c>
      <c r="P13" s="334">
        <v>1443.72314512</v>
      </c>
      <c r="Q13" s="334">
        <v>1433.2979418700002</v>
      </c>
      <c r="R13" s="334">
        <v>1562.43737203</v>
      </c>
      <c r="S13" s="334">
        <v>1802.17013004</v>
      </c>
      <c r="T13" s="334">
        <v>1472.05576075</v>
      </c>
      <c r="U13" s="334">
        <v>1540.4430608300001</v>
      </c>
      <c r="V13" s="334">
        <v>1691.0679325600001</v>
      </c>
      <c r="W13" s="334">
        <v>1763.4171850299999</v>
      </c>
      <c r="X13" s="334">
        <v>1397.2241938999998</v>
      </c>
      <c r="Y13" s="334">
        <v>1360.63299998</v>
      </c>
      <c r="Z13" s="334">
        <v>1670.6729942900001</v>
      </c>
      <c r="AA13" s="334">
        <v>1437.8437332599999</v>
      </c>
      <c r="AB13" s="334">
        <v>1392.9425731700001</v>
      </c>
      <c r="AC13" s="334">
        <v>1599.6039426699999</v>
      </c>
      <c r="AD13" s="334">
        <v>1906.4511162000001</v>
      </c>
      <c r="AE13" s="334">
        <v>2220.4346990700001</v>
      </c>
      <c r="AF13" s="334">
        <v>2724.4068332299998</v>
      </c>
      <c r="AG13" s="334">
        <v>2118.9292327800003</v>
      </c>
      <c r="AH13" s="334">
        <v>2278.7036096200004</v>
      </c>
      <c r="AI13" s="334">
        <v>1780.4746049999999</v>
      </c>
      <c r="AJ13" s="334">
        <v>1599.0622600699999</v>
      </c>
      <c r="AK13" s="334">
        <v>1624.6328834799999</v>
      </c>
      <c r="AL13" s="334">
        <v>1254.2997070800002</v>
      </c>
      <c r="AM13" s="334">
        <v>1422.5746322299999</v>
      </c>
      <c r="AN13" s="334">
        <v>1547.6923332700001</v>
      </c>
      <c r="AO13" s="334">
        <v>1604.6390351399998</v>
      </c>
      <c r="AP13" s="334">
        <v>1586.2355988609436</v>
      </c>
      <c r="AQ13" s="334">
        <v>1895.4523774702063</v>
      </c>
      <c r="AR13" s="334">
        <v>2147.5007286998712</v>
      </c>
      <c r="AS13" s="334">
        <v>1592.6120836862642</v>
      </c>
      <c r="AT13" s="334">
        <v>1785.8950934727709</v>
      </c>
      <c r="AU13" s="334">
        <v>1771.4478464055449</v>
      </c>
      <c r="AV13" s="334">
        <v>1709.3905640534954</v>
      </c>
      <c r="AW13" s="334">
        <v>1338.9478243273793</v>
      </c>
      <c r="AY13" s="334">
        <v>5954.0509713568817</v>
      </c>
      <c r="AZ13" s="334">
        <v>6404.2800917081213</v>
      </c>
      <c r="BA13" s="334">
        <v>5794.0363974399988</v>
      </c>
      <c r="BB13" s="334">
        <v>6269.9612046900002</v>
      </c>
      <c r="BC13" s="334">
        <v>6392.1523723199998</v>
      </c>
      <c r="BD13" s="334">
        <v>5862.0923007000001</v>
      </c>
      <c r="BE13" s="334">
        <v>8450.8965911699997</v>
      </c>
      <c r="BF13" s="334">
        <v>7777.1697074699996</v>
      </c>
      <c r="BG13" s="334">
        <v>5849.1995560599998</v>
      </c>
      <c r="BH13" s="334">
        <v>7233.8277401710202</v>
      </c>
      <c r="BI13" s="334">
        <v>6859.345587618076</v>
      </c>
    </row>
    <row r="14" spans="1:65" ht="10" customHeight="1" x14ac:dyDescent="0.35">
      <c r="C14" s="140"/>
      <c r="D14" s="140"/>
      <c r="E14" s="331"/>
      <c r="F14" s="331"/>
      <c r="G14" s="331"/>
      <c r="H14" s="331"/>
      <c r="I14" s="331"/>
      <c r="J14" s="331"/>
      <c r="K14" s="331"/>
      <c r="L14" s="331"/>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Y14" s="331"/>
      <c r="AZ14" s="331"/>
      <c r="BA14" s="331"/>
      <c r="BB14" s="331"/>
      <c r="BC14" s="331"/>
      <c r="BD14" s="331"/>
      <c r="BE14" s="331"/>
      <c r="BF14" s="331"/>
      <c r="BG14" s="331"/>
      <c r="BH14" s="331"/>
      <c r="BI14" s="331"/>
    </row>
    <row r="15" spans="1:65" s="134" customFormat="1" ht="18" customHeight="1" thickBot="1" x14ac:dyDescent="0.4">
      <c r="C15" s="51" t="s">
        <v>187</v>
      </c>
      <c r="D15" s="51"/>
      <c r="E15" s="332">
        <v>636.65185155999995</v>
      </c>
      <c r="F15" s="332">
        <v>601.81134740999994</v>
      </c>
      <c r="G15" s="332">
        <v>808.25173094999991</v>
      </c>
      <c r="H15" s="332">
        <v>719.67686583</v>
      </c>
      <c r="I15" s="332">
        <v>741.80646025999999</v>
      </c>
      <c r="J15" s="332">
        <v>732.35345456000016</v>
      </c>
      <c r="K15" s="332">
        <v>736.13856881999993</v>
      </c>
      <c r="L15" s="332">
        <v>797.31847798392994</v>
      </c>
      <c r="M15" s="332">
        <v>812.8376712288599</v>
      </c>
      <c r="N15" s="332">
        <v>644.28976874000011</v>
      </c>
      <c r="O15" s="332">
        <v>794.90242856000009</v>
      </c>
      <c r="P15" s="332">
        <v>804.65499437999983</v>
      </c>
      <c r="Q15" s="332">
        <v>658.27048645000002</v>
      </c>
      <c r="R15" s="332">
        <v>740.29219903000012</v>
      </c>
      <c r="S15" s="332">
        <v>1020.9668704200001</v>
      </c>
      <c r="T15" s="332">
        <v>743.5277526000001</v>
      </c>
      <c r="U15" s="332">
        <v>749.01195707000011</v>
      </c>
      <c r="V15" s="332">
        <v>673.35215283000014</v>
      </c>
      <c r="W15" s="332">
        <v>715.83437743000013</v>
      </c>
      <c r="X15" s="332">
        <v>729.23698694000018</v>
      </c>
      <c r="Y15" s="332">
        <v>707.28198793999991</v>
      </c>
      <c r="Z15" s="332">
        <v>514.28495863000001</v>
      </c>
      <c r="AA15" s="332">
        <v>943.13385060000007</v>
      </c>
      <c r="AB15" s="332">
        <v>1096.1269842199997</v>
      </c>
      <c r="AC15" s="332">
        <v>1376.0869667900038</v>
      </c>
      <c r="AD15" s="332">
        <v>1313.4258125700003</v>
      </c>
      <c r="AE15" s="332">
        <v>1350.7245996000001</v>
      </c>
      <c r="AF15" s="332">
        <v>1880.3546937900001</v>
      </c>
      <c r="AG15" s="332">
        <v>1679.1356225399991</v>
      </c>
      <c r="AH15" s="332">
        <v>1611.3855453499975</v>
      </c>
      <c r="AI15" s="332">
        <v>1441.4589323900061</v>
      </c>
      <c r="AJ15" s="332">
        <v>1026.5624886200001</v>
      </c>
      <c r="AK15" s="332">
        <v>1089.7804488700001</v>
      </c>
      <c r="AL15" s="332">
        <v>914.06191320000016</v>
      </c>
      <c r="AM15" s="332">
        <v>935.22625476999997</v>
      </c>
      <c r="AN15" s="332">
        <v>838.12136450999992</v>
      </c>
      <c r="AO15" s="332">
        <v>800.47715789000006</v>
      </c>
      <c r="AP15" s="332">
        <v>799.75060265000002</v>
      </c>
      <c r="AQ15" s="332">
        <v>940.05961388000003</v>
      </c>
      <c r="AR15" s="332">
        <v>968.81343005999986</v>
      </c>
      <c r="AS15" s="332">
        <v>873.99350591999996</v>
      </c>
      <c r="AT15" s="332">
        <v>915.17786986000021</v>
      </c>
      <c r="AU15" s="332">
        <v>868.83472430000029</v>
      </c>
      <c r="AV15" s="332">
        <v>651.42334483999991</v>
      </c>
      <c r="AW15" s="332">
        <v>588.94484327999999</v>
      </c>
      <c r="AX15"/>
      <c r="AY15" s="332">
        <v>2766.3917957499998</v>
      </c>
      <c r="AZ15" s="332">
        <v>3007.6169616239299</v>
      </c>
      <c r="BA15" s="332">
        <v>3056.6848629088599</v>
      </c>
      <c r="BB15" s="332">
        <v>3163.0573085000005</v>
      </c>
      <c r="BC15" s="332">
        <v>2867.4354742700007</v>
      </c>
      <c r="BD15" s="332">
        <v>3260.8277813900004</v>
      </c>
      <c r="BE15" s="332">
        <v>5921.7740646400198</v>
      </c>
      <c r="BF15" s="332">
        <v>5758.5425889000035</v>
      </c>
      <c r="BG15" s="332">
        <v>3777.1899813500004</v>
      </c>
      <c r="BH15" s="332">
        <v>3509.1008044800001</v>
      </c>
      <c r="BI15" s="332">
        <v>3309.4294449200006</v>
      </c>
    </row>
    <row r="16" spans="1:65" s="134" customFormat="1" ht="10" customHeight="1" x14ac:dyDescent="0.35">
      <c r="C16" s="140"/>
      <c r="D16" s="140"/>
      <c r="E16" s="330"/>
      <c r="F16" s="330"/>
      <c r="G16" s="330"/>
      <c r="H16" s="330"/>
      <c r="I16" s="330"/>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0"/>
      <c r="AK16" s="330"/>
      <c r="AL16" s="330"/>
      <c r="AM16" s="330"/>
      <c r="AN16" s="330"/>
      <c r="AO16" s="330"/>
      <c r="AP16" s="330"/>
      <c r="AQ16" s="330"/>
      <c r="AR16" s="330"/>
      <c r="AS16" s="330"/>
      <c r="AT16" s="330"/>
      <c r="AU16" s="330"/>
      <c r="AV16" s="330"/>
      <c r="AW16" s="330"/>
      <c r="AX16"/>
      <c r="AY16" s="330"/>
      <c r="AZ16" s="330"/>
      <c r="BA16" s="330"/>
      <c r="BB16" s="330"/>
      <c r="BC16" s="330"/>
      <c r="BD16" s="330"/>
      <c r="BE16" s="330"/>
      <c r="BF16" s="330"/>
      <c r="BG16" s="330"/>
      <c r="BH16" s="330"/>
      <c r="BI16" s="330"/>
    </row>
    <row r="17" spans="3:61" ht="18" customHeight="1" x14ac:dyDescent="0.35">
      <c r="C17" s="109" t="s">
        <v>215</v>
      </c>
      <c r="D17" s="112"/>
      <c r="E17" s="333">
        <v>636.51413163999996</v>
      </c>
      <c r="F17" s="333">
        <v>592.91933184999994</v>
      </c>
      <c r="G17" s="333">
        <v>663.03179039999986</v>
      </c>
      <c r="H17" s="333">
        <v>678.81419615000004</v>
      </c>
      <c r="I17" s="333">
        <v>651.49532964000002</v>
      </c>
      <c r="J17" s="333">
        <v>664.82271055000012</v>
      </c>
      <c r="K17" s="333">
        <v>691.43010879999997</v>
      </c>
      <c r="L17" s="333">
        <v>671.84841763999998</v>
      </c>
      <c r="M17" s="333">
        <v>717.88433926999994</v>
      </c>
      <c r="N17" s="333">
        <v>616.78656354000009</v>
      </c>
      <c r="O17" s="333">
        <v>691.12032285000009</v>
      </c>
      <c r="P17" s="333">
        <v>779.72272729999986</v>
      </c>
      <c r="Q17" s="333">
        <v>650.42763401000002</v>
      </c>
      <c r="R17" s="333">
        <v>703.34920298000009</v>
      </c>
      <c r="S17" s="333">
        <v>925.71843020000006</v>
      </c>
      <c r="T17" s="333">
        <v>725.66293095000015</v>
      </c>
      <c r="U17" s="333">
        <v>691.52001787000006</v>
      </c>
      <c r="V17" s="333">
        <v>671.12533506000011</v>
      </c>
      <c r="W17" s="333">
        <v>715.83437743000013</v>
      </c>
      <c r="X17" s="333">
        <v>729.23698694000018</v>
      </c>
      <c r="Y17" s="333">
        <v>663.84297935999996</v>
      </c>
      <c r="Z17" s="333">
        <v>497.87750237</v>
      </c>
      <c r="AA17" s="333">
        <v>928.91899015000013</v>
      </c>
      <c r="AB17" s="333">
        <v>1096.1269842199997</v>
      </c>
      <c r="AC17" s="333">
        <v>1375.9065920900039</v>
      </c>
      <c r="AD17" s="333">
        <v>1313.4258125700003</v>
      </c>
      <c r="AE17" s="333">
        <v>1315.1667171700001</v>
      </c>
      <c r="AF17" s="333">
        <v>1794.7063628400001</v>
      </c>
      <c r="AG17" s="333">
        <v>1679.1356225399991</v>
      </c>
      <c r="AH17" s="333">
        <v>1606.6188651399975</v>
      </c>
      <c r="AI17" s="333">
        <v>1441.4589323900061</v>
      </c>
      <c r="AJ17" s="333">
        <v>1026.5624886200001</v>
      </c>
      <c r="AK17" s="333">
        <v>1089.7804488700001</v>
      </c>
      <c r="AL17" s="333">
        <v>914.06191320000016</v>
      </c>
      <c r="AM17" s="333">
        <v>935.22625476999997</v>
      </c>
      <c r="AN17" s="333">
        <v>838.12136450999992</v>
      </c>
      <c r="AO17" s="333">
        <v>800.47715789000006</v>
      </c>
      <c r="AP17" s="333">
        <v>799.75060265000002</v>
      </c>
      <c r="AQ17" s="333">
        <v>940.05961388000003</v>
      </c>
      <c r="AR17" s="333">
        <v>968.81343005999986</v>
      </c>
      <c r="AS17" s="333">
        <v>873.99350591999996</v>
      </c>
      <c r="AT17" s="333">
        <v>912.7675863300002</v>
      </c>
      <c r="AU17" s="333">
        <v>868.16515600000025</v>
      </c>
      <c r="AV17" s="333">
        <v>651.29960833999996</v>
      </c>
      <c r="AW17" s="333">
        <v>588.94484327999999</v>
      </c>
      <c r="AY17" s="333">
        <v>2571.2794500399996</v>
      </c>
      <c r="AZ17" s="333">
        <v>2679.5965666299999</v>
      </c>
      <c r="BA17" s="333">
        <v>2805.5139529600001</v>
      </c>
      <c r="BB17" s="333">
        <v>3005.1581981400004</v>
      </c>
      <c r="BC17" s="333">
        <v>2807.7167173000007</v>
      </c>
      <c r="BD17" s="333">
        <v>3186.7664561000001</v>
      </c>
      <c r="BE17" s="333">
        <v>5800.3874765600194</v>
      </c>
      <c r="BF17" s="333">
        <v>5753.7759086900032</v>
      </c>
      <c r="BG17" s="333">
        <v>3777.1899813500004</v>
      </c>
      <c r="BH17" s="333">
        <v>3509.1008044800001</v>
      </c>
      <c r="BI17" s="333">
        <v>3306.2258565900006</v>
      </c>
    </row>
    <row r="18" spans="3:61" ht="18" customHeight="1" x14ac:dyDescent="0.35">
      <c r="C18" s="114" t="s">
        <v>216</v>
      </c>
      <c r="D18" s="114"/>
      <c r="E18" s="334">
        <v>0.13771992</v>
      </c>
      <c r="F18" s="334">
        <v>8.892015559999999</v>
      </c>
      <c r="G18" s="334">
        <v>145.21994054999999</v>
      </c>
      <c r="H18" s="334">
        <v>40.862669679999996</v>
      </c>
      <c r="I18" s="334">
        <v>90.31113062</v>
      </c>
      <c r="J18" s="334">
        <v>67.530744009999992</v>
      </c>
      <c r="K18" s="334">
        <v>44.708460019999997</v>
      </c>
      <c r="L18" s="334">
        <v>125.47006034393</v>
      </c>
      <c r="M18" s="334">
        <v>94.953331958860005</v>
      </c>
      <c r="N18" s="334">
        <v>27.5032052</v>
      </c>
      <c r="O18" s="334">
        <v>103.78210571000001</v>
      </c>
      <c r="P18" s="334">
        <v>24.932267080000003</v>
      </c>
      <c r="Q18" s="334">
        <v>7.8428524400000006</v>
      </c>
      <c r="R18" s="334">
        <v>36.942996049999991</v>
      </c>
      <c r="S18" s="334">
        <v>95.248440220000006</v>
      </c>
      <c r="T18" s="334">
        <v>17.864821650000003</v>
      </c>
      <c r="U18" s="334">
        <v>57.49193919999999</v>
      </c>
      <c r="V18" s="334">
        <v>2.2268177700000003</v>
      </c>
      <c r="W18" s="334">
        <v>0</v>
      </c>
      <c r="X18" s="334">
        <v>0</v>
      </c>
      <c r="Y18" s="334">
        <v>43.439008580000007</v>
      </c>
      <c r="Z18" s="334">
        <v>16.40745626</v>
      </c>
      <c r="AA18" s="334">
        <v>14.21486045</v>
      </c>
      <c r="AB18" s="334">
        <v>0</v>
      </c>
      <c r="AC18" s="334">
        <v>0.18037470000000003</v>
      </c>
      <c r="AD18" s="334">
        <v>0</v>
      </c>
      <c r="AE18" s="334">
        <v>35.557882429999999</v>
      </c>
      <c r="AF18" s="334">
        <v>85.648330950000002</v>
      </c>
      <c r="AG18" s="334">
        <v>0</v>
      </c>
      <c r="AH18" s="334">
        <v>4.7666802100000005</v>
      </c>
      <c r="AI18" s="334">
        <v>0</v>
      </c>
      <c r="AJ18" s="334">
        <v>0</v>
      </c>
      <c r="AK18" s="334">
        <v>0</v>
      </c>
      <c r="AL18" s="334">
        <v>0</v>
      </c>
      <c r="AM18" s="334">
        <v>0</v>
      </c>
      <c r="AN18" s="334">
        <v>0</v>
      </c>
      <c r="AO18" s="334">
        <v>0</v>
      </c>
      <c r="AP18" s="334">
        <v>0</v>
      </c>
      <c r="AQ18" s="334">
        <v>0</v>
      </c>
      <c r="AR18" s="334">
        <v>0</v>
      </c>
      <c r="AS18" s="334">
        <v>0</v>
      </c>
      <c r="AT18" s="334">
        <v>2.4102835299999996</v>
      </c>
      <c r="AU18" s="334">
        <v>0.66956830000000012</v>
      </c>
      <c r="AV18" s="334">
        <v>0.12373650000000001</v>
      </c>
      <c r="AW18" s="334">
        <v>0</v>
      </c>
      <c r="AY18" s="334">
        <v>195.11234571</v>
      </c>
      <c r="AZ18" s="334">
        <v>328.02039499392998</v>
      </c>
      <c r="BA18" s="334">
        <v>251.17090994886001</v>
      </c>
      <c r="BB18" s="334">
        <v>157.89911036000001</v>
      </c>
      <c r="BC18" s="334">
        <v>59.718756969999987</v>
      </c>
      <c r="BD18" s="334">
        <v>74.061325290000013</v>
      </c>
      <c r="BE18" s="334">
        <v>121.38658808</v>
      </c>
      <c r="BF18" s="334">
        <v>4.7666802100000005</v>
      </c>
      <c r="BG18" s="334">
        <v>0</v>
      </c>
      <c r="BH18" s="334">
        <v>0</v>
      </c>
      <c r="BI18" s="334">
        <v>3.2035883300000001</v>
      </c>
    </row>
    <row r="19" spans="3:61" ht="10" customHeight="1" x14ac:dyDescent="0.35">
      <c r="C19" s="140"/>
      <c r="D19" s="140"/>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c r="AN19" s="331"/>
      <c r="AO19" s="331"/>
      <c r="AP19" s="331"/>
      <c r="AQ19" s="331"/>
      <c r="AR19" s="331"/>
      <c r="AS19" s="331"/>
      <c r="AT19" s="331"/>
      <c r="AU19" s="331"/>
      <c r="AV19" s="331"/>
      <c r="AW19" s="331"/>
      <c r="AY19" s="331"/>
      <c r="AZ19" s="331"/>
      <c r="BA19" s="331"/>
      <c r="BB19" s="331"/>
      <c r="BC19" s="331"/>
      <c r="BD19" s="331"/>
      <c r="BE19" s="331"/>
      <c r="BF19" s="331"/>
      <c r="BG19" s="331"/>
      <c r="BH19" s="331"/>
      <c r="BI19" s="331"/>
    </row>
    <row r="20" spans="3:61" s="134" customFormat="1" ht="18" customHeight="1" thickBot="1" x14ac:dyDescent="0.4">
      <c r="C20" s="51" t="s">
        <v>188</v>
      </c>
      <c r="D20" s="51"/>
      <c r="E20" s="332">
        <v>2122.6710141799999</v>
      </c>
      <c r="F20" s="332">
        <v>2560.3990712900004</v>
      </c>
      <c r="G20" s="332">
        <v>2884.3283423100002</v>
      </c>
      <c r="H20" s="332">
        <v>2461.4511606599999</v>
      </c>
      <c r="I20" s="332">
        <v>2602.6825816299997</v>
      </c>
      <c r="J20" s="332">
        <v>2512.68135261</v>
      </c>
      <c r="K20" s="332">
        <v>2646.1288724300002</v>
      </c>
      <c r="L20" s="332">
        <v>2595.2111190999995</v>
      </c>
      <c r="M20" s="332">
        <v>3327.7635848700002</v>
      </c>
      <c r="N20" s="332">
        <v>2845.37465729</v>
      </c>
      <c r="O20" s="332">
        <v>2840.7208237999998</v>
      </c>
      <c r="P20" s="332">
        <v>3072.8651343699994</v>
      </c>
      <c r="Q20" s="332">
        <v>3402.4785185299997</v>
      </c>
      <c r="R20" s="332">
        <v>3644.7500096099998</v>
      </c>
      <c r="S20" s="332">
        <v>4816.9730642199993</v>
      </c>
      <c r="T20" s="332">
        <v>4522.7169634899992</v>
      </c>
      <c r="U20" s="332">
        <v>3552.6252050700004</v>
      </c>
      <c r="V20" s="332">
        <v>4083.41980999</v>
      </c>
      <c r="W20" s="332">
        <v>3747.0877685199998</v>
      </c>
      <c r="X20" s="332">
        <v>3439.7774689900002</v>
      </c>
      <c r="Y20" s="332">
        <v>3198.3792458399998</v>
      </c>
      <c r="Z20" s="332">
        <v>1998.2252499799999</v>
      </c>
      <c r="AA20" s="332">
        <v>3387.2029329500001</v>
      </c>
      <c r="AB20" s="332">
        <v>4197.9146420300003</v>
      </c>
      <c r="AC20" s="332">
        <v>4898.2888159599997</v>
      </c>
      <c r="AD20" s="332">
        <v>5667.8088448099998</v>
      </c>
      <c r="AE20" s="332">
        <v>6632.2549591700008</v>
      </c>
      <c r="AF20" s="332">
        <v>7407.2136198499993</v>
      </c>
      <c r="AG20" s="332">
        <v>7093.0627567600004</v>
      </c>
      <c r="AH20" s="332">
        <v>7092.1097218499999</v>
      </c>
      <c r="AI20" s="332">
        <v>7603.3608759299987</v>
      </c>
      <c r="AJ20" s="332">
        <v>5466.6187298700006</v>
      </c>
      <c r="AK20" s="332">
        <v>5383.7837367799975</v>
      </c>
      <c r="AL20" s="332">
        <v>5103.8336954499991</v>
      </c>
      <c r="AM20" s="332">
        <v>4101.5110019600006</v>
      </c>
      <c r="AN20" s="332">
        <v>4261.5384798000005</v>
      </c>
      <c r="AO20" s="332">
        <v>4742.1684681899997</v>
      </c>
      <c r="AP20" s="332">
        <v>5153.9285262706599</v>
      </c>
      <c r="AQ20" s="332">
        <v>5766.7661434220845</v>
      </c>
      <c r="AR20" s="332">
        <v>5225.7716333439785</v>
      </c>
      <c r="AS20" s="332">
        <v>5102.0651132469457</v>
      </c>
      <c r="AT20" s="332">
        <v>4749.6290859971059</v>
      </c>
      <c r="AU20" s="332">
        <v>4791.4990726547012</v>
      </c>
      <c r="AV20" s="332">
        <v>4142.7467075271652</v>
      </c>
      <c r="AW20" s="332">
        <v>4073.7543332258756</v>
      </c>
      <c r="AX20"/>
      <c r="AY20" s="332">
        <v>10028.84958844</v>
      </c>
      <c r="AZ20" s="332">
        <v>10356.70392577</v>
      </c>
      <c r="BA20" s="332">
        <v>12086.724200329998</v>
      </c>
      <c r="BB20" s="332">
        <v>16386.918555849999</v>
      </c>
      <c r="BC20" s="332">
        <v>14822.91025257</v>
      </c>
      <c r="BD20" s="332">
        <v>12781.7220708</v>
      </c>
      <c r="BE20" s="332">
        <v>24605.566239790001</v>
      </c>
      <c r="BF20" s="332">
        <v>27255.152084409994</v>
      </c>
      <c r="BG20" s="332">
        <v>18850.666913989997</v>
      </c>
      <c r="BH20" s="332">
        <v>20888.634771226723</v>
      </c>
      <c r="BI20" s="332">
        <v>18785.939979425915</v>
      </c>
    </row>
    <row r="21" spans="3:61" s="134" customFormat="1" ht="10" customHeight="1" x14ac:dyDescent="0.35">
      <c r="C21" s="140"/>
      <c r="D21" s="140"/>
      <c r="E21" s="330"/>
      <c r="F21" s="330"/>
      <c r="G21" s="330"/>
      <c r="H21" s="330"/>
      <c r="I21" s="330"/>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330"/>
      <c r="AM21" s="330"/>
      <c r="AN21" s="330"/>
      <c r="AO21" s="330"/>
      <c r="AP21" s="330"/>
      <c r="AQ21" s="330"/>
      <c r="AR21" s="330"/>
      <c r="AS21" s="330"/>
      <c r="AT21" s="330"/>
      <c r="AU21" s="330"/>
      <c r="AV21" s="330"/>
      <c r="AW21" s="330"/>
      <c r="AX21"/>
      <c r="AY21" s="330"/>
      <c r="AZ21" s="330"/>
      <c r="BA21" s="330"/>
      <c r="BB21" s="330"/>
      <c r="BC21" s="330"/>
      <c r="BD21" s="330"/>
      <c r="BE21" s="330"/>
      <c r="BF21" s="330"/>
      <c r="BG21" s="330"/>
      <c r="BH21" s="330"/>
      <c r="BI21" s="330"/>
    </row>
    <row r="22" spans="3:61" s="134" customFormat="1" ht="18" customHeight="1" x14ac:dyDescent="0.35">
      <c r="C22" s="135" t="s">
        <v>215</v>
      </c>
      <c r="D22" s="140"/>
      <c r="E22" s="330">
        <v>1498.2672195299999</v>
      </c>
      <c r="F22" s="330">
        <v>1597.1870175500001</v>
      </c>
      <c r="G22" s="330">
        <v>1599.5212995000002</v>
      </c>
      <c r="H22" s="330">
        <v>1669.0431137200001</v>
      </c>
      <c r="I22" s="330">
        <v>1926.4345305199997</v>
      </c>
      <c r="J22" s="330">
        <v>1575.6928476600001</v>
      </c>
      <c r="K22" s="330">
        <v>1827.9175659800001</v>
      </c>
      <c r="L22" s="330">
        <v>1842.2998682299997</v>
      </c>
      <c r="M22" s="330">
        <v>2076.2343924800002</v>
      </c>
      <c r="N22" s="330">
        <v>2051.4215575099997</v>
      </c>
      <c r="O22" s="330">
        <v>1983.8179650799998</v>
      </c>
      <c r="P22" s="330">
        <v>2123.4359843599996</v>
      </c>
      <c r="Q22" s="330">
        <v>2638.7845936399999</v>
      </c>
      <c r="R22" s="330">
        <v>2834.6960372899998</v>
      </c>
      <c r="S22" s="330">
        <v>3557.5762218799996</v>
      </c>
      <c r="T22" s="330">
        <v>3278.8566263899993</v>
      </c>
      <c r="U22" s="330">
        <v>2603.5219483100004</v>
      </c>
      <c r="V22" s="330">
        <v>3074.8956786799999</v>
      </c>
      <c r="W22" s="330">
        <v>2820.8566591899998</v>
      </c>
      <c r="X22" s="330">
        <v>2503.2698979500001</v>
      </c>
      <c r="Y22" s="330">
        <v>2622.2993817699999</v>
      </c>
      <c r="Z22" s="330">
        <v>1427.2409211199999</v>
      </c>
      <c r="AA22" s="330">
        <v>2706.5231413000001</v>
      </c>
      <c r="AB22" s="330">
        <v>3288.7676289300002</v>
      </c>
      <c r="AC22" s="330">
        <v>3981.1899858099996</v>
      </c>
      <c r="AD22" s="330">
        <v>4463.5109679699999</v>
      </c>
      <c r="AE22" s="330">
        <v>5201.8944863300003</v>
      </c>
      <c r="AF22" s="330">
        <v>5701.1894358199997</v>
      </c>
      <c r="AG22" s="330">
        <v>5823.4179028800008</v>
      </c>
      <c r="AH22" s="330">
        <v>5767.88877546</v>
      </c>
      <c r="AI22" s="330">
        <v>5734.8780699499985</v>
      </c>
      <c r="AJ22" s="330">
        <v>4367.0320083200004</v>
      </c>
      <c r="AK22" s="330">
        <v>4355.3988874099978</v>
      </c>
      <c r="AL22" s="330">
        <v>3890.8387794499995</v>
      </c>
      <c r="AM22" s="330">
        <v>3146.6424332400002</v>
      </c>
      <c r="AN22" s="330">
        <v>3276.0329510700003</v>
      </c>
      <c r="AO22" s="330">
        <v>3821.0904632899997</v>
      </c>
      <c r="AP22" s="330">
        <v>4009.5720022499991</v>
      </c>
      <c r="AQ22" s="330">
        <v>4791.545167250003</v>
      </c>
      <c r="AR22" s="330">
        <v>4385.013567619997</v>
      </c>
      <c r="AS22" s="330">
        <v>4137.8970026784154</v>
      </c>
      <c r="AT22" s="330">
        <v>3935.6633515242306</v>
      </c>
      <c r="AU22" s="330">
        <v>4011.4825662642074</v>
      </c>
      <c r="AV22" s="330">
        <v>3423.6369511916164</v>
      </c>
      <c r="AW22" s="330">
        <v>3442.3219716293365</v>
      </c>
      <c r="AX22"/>
      <c r="AY22" s="330">
        <v>6364.0186503000004</v>
      </c>
      <c r="AZ22" s="330">
        <v>7172.3448123899998</v>
      </c>
      <c r="BA22" s="330">
        <v>8234.9098994299984</v>
      </c>
      <c r="BB22" s="330">
        <v>12309.913479199999</v>
      </c>
      <c r="BC22" s="330">
        <v>11002.54418413</v>
      </c>
      <c r="BD22" s="330">
        <v>10044.83107312</v>
      </c>
      <c r="BE22" s="330">
        <v>19347.78487593</v>
      </c>
      <c r="BF22" s="330">
        <v>21693.216756609996</v>
      </c>
      <c r="BG22" s="330">
        <v>14668.913051169999</v>
      </c>
      <c r="BH22" s="330">
        <v>17007.22120041</v>
      </c>
      <c r="BI22" s="330">
        <v>15508.679871658469</v>
      </c>
    </row>
    <row r="23" spans="3:61" s="134" customFormat="1" ht="6" customHeight="1" x14ac:dyDescent="0.35">
      <c r="C23" s="135"/>
      <c r="D23" s="140"/>
      <c r="E23" s="330"/>
      <c r="F23" s="330"/>
      <c r="G23" s="330"/>
      <c r="H23" s="330"/>
      <c r="I23" s="330"/>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0"/>
      <c r="AM23" s="330"/>
      <c r="AN23" s="330"/>
      <c r="AO23" s="330"/>
      <c r="AP23" s="330"/>
      <c r="AQ23" s="330"/>
      <c r="AR23" s="330"/>
      <c r="AS23" s="330"/>
      <c r="AT23" s="330"/>
      <c r="AU23" s="330"/>
      <c r="AV23" s="330"/>
      <c r="AW23" s="330"/>
      <c r="AX23"/>
      <c r="AY23" s="330"/>
      <c r="AZ23" s="330"/>
      <c r="BA23" s="330"/>
      <c r="BB23" s="330"/>
      <c r="BC23" s="330"/>
      <c r="BD23" s="330"/>
      <c r="BE23" s="330"/>
      <c r="BF23" s="330"/>
      <c r="BG23" s="330"/>
      <c r="BH23" s="330"/>
      <c r="BI23" s="330">
        <v>0</v>
      </c>
    </row>
    <row r="24" spans="3:61" ht="18" customHeight="1" x14ac:dyDescent="0.35">
      <c r="C24" s="147" t="s">
        <v>217</v>
      </c>
      <c r="D24" s="158"/>
      <c r="E24" s="333">
        <v>446.28066515000006</v>
      </c>
      <c r="F24" s="333">
        <v>594.73395268000024</v>
      </c>
      <c r="G24" s="333">
        <v>693.13585900999999</v>
      </c>
      <c r="H24" s="333">
        <v>564.26029712000002</v>
      </c>
      <c r="I24" s="333">
        <v>608.82863696999982</v>
      </c>
      <c r="J24" s="333">
        <v>597.72398465000015</v>
      </c>
      <c r="K24" s="333">
        <v>683.69723984999996</v>
      </c>
      <c r="L24" s="333">
        <v>569.59158776999993</v>
      </c>
      <c r="M24" s="333">
        <v>656.8371805999999</v>
      </c>
      <c r="N24" s="333">
        <v>667.5231154899999</v>
      </c>
      <c r="O24" s="333">
        <v>747.06323305000001</v>
      </c>
      <c r="P24" s="333">
        <v>761.47928259000003</v>
      </c>
      <c r="Q24" s="333">
        <v>778.36517822999997</v>
      </c>
      <c r="R24" s="333">
        <v>864.60665315999995</v>
      </c>
      <c r="S24" s="333">
        <v>1113.8410530199999</v>
      </c>
      <c r="T24" s="333">
        <v>967.76716311999996</v>
      </c>
      <c r="U24" s="333">
        <v>745.61488001999999</v>
      </c>
      <c r="V24" s="333">
        <v>853.82616268000004</v>
      </c>
      <c r="W24" s="333">
        <v>790.07060882999997</v>
      </c>
      <c r="X24" s="333">
        <v>701.87049285000001</v>
      </c>
      <c r="Y24" s="333">
        <v>756.24745863999999</v>
      </c>
      <c r="Z24" s="333">
        <v>425.41904897999996</v>
      </c>
      <c r="AA24" s="333">
        <v>834.75640281000005</v>
      </c>
      <c r="AB24" s="333">
        <v>1072.5728348300001</v>
      </c>
      <c r="AC24" s="333">
        <v>1279.5333555499999</v>
      </c>
      <c r="AD24" s="333">
        <v>1400.03920305</v>
      </c>
      <c r="AE24" s="333">
        <v>1597.1108048400001</v>
      </c>
      <c r="AF24" s="333">
        <v>1839.5561831399998</v>
      </c>
      <c r="AG24" s="333">
        <v>1684.7812890800001</v>
      </c>
      <c r="AH24" s="333">
        <v>1692.51429446</v>
      </c>
      <c r="AI24" s="333">
        <v>1386.08250245</v>
      </c>
      <c r="AJ24" s="333">
        <v>952.29830701000014</v>
      </c>
      <c r="AK24" s="333">
        <v>1111.04543603</v>
      </c>
      <c r="AL24" s="333">
        <v>947.20867579000003</v>
      </c>
      <c r="AM24" s="333">
        <v>767.62088843000004</v>
      </c>
      <c r="AN24" s="333">
        <v>906.24001252000005</v>
      </c>
      <c r="AO24" s="333">
        <v>968.77788825999994</v>
      </c>
      <c r="AP24" s="333">
        <v>1040.2656161100001</v>
      </c>
      <c r="AQ24" s="333">
        <v>1231.9318095999997</v>
      </c>
      <c r="AR24" s="333">
        <v>1162.0978358999998</v>
      </c>
      <c r="AS24" s="333">
        <v>1063.1213952999992</v>
      </c>
      <c r="AT24" s="333">
        <v>1011.3300918599996</v>
      </c>
      <c r="AU24" s="333">
        <v>1130.0920710199996</v>
      </c>
      <c r="AV24" s="333">
        <v>907.09925540999996</v>
      </c>
      <c r="AW24" s="333">
        <v>912.04751040000008</v>
      </c>
      <c r="AY24" s="333">
        <v>2298.4107739600004</v>
      </c>
      <c r="AZ24" s="333">
        <v>2459.8414492399997</v>
      </c>
      <c r="BA24" s="333">
        <v>2832.9028117299999</v>
      </c>
      <c r="BB24" s="333">
        <v>3724.5800475299998</v>
      </c>
      <c r="BC24" s="333">
        <v>3091.3821443800002</v>
      </c>
      <c r="BD24" s="333">
        <v>3088.9957452600001</v>
      </c>
      <c r="BE24" s="333">
        <v>6116.23954658</v>
      </c>
      <c r="BF24" s="333">
        <v>5715.6763929999997</v>
      </c>
      <c r="BG24" s="333">
        <v>3732.1150127700002</v>
      </c>
      <c r="BH24" s="333">
        <v>4403.0731498699997</v>
      </c>
      <c r="BI24" s="333">
        <v>4111.6428135899987</v>
      </c>
    </row>
    <row r="25" spans="3:61" ht="18" customHeight="1" x14ac:dyDescent="0.35">
      <c r="C25" s="148" t="s">
        <v>137</v>
      </c>
      <c r="D25" s="148"/>
      <c r="E25" s="334">
        <v>114.34983101</v>
      </c>
      <c r="F25" s="334">
        <v>119.03059884999998</v>
      </c>
      <c r="G25" s="334">
        <v>165.11869854000003</v>
      </c>
      <c r="H25" s="334">
        <v>134.03190460000002</v>
      </c>
      <c r="I25" s="334">
        <v>115.61910889000001</v>
      </c>
      <c r="J25" s="334">
        <v>134.04380718000002</v>
      </c>
      <c r="K25" s="334">
        <v>141.77461235000001</v>
      </c>
      <c r="L25" s="334">
        <v>175.35589634999999</v>
      </c>
      <c r="M25" s="334">
        <v>273.87191839999997</v>
      </c>
      <c r="N25" s="334">
        <v>216.67711740000001</v>
      </c>
      <c r="O25" s="334">
        <v>130.90623244</v>
      </c>
      <c r="P25" s="334">
        <v>130.35372771000002</v>
      </c>
      <c r="Q25" s="334">
        <v>159.53251508000002</v>
      </c>
      <c r="R25" s="334">
        <v>239.13185845999999</v>
      </c>
      <c r="S25" s="334">
        <v>293.54007841999999</v>
      </c>
      <c r="T25" s="334">
        <v>250.42845668000001</v>
      </c>
      <c r="U25" s="334">
        <v>177.62528554999997</v>
      </c>
      <c r="V25" s="334">
        <v>189.29704349000002</v>
      </c>
      <c r="W25" s="334">
        <v>138.23091711999999</v>
      </c>
      <c r="X25" s="334">
        <v>114.87131901000001</v>
      </c>
      <c r="Y25" s="334">
        <v>139.36579785000001</v>
      </c>
      <c r="Z25" s="334">
        <v>19.757180529999999</v>
      </c>
      <c r="AA25" s="334">
        <v>105.74864289</v>
      </c>
      <c r="AB25" s="334">
        <v>197.44746265000001</v>
      </c>
      <c r="AC25" s="334">
        <v>223.77916411000001</v>
      </c>
      <c r="AD25" s="334">
        <v>289.99085508000002</v>
      </c>
      <c r="AE25" s="334">
        <v>446.69222186000007</v>
      </c>
      <c r="AF25" s="334">
        <v>429.51022470000004</v>
      </c>
      <c r="AG25" s="334">
        <v>335.02708252000008</v>
      </c>
      <c r="AH25" s="334">
        <v>299.83897051000002</v>
      </c>
      <c r="AI25" s="334">
        <v>425.77034728000001</v>
      </c>
      <c r="AJ25" s="334">
        <v>327.43509996999995</v>
      </c>
      <c r="AK25" s="334">
        <v>270.78871815999997</v>
      </c>
      <c r="AL25" s="334">
        <v>183.44903139000002</v>
      </c>
      <c r="AM25" s="334">
        <v>101.86208836</v>
      </c>
      <c r="AN25" s="334">
        <v>108.79214017</v>
      </c>
      <c r="AO25" s="334">
        <v>167.07334213000001</v>
      </c>
      <c r="AP25" s="334">
        <v>265.9281474</v>
      </c>
      <c r="AQ25" s="334">
        <v>234.86550978999998</v>
      </c>
      <c r="AR25" s="334">
        <v>239.93983551000005</v>
      </c>
      <c r="AS25" s="334">
        <v>238.32569018000001</v>
      </c>
      <c r="AT25" s="334">
        <v>207.15573118999995</v>
      </c>
      <c r="AU25" s="334">
        <v>174.21747011000002</v>
      </c>
      <c r="AV25" s="334">
        <v>148.92905469999997</v>
      </c>
      <c r="AW25" s="334">
        <v>147.58309861000001</v>
      </c>
      <c r="AY25" s="334">
        <v>532.53103299999998</v>
      </c>
      <c r="AZ25" s="334">
        <v>566.79342477</v>
      </c>
      <c r="BA25" s="334">
        <v>751.80899594999994</v>
      </c>
      <c r="BB25" s="334">
        <v>942.6329086400001</v>
      </c>
      <c r="BC25" s="334">
        <v>620.02456516999996</v>
      </c>
      <c r="BD25" s="334">
        <v>462.31908392000003</v>
      </c>
      <c r="BE25" s="334">
        <v>1389.9724657500001</v>
      </c>
      <c r="BF25" s="334">
        <v>1388.0715002800002</v>
      </c>
      <c r="BG25" s="334">
        <v>664.89197808000006</v>
      </c>
      <c r="BH25" s="334">
        <v>907.80683483000007</v>
      </c>
      <c r="BI25" s="334">
        <v>768.62794617999987</v>
      </c>
    </row>
    <row r="26" spans="3:61" ht="18" customHeight="1" x14ac:dyDescent="0.35">
      <c r="C26" s="147" t="s">
        <v>145</v>
      </c>
      <c r="D26" s="158"/>
      <c r="E26" s="333">
        <v>157.81495918000002</v>
      </c>
      <c r="F26" s="333">
        <v>141.30754301999997</v>
      </c>
      <c r="G26" s="333">
        <v>138.08074883</v>
      </c>
      <c r="H26" s="333">
        <v>146.40436575999999</v>
      </c>
      <c r="I26" s="333">
        <v>142.44446907</v>
      </c>
      <c r="J26" s="333">
        <v>100.26200538000001</v>
      </c>
      <c r="K26" s="333">
        <v>121.98376048</v>
      </c>
      <c r="L26" s="333">
        <v>137.26785907000001</v>
      </c>
      <c r="M26" s="333">
        <v>109.59917172</v>
      </c>
      <c r="N26" s="333">
        <v>168.06578963999999</v>
      </c>
      <c r="O26" s="333">
        <v>146.48549323</v>
      </c>
      <c r="P26" s="333">
        <v>154.33172466000002</v>
      </c>
      <c r="Q26" s="333">
        <v>199.49711098</v>
      </c>
      <c r="R26" s="333">
        <v>186.96859476</v>
      </c>
      <c r="S26" s="333">
        <v>269.84686997</v>
      </c>
      <c r="T26" s="333">
        <v>253.09621494000001</v>
      </c>
      <c r="U26" s="333">
        <v>181.48449995999999</v>
      </c>
      <c r="V26" s="333">
        <v>169.29769761</v>
      </c>
      <c r="W26" s="333">
        <v>185.41606766000001</v>
      </c>
      <c r="X26" s="333">
        <v>187.27072928999999</v>
      </c>
      <c r="Y26" s="333">
        <v>182.41521688999998</v>
      </c>
      <c r="Z26" s="333">
        <v>98.804466830000024</v>
      </c>
      <c r="AA26" s="333">
        <v>146.18018258000004</v>
      </c>
      <c r="AB26" s="333">
        <v>209.23519421999998</v>
      </c>
      <c r="AC26" s="333">
        <v>278.84082986999999</v>
      </c>
      <c r="AD26" s="333">
        <v>194.39431565999996</v>
      </c>
      <c r="AE26" s="333">
        <v>456.3773875</v>
      </c>
      <c r="AF26" s="333">
        <v>413.19866836</v>
      </c>
      <c r="AG26" s="333">
        <v>409.18870822000002</v>
      </c>
      <c r="AH26" s="333">
        <v>416.38465361999999</v>
      </c>
      <c r="AI26" s="333">
        <v>324.66390534999994</v>
      </c>
      <c r="AJ26" s="333">
        <v>274.85957015000002</v>
      </c>
      <c r="AK26" s="333">
        <v>269.63115034999998</v>
      </c>
      <c r="AL26" s="333">
        <v>319.94163330999999</v>
      </c>
      <c r="AM26" s="333">
        <v>217.41043559000002</v>
      </c>
      <c r="AN26" s="333">
        <v>242.14886251999999</v>
      </c>
      <c r="AO26" s="333">
        <v>289.85167110999998</v>
      </c>
      <c r="AP26" s="333">
        <v>318.98406762999957</v>
      </c>
      <c r="AQ26" s="333">
        <v>371.71342097000058</v>
      </c>
      <c r="AR26" s="333">
        <v>351.5397000400003</v>
      </c>
      <c r="AS26" s="333">
        <v>275.50178318999997</v>
      </c>
      <c r="AT26" s="333">
        <v>276.03510620000009</v>
      </c>
      <c r="AU26" s="333">
        <v>231.70303499999966</v>
      </c>
      <c r="AV26" s="333">
        <v>172.86499551000014</v>
      </c>
      <c r="AW26" s="333">
        <v>199.63835232999992</v>
      </c>
      <c r="AY26" s="333">
        <v>583.60761678999995</v>
      </c>
      <c r="AZ26" s="333">
        <v>501.95809399999996</v>
      </c>
      <c r="BA26" s="333">
        <v>578.48217924999994</v>
      </c>
      <c r="BB26" s="333">
        <v>909.4087906499999</v>
      </c>
      <c r="BC26" s="333">
        <v>723.46899452000002</v>
      </c>
      <c r="BD26" s="333">
        <v>636.63506052000002</v>
      </c>
      <c r="BE26" s="333">
        <v>1342.81120139</v>
      </c>
      <c r="BF26" s="333">
        <v>1425.0968373399999</v>
      </c>
      <c r="BG26" s="333">
        <v>1049.13208177</v>
      </c>
      <c r="BH26" s="333">
        <v>1332.0888597500004</v>
      </c>
      <c r="BI26" s="333">
        <v>956.10491989999991</v>
      </c>
    </row>
    <row r="27" spans="3:61" ht="18" customHeight="1" x14ac:dyDescent="0.35">
      <c r="C27" s="148" t="s">
        <v>140</v>
      </c>
      <c r="D27" s="148"/>
      <c r="E27" s="334">
        <v>60.293141999999996</v>
      </c>
      <c r="F27" s="334">
        <v>103.73042977999999</v>
      </c>
      <c r="G27" s="334">
        <v>104.13273383000001</v>
      </c>
      <c r="H27" s="334">
        <v>110.88677003000001</v>
      </c>
      <c r="I27" s="334">
        <v>116.82310998999999</v>
      </c>
      <c r="J27" s="334">
        <v>121.37517189</v>
      </c>
      <c r="K27" s="334">
        <v>87.452032960000011</v>
      </c>
      <c r="L27" s="334">
        <v>126.43641605000001</v>
      </c>
      <c r="M27" s="334">
        <v>126.64813190999999</v>
      </c>
      <c r="N27" s="334">
        <v>76.358085669999994</v>
      </c>
      <c r="O27" s="334">
        <v>118.66546286000001</v>
      </c>
      <c r="P27" s="334">
        <v>124.54082292999999</v>
      </c>
      <c r="Q27" s="334">
        <v>114.11389416</v>
      </c>
      <c r="R27" s="334">
        <v>117.6062371</v>
      </c>
      <c r="S27" s="334">
        <v>176.96936597000001</v>
      </c>
      <c r="T27" s="334">
        <v>178.03002986999996</v>
      </c>
      <c r="U27" s="334">
        <v>146.10364364</v>
      </c>
      <c r="V27" s="334">
        <v>178.59823258</v>
      </c>
      <c r="W27" s="334">
        <v>130.76122386</v>
      </c>
      <c r="X27" s="334">
        <v>87.424379119999998</v>
      </c>
      <c r="Y27" s="334">
        <v>119.51177186999999</v>
      </c>
      <c r="Z27" s="334">
        <v>121.79494865999999</v>
      </c>
      <c r="AA27" s="334">
        <v>163.85641300999998</v>
      </c>
      <c r="AB27" s="334">
        <v>151.66013631999999</v>
      </c>
      <c r="AC27" s="334">
        <v>187.24289439</v>
      </c>
      <c r="AD27" s="334">
        <v>210.19830732000003</v>
      </c>
      <c r="AE27" s="334">
        <v>166.07459911999999</v>
      </c>
      <c r="AF27" s="334">
        <v>161.29876898000001</v>
      </c>
      <c r="AG27" s="334">
        <v>307.74478529000004</v>
      </c>
      <c r="AH27" s="334">
        <v>278.99476260999995</v>
      </c>
      <c r="AI27" s="334">
        <v>244.68198377999997</v>
      </c>
      <c r="AJ27" s="334">
        <v>264.46496424999998</v>
      </c>
      <c r="AK27" s="334">
        <v>106.05877860999999</v>
      </c>
      <c r="AL27" s="334">
        <v>266.27777902000003</v>
      </c>
      <c r="AM27" s="334">
        <v>61.112759609999998</v>
      </c>
      <c r="AN27" s="334">
        <v>104.55498163</v>
      </c>
      <c r="AO27" s="334">
        <v>198.37479794000001</v>
      </c>
      <c r="AP27" s="334">
        <v>232.03796187999998</v>
      </c>
      <c r="AQ27" s="334">
        <v>265.76434478000004</v>
      </c>
      <c r="AR27" s="334">
        <v>210.65668074000004</v>
      </c>
      <c r="AS27" s="334">
        <v>201.68390100000002</v>
      </c>
      <c r="AT27" s="334">
        <v>140.35247742000001</v>
      </c>
      <c r="AU27" s="334">
        <v>242.05426702999998</v>
      </c>
      <c r="AV27" s="334">
        <v>138.67270893999998</v>
      </c>
      <c r="AW27" s="334">
        <v>118.4897994</v>
      </c>
      <c r="AY27" s="334">
        <v>379.04307563999998</v>
      </c>
      <c r="AZ27" s="334">
        <v>452.08673089000001</v>
      </c>
      <c r="BA27" s="334">
        <v>446.21250336999998</v>
      </c>
      <c r="BB27" s="334">
        <v>586.71952710000005</v>
      </c>
      <c r="BC27" s="334">
        <v>542.88747920000003</v>
      </c>
      <c r="BD27" s="334">
        <v>556.82326985999998</v>
      </c>
      <c r="BE27" s="334">
        <v>724.81456980999997</v>
      </c>
      <c r="BF27" s="334">
        <v>1095.8864959299999</v>
      </c>
      <c r="BG27" s="334">
        <v>538.00429887000007</v>
      </c>
      <c r="BH27" s="334">
        <v>906.83378534000019</v>
      </c>
      <c r="BI27" s="334">
        <v>722.76335439000002</v>
      </c>
    </row>
    <row r="28" spans="3:61" ht="18" customHeight="1" x14ac:dyDescent="0.35">
      <c r="C28" s="147" t="s">
        <v>138</v>
      </c>
      <c r="D28" s="158"/>
      <c r="E28" s="333">
        <v>219.63584009999997</v>
      </c>
      <c r="F28" s="333">
        <v>285.94145376</v>
      </c>
      <c r="G28" s="333">
        <v>301.80091048999998</v>
      </c>
      <c r="H28" s="333">
        <v>269.29808083</v>
      </c>
      <c r="I28" s="333">
        <v>285.06149529999999</v>
      </c>
      <c r="J28" s="333">
        <v>255.91347568</v>
      </c>
      <c r="K28" s="333">
        <v>261.21278511999998</v>
      </c>
      <c r="L28" s="333">
        <v>249.51360840000001</v>
      </c>
      <c r="M28" s="333">
        <v>258.90316681999997</v>
      </c>
      <c r="N28" s="333">
        <v>310.44106746</v>
      </c>
      <c r="O28" s="333">
        <v>267.91487222000001</v>
      </c>
      <c r="P28" s="333">
        <v>308.69923537</v>
      </c>
      <c r="Q28" s="333">
        <v>358.88510822000001</v>
      </c>
      <c r="R28" s="333">
        <v>333.28981568</v>
      </c>
      <c r="S28" s="333">
        <v>424.49358699000004</v>
      </c>
      <c r="T28" s="333">
        <v>354.80615826000002</v>
      </c>
      <c r="U28" s="333">
        <v>212.05794524999999</v>
      </c>
      <c r="V28" s="333">
        <v>373.47562881000005</v>
      </c>
      <c r="W28" s="333">
        <v>336.10141290999996</v>
      </c>
      <c r="X28" s="333">
        <v>232.66204815</v>
      </c>
      <c r="Y28" s="333">
        <v>365.71946438000003</v>
      </c>
      <c r="Z28" s="333">
        <v>90.280445069999999</v>
      </c>
      <c r="AA28" s="333">
        <v>285.02115975999999</v>
      </c>
      <c r="AB28" s="333">
        <v>358.13663944000001</v>
      </c>
      <c r="AC28" s="333">
        <v>504.46132086</v>
      </c>
      <c r="AD28" s="333">
        <v>712.69694109000011</v>
      </c>
      <c r="AE28" s="333">
        <v>633.24022622000007</v>
      </c>
      <c r="AF28" s="333">
        <v>786.89334511000004</v>
      </c>
      <c r="AG28" s="333">
        <v>817.59227888999999</v>
      </c>
      <c r="AH28" s="333">
        <v>750.95132418999992</v>
      </c>
      <c r="AI28" s="333">
        <v>1001.0593926599998</v>
      </c>
      <c r="AJ28" s="333">
        <v>582.36642357999995</v>
      </c>
      <c r="AK28" s="333">
        <v>628.73042091000002</v>
      </c>
      <c r="AL28" s="333">
        <v>464.75617855999997</v>
      </c>
      <c r="AM28" s="333">
        <v>466.32750472999999</v>
      </c>
      <c r="AN28" s="333">
        <v>470.91451031999998</v>
      </c>
      <c r="AO28" s="333">
        <v>553.58293892999995</v>
      </c>
      <c r="AP28" s="333">
        <v>675.29355119000002</v>
      </c>
      <c r="AQ28" s="333">
        <v>859.91359410000007</v>
      </c>
      <c r="AR28" s="333">
        <v>636.41388294000012</v>
      </c>
      <c r="AS28" s="333">
        <v>619.22340175000011</v>
      </c>
      <c r="AT28" s="333">
        <v>583.00280865000002</v>
      </c>
      <c r="AU28" s="333">
        <v>559.13427176999983</v>
      </c>
      <c r="AV28" s="333">
        <v>437.20381607999997</v>
      </c>
      <c r="AW28" s="333">
        <v>508.39863940999993</v>
      </c>
      <c r="AY28" s="333">
        <v>1076.6762851799999</v>
      </c>
      <c r="AZ28" s="333">
        <v>1051.7013645</v>
      </c>
      <c r="BA28" s="333">
        <v>1145.9583418699999</v>
      </c>
      <c r="BB28" s="333">
        <v>1471.4746691500002</v>
      </c>
      <c r="BC28" s="333">
        <v>1154.2970351199999</v>
      </c>
      <c r="BD28" s="333">
        <v>1099.1577086499999</v>
      </c>
      <c r="BE28" s="333">
        <v>2637.29183328</v>
      </c>
      <c r="BF28" s="333">
        <v>3151.9694193199994</v>
      </c>
      <c r="BG28" s="333">
        <v>2030.7286145199996</v>
      </c>
      <c r="BH28" s="333">
        <v>2725.2039671600005</v>
      </c>
      <c r="BI28" s="333">
        <v>2198.5642982499999</v>
      </c>
    </row>
    <row r="29" spans="3:61" ht="18" customHeight="1" x14ac:dyDescent="0.35">
      <c r="C29" s="148" t="s">
        <v>139</v>
      </c>
      <c r="D29" s="148"/>
      <c r="E29" s="334">
        <v>31.33322351</v>
      </c>
      <c r="F29" s="334">
        <v>26.96884996</v>
      </c>
      <c r="G29" s="334">
        <v>22.722593659999998</v>
      </c>
      <c r="H29" s="334">
        <v>35.885471840000001</v>
      </c>
      <c r="I29" s="334">
        <v>40.289878260000002</v>
      </c>
      <c r="J29" s="334">
        <v>32.616170189999998</v>
      </c>
      <c r="K29" s="334">
        <v>28.056793430000003</v>
      </c>
      <c r="L29" s="334">
        <v>24.36479924</v>
      </c>
      <c r="M29" s="334">
        <v>35.614933479999998</v>
      </c>
      <c r="N29" s="334">
        <v>37.273847670000002</v>
      </c>
      <c r="O29" s="334">
        <v>25.393477529999995</v>
      </c>
      <c r="P29" s="334">
        <v>27.554564330000002</v>
      </c>
      <c r="Q29" s="334">
        <v>25.096023240000001</v>
      </c>
      <c r="R29" s="334">
        <v>41.689837240000003</v>
      </c>
      <c r="S29" s="334">
        <v>45.677055930000002</v>
      </c>
      <c r="T29" s="334">
        <v>39.00446814</v>
      </c>
      <c r="U29" s="334">
        <v>41.336731759999999</v>
      </c>
      <c r="V29" s="334">
        <v>40.423170929999998</v>
      </c>
      <c r="W29" s="334">
        <v>49.859785360000004</v>
      </c>
      <c r="X29" s="334">
        <v>46.020346609999997</v>
      </c>
      <c r="Y29" s="334">
        <v>40.082453409999999</v>
      </c>
      <c r="Z29" s="334">
        <v>23.469460359999996</v>
      </c>
      <c r="AA29" s="334">
        <v>58.790796670000006</v>
      </c>
      <c r="AB29" s="334">
        <v>53.481209900000003</v>
      </c>
      <c r="AC29" s="334">
        <v>52.426260729999996</v>
      </c>
      <c r="AD29" s="334">
        <v>65.105758589999994</v>
      </c>
      <c r="AE29" s="334">
        <v>63.86957099</v>
      </c>
      <c r="AF29" s="334">
        <v>70.074047969999995</v>
      </c>
      <c r="AG29" s="334">
        <v>82.664015270000007</v>
      </c>
      <c r="AH29" s="334">
        <v>79.589031980000001</v>
      </c>
      <c r="AI29" s="334">
        <v>84.515751469999998</v>
      </c>
      <c r="AJ29" s="334">
        <v>78.714587769999994</v>
      </c>
      <c r="AK29" s="334">
        <v>83.268251680000006</v>
      </c>
      <c r="AL29" s="334">
        <v>80.630482000000001</v>
      </c>
      <c r="AM29" s="334">
        <v>94.463620430000006</v>
      </c>
      <c r="AN29" s="334">
        <v>72.514039490000016</v>
      </c>
      <c r="AO29" s="334">
        <v>79.707127850000006</v>
      </c>
      <c r="AP29" s="334">
        <v>79.904299069999993</v>
      </c>
      <c r="AQ29" s="334">
        <v>81.606853649999991</v>
      </c>
      <c r="AR29" s="334">
        <v>79.139272970000007</v>
      </c>
      <c r="AS29" s="334">
        <v>80.373085989999993</v>
      </c>
      <c r="AT29" s="334">
        <v>76.590740240000002</v>
      </c>
      <c r="AU29" s="334">
        <v>60.362735910000005</v>
      </c>
      <c r="AV29" s="334">
        <v>59.688088840000006</v>
      </c>
      <c r="AW29" s="334">
        <v>66.818615860000008</v>
      </c>
      <c r="AY29" s="334">
        <v>116.91013896999999</v>
      </c>
      <c r="AZ29" s="334">
        <v>125.32764112</v>
      </c>
      <c r="BA29" s="334">
        <v>125.83682301</v>
      </c>
      <c r="BB29" s="334">
        <v>151.46738454999999</v>
      </c>
      <c r="BC29" s="334">
        <v>177.64003465999997</v>
      </c>
      <c r="BD29" s="334">
        <v>175.82392034</v>
      </c>
      <c r="BE29" s="334">
        <v>251.47563828</v>
      </c>
      <c r="BF29" s="334">
        <v>325.48338648999999</v>
      </c>
      <c r="BG29" s="334">
        <v>330.87639360000003</v>
      </c>
      <c r="BH29" s="334">
        <v>320.35755354000003</v>
      </c>
      <c r="BI29" s="334">
        <v>277.01465098</v>
      </c>
    </row>
    <row r="30" spans="3:61" ht="18" customHeight="1" x14ac:dyDescent="0.35">
      <c r="C30" s="147" t="s">
        <v>144</v>
      </c>
      <c r="D30" s="158"/>
      <c r="E30" s="333">
        <v>326.36383996999996</v>
      </c>
      <c r="F30" s="333">
        <v>169.30763983</v>
      </c>
      <c r="G30" s="333">
        <v>8.4484338799999978</v>
      </c>
      <c r="H30" s="333">
        <v>248.96831270000001</v>
      </c>
      <c r="I30" s="333">
        <v>476.44318967999993</v>
      </c>
      <c r="J30" s="333">
        <v>200.56870983000002</v>
      </c>
      <c r="K30" s="333">
        <v>354.50644342999999</v>
      </c>
      <c r="L30" s="333">
        <v>407.64923968999994</v>
      </c>
      <c r="M30" s="333">
        <v>460.7821174</v>
      </c>
      <c r="N30" s="333">
        <v>428.52700384999997</v>
      </c>
      <c r="O30" s="333">
        <v>398.77343599999995</v>
      </c>
      <c r="P30" s="333">
        <v>462.7710786799999</v>
      </c>
      <c r="Q30" s="333">
        <v>495.3281945199999</v>
      </c>
      <c r="R30" s="333">
        <v>530.50829553000005</v>
      </c>
      <c r="S30" s="333">
        <v>616.42067264000002</v>
      </c>
      <c r="T30" s="333">
        <v>605.73131627999965</v>
      </c>
      <c r="U30" s="333">
        <v>530.92689400000006</v>
      </c>
      <c r="V30" s="333">
        <v>675.45844210999996</v>
      </c>
      <c r="W30" s="333">
        <v>534.16335194000021</v>
      </c>
      <c r="X30" s="333">
        <v>567.80856915000015</v>
      </c>
      <c r="Y30" s="333">
        <v>505.98923953999997</v>
      </c>
      <c r="Z30" s="333">
        <v>336.21462524999998</v>
      </c>
      <c r="AA30" s="333">
        <v>556.94285371000001</v>
      </c>
      <c r="AB30" s="333">
        <v>608.16493660000003</v>
      </c>
      <c r="AC30" s="333">
        <v>813.78123006999988</v>
      </c>
      <c r="AD30" s="333">
        <v>875.11347979000004</v>
      </c>
      <c r="AE30" s="333">
        <v>967.47571747999996</v>
      </c>
      <c r="AF30" s="333">
        <v>1136.9780369599998</v>
      </c>
      <c r="AG30" s="333">
        <v>1245.56419282</v>
      </c>
      <c r="AH30" s="333">
        <v>1263.21947565</v>
      </c>
      <c r="AI30" s="333">
        <v>1200.7282710899999</v>
      </c>
      <c r="AJ30" s="333">
        <v>1014.63763179</v>
      </c>
      <c r="AK30" s="333">
        <v>1097.1195669700001</v>
      </c>
      <c r="AL30" s="333">
        <v>877.61381936999987</v>
      </c>
      <c r="AM30" s="333">
        <v>749.43190902000003</v>
      </c>
      <c r="AN30" s="333">
        <v>774.42350852000004</v>
      </c>
      <c r="AO30" s="333">
        <v>918.09223811000004</v>
      </c>
      <c r="AP30" s="333">
        <v>781.8446595800001</v>
      </c>
      <c r="AQ30" s="333">
        <v>1021.1327548299998</v>
      </c>
      <c r="AR30" s="333">
        <v>978.07861911000009</v>
      </c>
      <c r="AS30" s="333">
        <v>957.9035825599999</v>
      </c>
      <c r="AT30" s="333">
        <v>930.12182542000016</v>
      </c>
      <c r="AU30" s="333">
        <v>962.5308494599999</v>
      </c>
      <c r="AV30" s="333">
        <v>801.35210682999991</v>
      </c>
      <c r="AW30" s="333">
        <v>849.63223019999987</v>
      </c>
      <c r="AY30" s="333">
        <v>753.08822637999992</v>
      </c>
      <c r="AZ30" s="333">
        <v>1439.1675826299997</v>
      </c>
      <c r="BA30" s="333">
        <v>1750.8536359299997</v>
      </c>
      <c r="BB30" s="333">
        <v>2247.98847897</v>
      </c>
      <c r="BC30" s="333">
        <v>2308.3572572000003</v>
      </c>
      <c r="BD30" s="333">
        <v>2007.3116550999998</v>
      </c>
      <c r="BE30" s="333">
        <v>3793.3484642999997</v>
      </c>
      <c r="BF30" s="333">
        <v>4724.1495713499999</v>
      </c>
      <c r="BG30" s="333">
        <v>3498.5888038800003</v>
      </c>
      <c r="BH30" s="333">
        <v>3699.1482716300002</v>
      </c>
      <c r="BI30" s="333">
        <v>3651.9083642699998</v>
      </c>
    </row>
    <row r="31" spans="3:61" ht="18" customHeight="1" x14ac:dyDescent="0.35">
      <c r="C31" s="148" t="s">
        <v>211</v>
      </c>
      <c r="D31" s="148"/>
      <c r="E31" s="334">
        <v>142.19571861</v>
      </c>
      <c r="F31" s="334">
        <v>156.16654966999999</v>
      </c>
      <c r="G31" s="334">
        <v>166.08132125999998</v>
      </c>
      <c r="H31" s="334">
        <v>159.30791083999998</v>
      </c>
      <c r="I31" s="334">
        <v>140.92464236000001</v>
      </c>
      <c r="J31" s="334">
        <v>133.18952286000001</v>
      </c>
      <c r="K31" s="334">
        <v>149.23389836000004</v>
      </c>
      <c r="L31" s="334">
        <v>152.12046165999999</v>
      </c>
      <c r="M31" s="334">
        <v>153.97777215000002</v>
      </c>
      <c r="N31" s="334">
        <v>146.55553032999998</v>
      </c>
      <c r="O31" s="334">
        <v>148.61575775000003</v>
      </c>
      <c r="P31" s="334">
        <v>153.70554808999998</v>
      </c>
      <c r="Q31" s="334">
        <v>507.96656920999993</v>
      </c>
      <c r="R31" s="334">
        <v>520.89474536</v>
      </c>
      <c r="S31" s="334">
        <v>616.78753893999999</v>
      </c>
      <c r="T31" s="334">
        <v>629.99281909999979</v>
      </c>
      <c r="U31" s="334">
        <v>568.37206813</v>
      </c>
      <c r="V31" s="334">
        <v>594.51930046999996</v>
      </c>
      <c r="W31" s="334">
        <v>656.25329151000005</v>
      </c>
      <c r="X31" s="334">
        <v>565.34201376999999</v>
      </c>
      <c r="Y31" s="334">
        <v>512.96797919000005</v>
      </c>
      <c r="Z31" s="334">
        <v>311.50074544</v>
      </c>
      <c r="AA31" s="334">
        <v>555.22668986999997</v>
      </c>
      <c r="AB31" s="334">
        <v>638.06921496999996</v>
      </c>
      <c r="AC31" s="334">
        <v>641.12493023000002</v>
      </c>
      <c r="AD31" s="334">
        <v>715.97210739000013</v>
      </c>
      <c r="AE31" s="334">
        <v>871.05395831999999</v>
      </c>
      <c r="AF31" s="334">
        <v>863.68016059999991</v>
      </c>
      <c r="AG31" s="334">
        <v>940.85555079000017</v>
      </c>
      <c r="AH31" s="334">
        <v>986.39626243999999</v>
      </c>
      <c r="AI31" s="334">
        <v>1067.37591587</v>
      </c>
      <c r="AJ31" s="334">
        <v>872.25542380000002</v>
      </c>
      <c r="AK31" s="334">
        <v>788.75656469999819</v>
      </c>
      <c r="AL31" s="334">
        <v>750.96118000999968</v>
      </c>
      <c r="AM31" s="334">
        <v>688.41322706999995</v>
      </c>
      <c r="AN31" s="334">
        <v>596.44489590000012</v>
      </c>
      <c r="AO31" s="334">
        <v>645.63045896000006</v>
      </c>
      <c r="AP31" s="334">
        <v>615.31369938999956</v>
      </c>
      <c r="AQ31" s="334">
        <v>724.61687953000239</v>
      </c>
      <c r="AR31" s="334">
        <v>727.14774040999623</v>
      </c>
      <c r="AS31" s="334">
        <v>701.76416270841571</v>
      </c>
      <c r="AT31" s="334">
        <v>711.07457054423082</v>
      </c>
      <c r="AU31" s="334">
        <v>651.3878659642088</v>
      </c>
      <c r="AV31" s="334">
        <v>757.82692488161638</v>
      </c>
      <c r="AW31" s="334">
        <v>639.7137254193367</v>
      </c>
      <c r="AY31" s="334">
        <v>623.75150037999992</v>
      </c>
      <c r="AZ31" s="334">
        <v>575.46852523999996</v>
      </c>
      <c r="BA31" s="334">
        <v>602.85460832000001</v>
      </c>
      <c r="BB31" s="334">
        <v>2275.6416726099997</v>
      </c>
      <c r="BC31" s="334">
        <v>2384.4866738800001</v>
      </c>
      <c r="BD31" s="334">
        <v>2017.7646294699998</v>
      </c>
      <c r="BE31" s="334">
        <v>3091.8311565399999</v>
      </c>
      <c r="BF31" s="334">
        <v>3866.8831528999999</v>
      </c>
      <c r="BG31" s="334">
        <v>2824.5758676799978</v>
      </c>
      <c r="BH31" s="334">
        <v>2712.708778289998</v>
      </c>
      <c r="BI31" s="334">
        <v>2822.0535240984718</v>
      </c>
    </row>
    <row r="32" spans="3:61" ht="10" customHeight="1" x14ac:dyDescent="0.35">
      <c r="C32" s="140"/>
      <c r="D32" s="140"/>
      <c r="E32" s="331"/>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Y32" s="331">
        <v>0</v>
      </c>
      <c r="AZ32" s="331">
        <v>0</v>
      </c>
      <c r="BA32" s="331">
        <v>0</v>
      </c>
      <c r="BB32" s="331">
        <v>0</v>
      </c>
      <c r="BC32" s="331">
        <v>0</v>
      </c>
      <c r="BD32" s="331">
        <v>0</v>
      </c>
      <c r="BE32" s="331">
        <v>0</v>
      </c>
      <c r="BF32" s="331">
        <v>0</v>
      </c>
      <c r="BG32" s="331">
        <v>0</v>
      </c>
      <c r="BH32" s="331">
        <v>0</v>
      </c>
      <c r="BI32" s="331"/>
    </row>
    <row r="33" spans="1:61" s="134" customFormat="1" ht="18" customHeight="1" x14ac:dyDescent="0.35">
      <c r="C33" s="135" t="s">
        <v>216</v>
      </c>
      <c r="D33" s="140"/>
      <c r="E33" s="330">
        <v>624.40379465000001</v>
      </c>
      <c r="F33" s="330">
        <v>963.2120537400001</v>
      </c>
      <c r="G33" s="330">
        <v>1284.80704281</v>
      </c>
      <c r="H33" s="330">
        <v>792.40804693999996</v>
      </c>
      <c r="I33" s="330">
        <v>676.24805111000001</v>
      </c>
      <c r="J33" s="330">
        <v>936.98850494999988</v>
      </c>
      <c r="K33" s="330">
        <v>818.21130644999994</v>
      </c>
      <c r="L33" s="330">
        <v>752.91125086999989</v>
      </c>
      <c r="M33" s="330">
        <v>1251.5291923899999</v>
      </c>
      <c r="N33" s="330">
        <v>793.95309978</v>
      </c>
      <c r="O33" s="330">
        <v>856.90285872000004</v>
      </c>
      <c r="P33" s="330">
        <v>949.42915000999983</v>
      </c>
      <c r="Q33" s="330">
        <v>763.69392489000006</v>
      </c>
      <c r="R33" s="330">
        <v>810.05397231999996</v>
      </c>
      <c r="S33" s="330">
        <v>1259.3968423400001</v>
      </c>
      <c r="T33" s="330">
        <v>1243.8603371000002</v>
      </c>
      <c r="U33" s="330">
        <v>949.10325675999991</v>
      </c>
      <c r="V33" s="330">
        <v>1008.5241313099999</v>
      </c>
      <c r="W33" s="330">
        <v>926.23110932999987</v>
      </c>
      <c r="X33" s="330">
        <v>936.50757104000002</v>
      </c>
      <c r="Y33" s="330">
        <v>576.07986406999999</v>
      </c>
      <c r="Z33" s="330">
        <v>570.98432886000001</v>
      </c>
      <c r="AA33" s="330">
        <v>680.67979164999997</v>
      </c>
      <c r="AB33" s="330">
        <v>909.14701310000009</v>
      </c>
      <c r="AC33" s="330">
        <v>917.09883015000014</v>
      </c>
      <c r="AD33" s="330">
        <v>1204.2978768400001</v>
      </c>
      <c r="AE33" s="330">
        <v>1430.3604728400001</v>
      </c>
      <c r="AF33" s="330">
        <v>1706.02418403</v>
      </c>
      <c r="AG33" s="330">
        <v>1269.64485388</v>
      </c>
      <c r="AH33" s="330">
        <v>1324.2209463900001</v>
      </c>
      <c r="AI33" s="330">
        <v>1868.48280598</v>
      </c>
      <c r="AJ33" s="330">
        <v>1099.5867215499998</v>
      </c>
      <c r="AK33" s="330">
        <v>1028.38484937</v>
      </c>
      <c r="AL33" s="330">
        <v>1212.9949160000001</v>
      </c>
      <c r="AM33" s="330">
        <v>954.8685687200001</v>
      </c>
      <c r="AN33" s="330">
        <v>985.50552872999992</v>
      </c>
      <c r="AO33" s="330">
        <v>921.0780049</v>
      </c>
      <c r="AP33" s="330">
        <v>1144.3565240206608</v>
      </c>
      <c r="AQ33" s="330">
        <v>975.22097617208112</v>
      </c>
      <c r="AR33" s="330">
        <v>840.75806572398119</v>
      </c>
      <c r="AS33" s="330">
        <v>964.16811056853044</v>
      </c>
      <c r="AT33" s="330">
        <v>813.96573447287506</v>
      </c>
      <c r="AU33" s="330">
        <v>780.01650639049387</v>
      </c>
      <c r="AV33" s="330">
        <v>719.10975633554835</v>
      </c>
      <c r="AW33" s="330">
        <v>631.43236159653918</v>
      </c>
      <c r="AX33"/>
      <c r="AY33" s="330">
        <v>3664.8309381400004</v>
      </c>
      <c r="AZ33" s="330">
        <v>3184.3591133800001</v>
      </c>
      <c r="BA33" s="330">
        <v>3851.8143008999996</v>
      </c>
      <c r="BB33" s="330">
        <v>4077.0050766499999</v>
      </c>
      <c r="BC33" s="330">
        <v>3820.3660684399997</v>
      </c>
      <c r="BD33" s="330">
        <v>2736.8909976800001</v>
      </c>
      <c r="BE33" s="330">
        <v>5257.7813638600001</v>
      </c>
      <c r="BF33" s="330">
        <v>5561.9353277999999</v>
      </c>
      <c r="BG33" s="330">
        <v>4181.75386282</v>
      </c>
      <c r="BH33" s="330">
        <v>3881.4135708167232</v>
      </c>
      <c r="BI33" s="330">
        <v>3277.2601077674476</v>
      </c>
    </row>
    <row r="34" spans="1:61" ht="6" customHeight="1" x14ac:dyDescent="0.35">
      <c r="C34" s="142"/>
      <c r="D34" s="142"/>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331"/>
      <c r="AP34" s="331"/>
      <c r="AQ34" s="331"/>
      <c r="AR34" s="331"/>
      <c r="AS34" s="331"/>
      <c r="AT34" s="331"/>
      <c r="AU34" s="331"/>
      <c r="AV34" s="331"/>
      <c r="AW34" s="331"/>
      <c r="AY34" s="331">
        <v>0</v>
      </c>
      <c r="AZ34" s="331">
        <v>0</v>
      </c>
      <c r="BA34" s="331">
        <v>0</v>
      </c>
      <c r="BB34" s="331">
        <v>0</v>
      </c>
      <c r="BC34" s="331">
        <v>0</v>
      </c>
      <c r="BD34" s="331">
        <v>0</v>
      </c>
      <c r="BE34" s="331">
        <v>0</v>
      </c>
      <c r="BF34" s="331">
        <v>0</v>
      </c>
      <c r="BG34" s="331">
        <v>0</v>
      </c>
      <c r="BH34" s="331">
        <v>0</v>
      </c>
      <c r="BI34" s="331"/>
    </row>
    <row r="35" spans="1:61" ht="18" customHeight="1" x14ac:dyDescent="0.35">
      <c r="C35" s="147" t="s">
        <v>217</v>
      </c>
      <c r="D35" s="158"/>
      <c r="E35" s="333">
        <v>195.59344005999998</v>
      </c>
      <c r="F35" s="333">
        <v>163.77937062000001</v>
      </c>
      <c r="G35" s="333">
        <v>177.51434350000002</v>
      </c>
      <c r="H35" s="333">
        <v>163.79252627</v>
      </c>
      <c r="I35" s="333">
        <v>141.73384078999999</v>
      </c>
      <c r="J35" s="333">
        <v>149.54624393</v>
      </c>
      <c r="K35" s="333">
        <v>109.43747851000001</v>
      </c>
      <c r="L35" s="333">
        <v>46.236909699999998</v>
      </c>
      <c r="M35" s="333">
        <v>157.49464206000002</v>
      </c>
      <c r="N35" s="333">
        <v>98.195628240000005</v>
      </c>
      <c r="O35" s="333">
        <v>91.9181265</v>
      </c>
      <c r="P35" s="333">
        <v>171.29374968000002</v>
      </c>
      <c r="Q35" s="333">
        <v>143.52488120999999</v>
      </c>
      <c r="R35" s="333">
        <v>32.72652729</v>
      </c>
      <c r="S35" s="333">
        <v>160.87236884000001</v>
      </c>
      <c r="T35" s="333">
        <v>221.88773115000001</v>
      </c>
      <c r="U35" s="333">
        <v>239.41108490999997</v>
      </c>
      <c r="V35" s="333">
        <v>192.36151372</v>
      </c>
      <c r="W35" s="333">
        <v>110.53379745999999</v>
      </c>
      <c r="X35" s="333">
        <v>109.89210840999999</v>
      </c>
      <c r="Y35" s="333">
        <v>22.33256789</v>
      </c>
      <c r="Z35" s="333">
        <v>50.616346499999999</v>
      </c>
      <c r="AA35" s="333">
        <v>61.882411589999997</v>
      </c>
      <c r="AB35" s="333">
        <v>87.648241710000008</v>
      </c>
      <c r="AC35" s="333">
        <v>108.47980351000001</v>
      </c>
      <c r="AD35" s="333">
        <v>130.00661284</v>
      </c>
      <c r="AE35" s="333">
        <v>141.64379729000001</v>
      </c>
      <c r="AF35" s="333">
        <v>132.79300683</v>
      </c>
      <c r="AG35" s="333">
        <v>0</v>
      </c>
      <c r="AH35" s="333">
        <v>0</v>
      </c>
      <c r="AI35" s="333">
        <v>48.937535850000003</v>
      </c>
      <c r="AJ35" s="333">
        <v>18.90346942</v>
      </c>
      <c r="AK35" s="333">
        <v>0</v>
      </c>
      <c r="AL35" s="333">
        <v>0</v>
      </c>
      <c r="AM35" s="333">
        <v>0</v>
      </c>
      <c r="AN35" s="333">
        <v>0</v>
      </c>
      <c r="AO35" s="333">
        <v>10.96950653</v>
      </c>
      <c r="AP35" s="333">
        <v>16.872967895752002</v>
      </c>
      <c r="AQ35" s="333">
        <v>0</v>
      </c>
      <c r="AR35" s="333">
        <v>0</v>
      </c>
      <c r="AS35" s="333">
        <v>0</v>
      </c>
      <c r="AT35" s="333">
        <v>0</v>
      </c>
      <c r="AU35" s="333">
        <v>18.904848165586998</v>
      </c>
      <c r="AV35" s="333">
        <v>0</v>
      </c>
      <c r="AW35" s="333">
        <v>21.514771000277101</v>
      </c>
      <c r="AY35" s="333">
        <v>700.67968044999998</v>
      </c>
      <c r="AZ35" s="333">
        <v>446.95447293000001</v>
      </c>
      <c r="BA35" s="333">
        <v>518.90214648000006</v>
      </c>
      <c r="BB35" s="333">
        <v>559.01150848999998</v>
      </c>
      <c r="BC35" s="333">
        <v>652.1985044999999</v>
      </c>
      <c r="BD35" s="333">
        <v>222.47956769000001</v>
      </c>
      <c r="BE35" s="333">
        <v>512.92322047000005</v>
      </c>
      <c r="BF35" s="333">
        <v>67.841005270000011</v>
      </c>
      <c r="BG35" s="333">
        <v>0</v>
      </c>
      <c r="BH35" s="333">
        <v>27.842474425752002</v>
      </c>
      <c r="BI35" s="333">
        <v>18.904848165586998</v>
      </c>
    </row>
    <row r="36" spans="1:61" ht="18" customHeight="1" x14ac:dyDescent="0.35">
      <c r="C36" s="148" t="s">
        <v>137</v>
      </c>
      <c r="D36" s="148"/>
      <c r="E36" s="334">
        <v>71.929764469999995</v>
      </c>
      <c r="F36" s="334">
        <v>115.70392410000001</v>
      </c>
      <c r="G36" s="334">
        <v>151.91188864999998</v>
      </c>
      <c r="H36" s="334">
        <v>128.29893286000001</v>
      </c>
      <c r="I36" s="334">
        <v>150.09706800000001</v>
      </c>
      <c r="J36" s="334">
        <v>160.08871352</v>
      </c>
      <c r="K36" s="334">
        <v>191.27706582000002</v>
      </c>
      <c r="L36" s="334">
        <v>247.63534264999998</v>
      </c>
      <c r="M36" s="334">
        <v>456.41554296999999</v>
      </c>
      <c r="N36" s="334">
        <v>162.91628395000001</v>
      </c>
      <c r="O36" s="334">
        <v>222.15305865999997</v>
      </c>
      <c r="P36" s="334">
        <v>226.09277505999998</v>
      </c>
      <c r="Q36" s="334">
        <v>176.64075097</v>
      </c>
      <c r="R36" s="334">
        <v>255.82710655</v>
      </c>
      <c r="S36" s="334">
        <v>369.67620514999999</v>
      </c>
      <c r="T36" s="334">
        <v>278.68790014999996</v>
      </c>
      <c r="U36" s="334">
        <v>233.95646331999998</v>
      </c>
      <c r="V36" s="334">
        <v>238.44385687999997</v>
      </c>
      <c r="W36" s="334">
        <v>237.23185317999997</v>
      </c>
      <c r="X36" s="334">
        <v>279.60713992000007</v>
      </c>
      <c r="Y36" s="334">
        <v>171.06101712000003</v>
      </c>
      <c r="Z36" s="334">
        <v>119.53436110999999</v>
      </c>
      <c r="AA36" s="334">
        <v>162.46248707000001</v>
      </c>
      <c r="AB36" s="334">
        <v>367.97637125</v>
      </c>
      <c r="AC36" s="334">
        <v>273.09905765000002</v>
      </c>
      <c r="AD36" s="334">
        <v>320.75353058999997</v>
      </c>
      <c r="AE36" s="334">
        <v>488.04046186000005</v>
      </c>
      <c r="AF36" s="334">
        <v>390.48762665999999</v>
      </c>
      <c r="AG36" s="334">
        <v>401.18011896000002</v>
      </c>
      <c r="AH36" s="334">
        <v>376.60511013000007</v>
      </c>
      <c r="AI36" s="334">
        <v>417.68594992999999</v>
      </c>
      <c r="AJ36" s="334">
        <v>250.68449233999999</v>
      </c>
      <c r="AK36" s="334">
        <v>167.98958107999999</v>
      </c>
      <c r="AL36" s="334">
        <v>159.92272908000001</v>
      </c>
      <c r="AM36" s="334">
        <v>95.732469779999988</v>
      </c>
      <c r="AN36" s="334">
        <v>123.35284850000001</v>
      </c>
      <c r="AO36" s="334">
        <v>127.25022051000001</v>
      </c>
      <c r="AP36" s="334">
        <v>253.02028481147602</v>
      </c>
      <c r="AQ36" s="334">
        <v>291.26057281415797</v>
      </c>
      <c r="AR36" s="334">
        <v>227.93019422825401</v>
      </c>
      <c r="AS36" s="334">
        <v>289.16759069530406</v>
      </c>
      <c r="AT36" s="334">
        <v>202.69629930131299</v>
      </c>
      <c r="AU36" s="334">
        <v>180.49462418586</v>
      </c>
      <c r="AV36" s="334">
        <v>145.20191233821802</v>
      </c>
      <c r="AW36" s="334">
        <v>220.55228668339677</v>
      </c>
      <c r="AY36" s="334">
        <v>467.84451007999996</v>
      </c>
      <c r="AZ36" s="334">
        <v>749.09818999000004</v>
      </c>
      <c r="BA36" s="334">
        <v>1067.57766064</v>
      </c>
      <c r="BB36" s="334">
        <v>1080.8319628199999</v>
      </c>
      <c r="BC36" s="334">
        <v>989.23931330000005</v>
      </c>
      <c r="BD36" s="334">
        <v>821.03423655000006</v>
      </c>
      <c r="BE36" s="334">
        <v>1472.3806767599999</v>
      </c>
      <c r="BF36" s="334">
        <v>1446.1556713599998</v>
      </c>
      <c r="BG36" s="334">
        <v>546.99762843999997</v>
      </c>
      <c r="BH36" s="334">
        <v>899.46127236388804</v>
      </c>
      <c r="BI36" s="334">
        <v>817.56042652069505</v>
      </c>
    </row>
    <row r="37" spans="1:61" ht="18" customHeight="1" x14ac:dyDescent="0.35">
      <c r="C37" s="147" t="s">
        <v>145</v>
      </c>
      <c r="D37" s="158"/>
      <c r="E37" s="333">
        <v>0</v>
      </c>
      <c r="F37" s="333">
        <v>0</v>
      </c>
      <c r="G37" s="333">
        <v>0</v>
      </c>
      <c r="H37" s="333">
        <v>0</v>
      </c>
      <c r="I37" s="333">
        <v>0</v>
      </c>
      <c r="J37" s="333">
        <v>0</v>
      </c>
      <c r="K37" s="333">
        <v>0</v>
      </c>
      <c r="L37" s="333">
        <v>0</v>
      </c>
      <c r="M37" s="333">
        <v>0</v>
      </c>
      <c r="N37" s="333">
        <v>0</v>
      </c>
      <c r="O37" s="333">
        <v>0</v>
      </c>
      <c r="P37" s="333">
        <v>0</v>
      </c>
      <c r="Q37" s="333">
        <v>0</v>
      </c>
      <c r="R37" s="333">
        <v>0</v>
      </c>
      <c r="S37" s="333">
        <v>0</v>
      </c>
      <c r="T37" s="333">
        <v>0</v>
      </c>
      <c r="U37" s="333">
        <v>0</v>
      </c>
      <c r="V37" s="333">
        <v>0</v>
      </c>
      <c r="W37" s="333">
        <v>0</v>
      </c>
      <c r="X37" s="333">
        <v>0</v>
      </c>
      <c r="Y37" s="333">
        <v>0</v>
      </c>
      <c r="Z37" s="333">
        <v>0</v>
      </c>
      <c r="AA37" s="333">
        <v>3.1070099999999999E-3</v>
      </c>
      <c r="AB37" s="333">
        <v>0</v>
      </c>
      <c r="AC37" s="333">
        <v>9.1590000000000009E-5</v>
      </c>
      <c r="AD37" s="333">
        <v>1.5000000000000002E-7</v>
      </c>
      <c r="AE37" s="333">
        <v>0</v>
      </c>
      <c r="AF37" s="333">
        <v>0</v>
      </c>
      <c r="AG37" s="333">
        <v>0</v>
      </c>
      <c r="AH37" s="333">
        <v>0</v>
      </c>
      <c r="AI37" s="333">
        <v>0</v>
      </c>
      <c r="AJ37" s="333">
        <v>0</v>
      </c>
      <c r="AK37" s="333">
        <v>0</v>
      </c>
      <c r="AL37" s="333">
        <v>0</v>
      </c>
      <c r="AM37" s="333">
        <v>0</v>
      </c>
      <c r="AN37" s="333">
        <v>0</v>
      </c>
      <c r="AO37" s="333">
        <v>0</v>
      </c>
      <c r="AP37" s="333">
        <v>0</v>
      </c>
      <c r="AQ37" s="333">
        <v>0</v>
      </c>
      <c r="AR37" s="333">
        <v>0</v>
      </c>
      <c r="AS37" s="333">
        <v>0</v>
      </c>
      <c r="AT37" s="333">
        <v>0</v>
      </c>
      <c r="AU37" s="333">
        <v>0</v>
      </c>
      <c r="AV37" s="333">
        <v>0</v>
      </c>
      <c r="AW37" s="333">
        <v>0</v>
      </c>
      <c r="AY37" s="333">
        <v>0</v>
      </c>
      <c r="AZ37" s="333">
        <v>0</v>
      </c>
      <c r="BA37" s="333">
        <v>0</v>
      </c>
      <c r="BB37" s="333">
        <v>0</v>
      </c>
      <c r="BC37" s="333">
        <v>0</v>
      </c>
      <c r="BD37" s="333">
        <v>3.1070099999999999E-3</v>
      </c>
      <c r="BE37" s="333">
        <v>9.1740000000000013E-5</v>
      </c>
      <c r="BF37" s="333">
        <v>0</v>
      </c>
      <c r="BG37" s="333">
        <v>0</v>
      </c>
      <c r="BH37" s="333">
        <v>0</v>
      </c>
      <c r="BI37" s="333">
        <v>0</v>
      </c>
    </row>
    <row r="38" spans="1:61" ht="18" customHeight="1" x14ac:dyDescent="0.35">
      <c r="C38" s="148" t="s">
        <v>140</v>
      </c>
      <c r="D38" s="148"/>
      <c r="E38" s="334">
        <v>23.449854070000001</v>
      </c>
      <c r="F38" s="334">
        <v>43.693219769999999</v>
      </c>
      <c r="G38" s="334">
        <v>49.697879300000004</v>
      </c>
      <c r="H38" s="334">
        <v>32.387516640000001</v>
      </c>
      <c r="I38" s="334">
        <v>15.318393849999998</v>
      </c>
      <c r="J38" s="334">
        <v>47.952153410000001</v>
      </c>
      <c r="K38" s="334">
        <v>41.399317819999993</v>
      </c>
      <c r="L38" s="334">
        <v>0</v>
      </c>
      <c r="M38" s="334">
        <v>0</v>
      </c>
      <c r="N38" s="334">
        <v>13.540992340000001</v>
      </c>
      <c r="O38" s="334">
        <v>12.61175164</v>
      </c>
      <c r="P38" s="334">
        <v>21.15073241</v>
      </c>
      <c r="Q38" s="334">
        <v>1.3987954499999999</v>
      </c>
      <c r="R38" s="334">
        <v>0</v>
      </c>
      <c r="S38" s="334">
        <v>45.435186250000001</v>
      </c>
      <c r="T38" s="334">
        <v>45.630345220000002</v>
      </c>
      <c r="U38" s="334">
        <v>40.415065020000007</v>
      </c>
      <c r="V38" s="334">
        <v>38.822825810000012</v>
      </c>
      <c r="W38" s="334">
        <v>17.712121890000002</v>
      </c>
      <c r="X38" s="334">
        <v>-0.46242782999999998</v>
      </c>
      <c r="Y38" s="334">
        <v>0</v>
      </c>
      <c r="Z38" s="334">
        <v>0</v>
      </c>
      <c r="AA38" s="334">
        <v>0</v>
      </c>
      <c r="AB38" s="334">
        <v>0</v>
      </c>
      <c r="AC38" s="334">
        <v>0</v>
      </c>
      <c r="AD38" s="334">
        <v>0</v>
      </c>
      <c r="AE38" s="334">
        <v>38.083012660000001</v>
      </c>
      <c r="AF38" s="334">
        <v>0</v>
      </c>
      <c r="AG38" s="334">
        <v>0</v>
      </c>
      <c r="AH38" s="334">
        <v>0</v>
      </c>
      <c r="AI38" s="334">
        <v>72.053510760000009</v>
      </c>
      <c r="AJ38" s="334">
        <v>0</v>
      </c>
      <c r="AK38" s="334">
        <v>98.252799850000002</v>
      </c>
      <c r="AL38" s="334">
        <v>0.7249589500000001</v>
      </c>
      <c r="AM38" s="334">
        <v>0</v>
      </c>
      <c r="AN38" s="334">
        <v>0</v>
      </c>
      <c r="AO38" s="334">
        <v>59.745431089999997</v>
      </c>
      <c r="AP38" s="334">
        <v>0</v>
      </c>
      <c r="AQ38" s="334">
        <v>0</v>
      </c>
      <c r="AR38" s="334">
        <v>0</v>
      </c>
      <c r="AS38" s="334">
        <v>21.588807551944999</v>
      </c>
      <c r="AT38" s="334">
        <v>0</v>
      </c>
      <c r="AU38" s="334">
        <v>0</v>
      </c>
      <c r="AV38" s="334">
        <v>53.759704939572011</v>
      </c>
      <c r="AW38" s="334">
        <v>2.6751677242799997E-2</v>
      </c>
      <c r="AY38" s="334">
        <v>149.22846978000001</v>
      </c>
      <c r="AZ38" s="334">
        <v>104.66986507999999</v>
      </c>
      <c r="BA38" s="334">
        <v>47.30347639</v>
      </c>
      <c r="BB38" s="334">
        <v>92.464326920000005</v>
      </c>
      <c r="BC38" s="334">
        <v>96.487584890000036</v>
      </c>
      <c r="BD38" s="334">
        <v>0</v>
      </c>
      <c r="BE38" s="334">
        <v>38.083012660000001</v>
      </c>
      <c r="BF38" s="334">
        <v>72.053510760000009</v>
      </c>
      <c r="BG38" s="334">
        <v>98.977758800000004</v>
      </c>
      <c r="BH38" s="334">
        <v>59.745431089999997</v>
      </c>
      <c r="BI38" s="334">
        <v>75.348512491517013</v>
      </c>
    </row>
    <row r="39" spans="1:61" ht="18" customHeight="1" x14ac:dyDescent="0.35">
      <c r="C39" s="147" t="s">
        <v>138</v>
      </c>
      <c r="D39" s="158"/>
      <c r="E39" s="333">
        <v>76.925539610000001</v>
      </c>
      <c r="F39" s="333">
        <v>118.57283833</v>
      </c>
      <c r="G39" s="333">
        <v>117.42393749999999</v>
      </c>
      <c r="H39" s="333">
        <v>133.72327778000002</v>
      </c>
      <c r="I39" s="333">
        <v>126.58361451000002</v>
      </c>
      <c r="J39" s="333">
        <v>82.65763828</v>
      </c>
      <c r="K39" s="333">
        <v>145.12867342999999</v>
      </c>
      <c r="L39" s="333">
        <v>178.68564545999999</v>
      </c>
      <c r="M39" s="333">
        <v>300.48086558</v>
      </c>
      <c r="N39" s="333">
        <v>157.09696531</v>
      </c>
      <c r="O39" s="333">
        <v>176.46689333</v>
      </c>
      <c r="P39" s="333">
        <v>189.43043302000001</v>
      </c>
      <c r="Q39" s="333">
        <v>86.229081149999999</v>
      </c>
      <c r="R39" s="333">
        <v>117.48585276000001</v>
      </c>
      <c r="S39" s="333">
        <v>116.90389979</v>
      </c>
      <c r="T39" s="333">
        <v>127.67525630999999</v>
      </c>
      <c r="U39" s="333">
        <v>113.68702562</v>
      </c>
      <c r="V39" s="333">
        <v>36.765711420000002</v>
      </c>
      <c r="W39" s="333">
        <v>73.081270079999996</v>
      </c>
      <c r="X39" s="333">
        <v>100.71515033</v>
      </c>
      <c r="Y39" s="333">
        <v>86.076773959999997</v>
      </c>
      <c r="Z39" s="333">
        <v>92.810448399999999</v>
      </c>
      <c r="AA39" s="333">
        <v>115.18794113000001</v>
      </c>
      <c r="AB39" s="333">
        <v>42.84864889</v>
      </c>
      <c r="AC39" s="333">
        <v>41.653466280000004</v>
      </c>
      <c r="AD39" s="333">
        <v>154.81127957999999</v>
      </c>
      <c r="AE39" s="333">
        <v>183.82523139999998</v>
      </c>
      <c r="AF39" s="333">
        <v>186.43134237000001</v>
      </c>
      <c r="AG39" s="333">
        <v>85.54790414</v>
      </c>
      <c r="AH39" s="333">
        <v>84.799138110000001</v>
      </c>
      <c r="AI39" s="333">
        <v>136.69536638000002</v>
      </c>
      <c r="AJ39" s="333">
        <v>68.236276450000005</v>
      </c>
      <c r="AK39" s="333">
        <v>101.49680755999999</v>
      </c>
      <c r="AL39" s="333">
        <v>215.12830464000001</v>
      </c>
      <c r="AM39" s="333">
        <v>68.770018059999998</v>
      </c>
      <c r="AN39" s="333">
        <v>83.112114629999994</v>
      </c>
      <c r="AO39" s="333">
        <v>133.65540493999998</v>
      </c>
      <c r="AP39" s="333">
        <v>36.013813945124994</v>
      </c>
      <c r="AQ39" s="333">
        <v>0</v>
      </c>
      <c r="AR39" s="333">
        <v>78.612871657732995</v>
      </c>
      <c r="AS39" s="333">
        <v>77.688093681982011</v>
      </c>
      <c r="AT39" s="333">
        <v>-3.9956789254140004</v>
      </c>
      <c r="AU39" s="333">
        <v>0</v>
      </c>
      <c r="AV39" s="333">
        <v>35.184313195168002</v>
      </c>
      <c r="AW39" s="333">
        <v>12.605726781129301</v>
      </c>
      <c r="AY39" s="333">
        <v>446.64559322000002</v>
      </c>
      <c r="AZ39" s="333">
        <v>533.05557167999996</v>
      </c>
      <c r="BA39" s="333">
        <v>823.47515724000004</v>
      </c>
      <c r="BB39" s="333">
        <v>448.29409000999999</v>
      </c>
      <c r="BC39" s="333">
        <v>324.24915744999998</v>
      </c>
      <c r="BD39" s="333">
        <v>336.92381238000002</v>
      </c>
      <c r="BE39" s="333">
        <v>566.72131963000004</v>
      </c>
      <c r="BF39" s="333">
        <v>375.27868508000006</v>
      </c>
      <c r="BG39" s="333">
        <v>468.50724488999998</v>
      </c>
      <c r="BH39" s="333">
        <v>248.28209054285796</v>
      </c>
      <c r="BI39" s="333">
        <v>108.87672795173602</v>
      </c>
    </row>
    <row r="40" spans="1:61" ht="18" customHeight="1" x14ac:dyDescent="0.35">
      <c r="C40" s="148" t="s">
        <v>139</v>
      </c>
      <c r="D40" s="148"/>
      <c r="E40" s="334">
        <v>63.190340400000004</v>
      </c>
      <c r="F40" s="334">
        <v>58.477881279999998</v>
      </c>
      <c r="G40" s="334">
        <v>63.191720620000005</v>
      </c>
      <c r="H40" s="334">
        <v>46.368050089999997</v>
      </c>
      <c r="I40" s="334">
        <v>38.488952729999994</v>
      </c>
      <c r="J40" s="334">
        <v>36.368175880000003</v>
      </c>
      <c r="K40" s="334">
        <v>35.050631840000001</v>
      </c>
      <c r="L40" s="334">
        <v>34.282089919999997</v>
      </c>
      <c r="M40" s="334">
        <v>17.492138980000004</v>
      </c>
      <c r="N40" s="334">
        <v>38.826750790000006</v>
      </c>
      <c r="O40" s="334">
        <v>17.148564030000003</v>
      </c>
      <c r="P40" s="334">
        <v>21.151972659999998</v>
      </c>
      <c r="Q40" s="334">
        <v>1.10424988</v>
      </c>
      <c r="R40" s="334">
        <v>0.76740850999999999</v>
      </c>
      <c r="S40" s="334">
        <v>1.00079322</v>
      </c>
      <c r="T40" s="334">
        <v>32.107241729999998</v>
      </c>
      <c r="U40" s="334">
        <v>35.116803070000003</v>
      </c>
      <c r="V40" s="334">
        <v>53.664406380000003</v>
      </c>
      <c r="W40" s="334">
        <v>58.837360489999995</v>
      </c>
      <c r="X40" s="334">
        <v>60.487524399999998</v>
      </c>
      <c r="Y40" s="334">
        <v>19.850332510000001</v>
      </c>
      <c r="Z40" s="334">
        <v>43.733833830000002</v>
      </c>
      <c r="AA40" s="334">
        <v>40.30860277</v>
      </c>
      <c r="AB40" s="334">
        <v>10.947780450000002</v>
      </c>
      <c r="AC40" s="334">
        <v>23.68855537</v>
      </c>
      <c r="AD40" s="334">
        <v>29.087806610000001</v>
      </c>
      <c r="AE40" s="334">
        <v>32.30915135</v>
      </c>
      <c r="AF40" s="334">
        <v>63.758423089999994</v>
      </c>
      <c r="AG40" s="334">
        <v>5.3188923999999993</v>
      </c>
      <c r="AH40" s="334">
        <v>5.5558960900000001</v>
      </c>
      <c r="AI40" s="334">
        <v>53.893719979999993</v>
      </c>
      <c r="AJ40" s="334">
        <v>37.238323149999999</v>
      </c>
      <c r="AK40" s="334">
        <v>43.548105410000005</v>
      </c>
      <c r="AL40" s="334">
        <v>65.760902180000002</v>
      </c>
      <c r="AM40" s="334">
        <v>81.104847780000014</v>
      </c>
      <c r="AN40" s="334">
        <v>38.11935579</v>
      </c>
      <c r="AO40" s="334">
        <v>30.736776320000001</v>
      </c>
      <c r="AP40" s="334">
        <v>55.169311226996996</v>
      </c>
      <c r="AQ40" s="334">
        <v>12.506977987453002</v>
      </c>
      <c r="AR40" s="334">
        <v>13.159555473884</v>
      </c>
      <c r="AS40" s="334">
        <v>27.456160299350003</v>
      </c>
      <c r="AT40" s="334">
        <v>3.089105631714999</v>
      </c>
      <c r="AU40" s="334">
        <v>3.7435816000000006</v>
      </c>
      <c r="AV40" s="334">
        <v>4.0626827300000006</v>
      </c>
      <c r="AW40" s="334">
        <v>2.6496055700000003</v>
      </c>
      <c r="AY40" s="334">
        <v>231.22799239</v>
      </c>
      <c r="AZ40" s="334">
        <v>144.18985036999999</v>
      </c>
      <c r="BA40" s="334">
        <v>94.619426460000014</v>
      </c>
      <c r="BB40" s="334">
        <v>34.979693339999997</v>
      </c>
      <c r="BC40" s="334">
        <v>208.10609433999997</v>
      </c>
      <c r="BD40" s="334">
        <v>114.84054956</v>
      </c>
      <c r="BE40" s="334">
        <v>148.84393641999998</v>
      </c>
      <c r="BF40" s="334">
        <v>102.00683162</v>
      </c>
      <c r="BG40" s="334">
        <v>228.53321116000001</v>
      </c>
      <c r="BH40" s="334">
        <v>111.572621008334</v>
      </c>
      <c r="BI40" s="334">
        <v>38.351530261065001</v>
      </c>
    </row>
    <row r="41" spans="1:61" ht="18" customHeight="1" x14ac:dyDescent="0.35">
      <c r="C41" s="147" t="s">
        <v>144</v>
      </c>
      <c r="D41" s="158"/>
      <c r="E41" s="333">
        <v>12.7967254</v>
      </c>
      <c r="F41" s="333">
        <v>182.62104474</v>
      </c>
      <c r="G41" s="333">
        <v>338.91172561999997</v>
      </c>
      <c r="H41" s="333">
        <v>88.541386550000013</v>
      </c>
      <c r="I41" s="333">
        <v>0</v>
      </c>
      <c r="J41" s="333">
        <v>175.56802676999999</v>
      </c>
      <c r="K41" s="333">
        <v>23.851996100000004</v>
      </c>
      <c r="L41" s="333">
        <v>37.206668909999998</v>
      </c>
      <c r="M41" s="333">
        <v>50.382721689999997</v>
      </c>
      <c r="N41" s="333">
        <v>19.878155200000002</v>
      </c>
      <c r="O41" s="333">
        <v>47.425137579999998</v>
      </c>
      <c r="P41" s="333">
        <v>27.558267669999999</v>
      </c>
      <c r="Q41" s="333">
        <v>38.521909729999997</v>
      </c>
      <c r="R41" s="333">
        <v>11.014202439999998</v>
      </c>
      <c r="S41" s="333">
        <v>42.571604450000009</v>
      </c>
      <c r="T41" s="333">
        <v>53.84051547</v>
      </c>
      <c r="U41" s="333">
        <v>10.117175130000001</v>
      </c>
      <c r="V41" s="333">
        <v>0.77902141000000003</v>
      </c>
      <c r="W41" s="333">
        <v>0</v>
      </c>
      <c r="X41" s="333">
        <v>0</v>
      </c>
      <c r="Y41" s="333">
        <v>0</v>
      </c>
      <c r="Z41" s="333">
        <v>13.196807540000002</v>
      </c>
      <c r="AA41" s="333">
        <v>0</v>
      </c>
      <c r="AB41" s="333">
        <v>0</v>
      </c>
      <c r="AC41" s="333">
        <v>0</v>
      </c>
      <c r="AD41" s="333">
        <v>15.221240420000001</v>
      </c>
      <c r="AE41" s="333">
        <v>0</v>
      </c>
      <c r="AF41" s="333">
        <v>15.64720243</v>
      </c>
      <c r="AG41" s="333">
        <v>0</v>
      </c>
      <c r="AH41" s="333">
        <v>64.600409960000007</v>
      </c>
      <c r="AI41" s="333">
        <v>155.33943787999999</v>
      </c>
      <c r="AJ41" s="333">
        <v>83.414078299999986</v>
      </c>
      <c r="AK41" s="333">
        <v>34.574958049999999</v>
      </c>
      <c r="AL41" s="333">
        <v>58.589315810000002</v>
      </c>
      <c r="AM41" s="333">
        <v>112.93203874000001</v>
      </c>
      <c r="AN41" s="333">
        <v>82.004646800000003</v>
      </c>
      <c r="AO41" s="333">
        <v>1.2095387100000001</v>
      </c>
      <c r="AP41" s="333">
        <v>133.171882410959</v>
      </c>
      <c r="AQ41" s="333">
        <v>63.036341101569008</v>
      </c>
      <c r="AR41" s="333">
        <v>0</v>
      </c>
      <c r="AS41" s="333">
        <v>0</v>
      </c>
      <c r="AT41" s="333">
        <v>0</v>
      </c>
      <c r="AU41" s="333">
        <v>0</v>
      </c>
      <c r="AV41" s="333">
        <v>0</v>
      </c>
      <c r="AW41" s="333">
        <v>0</v>
      </c>
      <c r="AY41" s="333">
        <v>622.87088230999996</v>
      </c>
      <c r="AZ41" s="333">
        <v>236.62669177999999</v>
      </c>
      <c r="BA41" s="333">
        <v>145.24428214</v>
      </c>
      <c r="BB41" s="333">
        <v>145.94823209</v>
      </c>
      <c r="BC41" s="333">
        <v>10.896196540000002</v>
      </c>
      <c r="BD41" s="333">
        <v>13.196807540000002</v>
      </c>
      <c r="BE41" s="333">
        <v>30.868442850000001</v>
      </c>
      <c r="BF41" s="333">
        <v>303.35392614</v>
      </c>
      <c r="BG41" s="333">
        <v>288.10095940000002</v>
      </c>
      <c r="BH41" s="333">
        <v>197.41776222252801</v>
      </c>
      <c r="BI41" s="333">
        <v>0</v>
      </c>
    </row>
    <row r="42" spans="1:61" ht="18" customHeight="1" x14ac:dyDescent="0.35">
      <c r="C42" s="148" t="s">
        <v>211</v>
      </c>
      <c r="D42" s="148"/>
      <c r="E42" s="334">
        <v>180.51813063999998</v>
      </c>
      <c r="F42" s="334">
        <v>280.36377490000001</v>
      </c>
      <c r="G42" s="334">
        <v>386.15554761999994</v>
      </c>
      <c r="H42" s="334">
        <v>199.29635674999997</v>
      </c>
      <c r="I42" s="334">
        <v>204.02618123000002</v>
      </c>
      <c r="J42" s="334">
        <v>284.80755315999994</v>
      </c>
      <c r="K42" s="334">
        <v>272.06614293000001</v>
      </c>
      <c r="L42" s="334">
        <v>208.86459422999997</v>
      </c>
      <c r="M42" s="334">
        <v>269.26328110999998</v>
      </c>
      <c r="N42" s="334">
        <v>303.49832395000004</v>
      </c>
      <c r="O42" s="334">
        <v>289.17932698000004</v>
      </c>
      <c r="P42" s="334">
        <v>292.75121951</v>
      </c>
      <c r="Q42" s="334">
        <v>316.27425650000009</v>
      </c>
      <c r="R42" s="334">
        <v>392.23287476999997</v>
      </c>
      <c r="S42" s="334">
        <v>522.93678464000004</v>
      </c>
      <c r="T42" s="334">
        <v>484.03134707000009</v>
      </c>
      <c r="U42" s="334">
        <v>276.39963968999996</v>
      </c>
      <c r="V42" s="334">
        <v>447.68679568999994</v>
      </c>
      <c r="W42" s="334">
        <v>428.83470622999988</v>
      </c>
      <c r="X42" s="334">
        <v>386.26807581000003</v>
      </c>
      <c r="Y42" s="334">
        <v>276.75917258999999</v>
      </c>
      <c r="Z42" s="334">
        <v>251.09253148000005</v>
      </c>
      <c r="AA42" s="334">
        <v>300.83524208</v>
      </c>
      <c r="AB42" s="334">
        <v>399.72597080000008</v>
      </c>
      <c r="AC42" s="334">
        <v>470.17785575000011</v>
      </c>
      <c r="AD42" s="334">
        <v>554.41740665000009</v>
      </c>
      <c r="AE42" s="334">
        <v>546.45881828000006</v>
      </c>
      <c r="AF42" s="334">
        <v>916.90658265000002</v>
      </c>
      <c r="AG42" s="334">
        <v>777.59793838000007</v>
      </c>
      <c r="AH42" s="334">
        <v>792.66039210000008</v>
      </c>
      <c r="AI42" s="334">
        <v>983.87728519999996</v>
      </c>
      <c r="AJ42" s="334">
        <v>641.11008188999995</v>
      </c>
      <c r="AK42" s="334">
        <v>582.52259742000001</v>
      </c>
      <c r="AL42" s="334">
        <v>712.86870533999991</v>
      </c>
      <c r="AM42" s="334">
        <v>596.32919436000009</v>
      </c>
      <c r="AN42" s="334">
        <v>658.91656301</v>
      </c>
      <c r="AO42" s="334">
        <v>557.51112679999994</v>
      </c>
      <c r="AP42" s="334">
        <v>650.10826373035172</v>
      </c>
      <c r="AQ42" s="334">
        <v>608.41708426890114</v>
      </c>
      <c r="AR42" s="334">
        <v>521.05544436411026</v>
      </c>
      <c r="AS42" s="334">
        <v>548.26745833994926</v>
      </c>
      <c r="AT42" s="334">
        <v>612.17600846526113</v>
      </c>
      <c r="AU42" s="334">
        <v>576.8734524390469</v>
      </c>
      <c r="AV42" s="334">
        <v>480.90114313259028</v>
      </c>
      <c r="AW42" s="334">
        <v>374.08321988449319</v>
      </c>
      <c r="AY42" s="334">
        <v>1046.3338099099999</v>
      </c>
      <c r="AZ42" s="334">
        <v>969.76447154999994</v>
      </c>
      <c r="BA42" s="334">
        <v>1154.6921515500001</v>
      </c>
      <c r="BB42" s="334">
        <v>1715.4752629800003</v>
      </c>
      <c r="BC42" s="334">
        <v>1539.1892174199997</v>
      </c>
      <c r="BD42" s="334">
        <v>1228.4129169500002</v>
      </c>
      <c r="BE42" s="334">
        <v>2487.96066333</v>
      </c>
      <c r="BF42" s="334">
        <v>3195.2456975700002</v>
      </c>
      <c r="BG42" s="334">
        <v>2550.63706013</v>
      </c>
      <c r="BH42" s="334">
        <v>2337.0919191633629</v>
      </c>
      <c r="BI42" s="334">
        <v>2218.2180623768477</v>
      </c>
    </row>
    <row r="43" spans="1:61" ht="6" customHeight="1" x14ac:dyDescent="0.35">
      <c r="C43" s="142"/>
      <c r="D43" s="142"/>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c r="AJ43" s="331"/>
      <c r="AK43" s="331"/>
      <c r="AL43" s="331"/>
      <c r="AM43" s="331"/>
      <c r="AN43" s="331"/>
      <c r="AO43" s="331"/>
      <c r="AP43" s="331"/>
      <c r="AQ43" s="331"/>
      <c r="AR43" s="331"/>
      <c r="AS43" s="331"/>
      <c r="AT43" s="331"/>
      <c r="AU43" s="331"/>
      <c r="AV43" s="331"/>
      <c r="AW43" s="331"/>
      <c r="AY43" s="331"/>
      <c r="AZ43" s="331"/>
      <c r="BA43" s="331"/>
      <c r="BB43" s="331"/>
      <c r="BC43" s="331"/>
      <c r="BD43" s="331"/>
      <c r="BE43" s="331"/>
      <c r="BF43" s="331"/>
      <c r="BG43" s="331"/>
      <c r="BH43" s="331"/>
      <c r="BI43" s="331"/>
    </row>
    <row r="44" spans="1:61" s="87" customFormat="1" ht="18" customHeight="1" x14ac:dyDescent="0.35">
      <c r="A44" s="328" t="s">
        <v>102</v>
      </c>
      <c r="B44" s="131" t="s">
        <v>497</v>
      </c>
      <c r="C44" s="131"/>
      <c r="D44" s="131"/>
      <c r="E44" s="325">
        <v>1751.2441916120674</v>
      </c>
      <c r="F44" s="325">
        <v>1984.7430259060995</v>
      </c>
      <c r="G44" s="325">
        <v>2140.4614202050902</v>
      </c>
      <c r="H44" s="325">
        <v>2363.464506525228</v>
      </c>
      <c r="I44" s="325">
        <v>2534.6413807259255</v>
      </c>
      <c r="J44" s="325">
        <v>2297.9008764402547</v>
      </c>
      <c r="K44" s="325">
        <v>2066.2638062561268</v>
      </c>
      <c r="L44" s="325">
        <v>1997.2649656159795</v>
      </c>
      <c r="M44" s="325">
        <v>2424.663262046075</v>
      </c>
      <c r="N44" s="325">
        <v>2309.8267514922518</v>
      </c>
      <c r="O44" s="325">
        <v>2448.9216774017445</v>
      </c>
      <c r="P44" s="325">
        <v>2670.5665145061648</v>
      </c>
      <c r="Q44" s="325">
        <v>2673.4042990199996</v>
      </c>
      <c r="R44" s="325">
        <v>2964.6599256996997</v>
      </c>
      <c r="S44" s="325">
        <v>3342.9077693499999</v>
      </c>
      <c r="T44" s="325">
        <v>2744.6495624300001</v>
      </c>
      <c r="U44" s="325">
        <v>2538.3429380299999</v>
      </c>
      <c r="V44" s="325">
        <v>2563.7236826799995</v>
      </c>
      <c r="W44" s="325">
        <v>2555.87636479</v>
      </c>
      <c r="X44" s="325">
        <v>2386.3199241100001</v>
      </c>
      <c r="Y44" s="325">
        <v>2975.9722399100001</v>
      </c>
      <c r="Z44" s="325">
        <v>3058.7435478000002</v>
      </c>
      <c r="AA44" s="325">
        <v>4009.6606391399996</v>
      </c>
      <c r="AB44" s="325">
        <v>4594.2837453399979</v>
      </c>
      <c r="AC44" s="325">
        <v>7033.51547983</v>
      </c>
      <c r="AD44" s="325">
        <v>8520.6228327099998</v>
      </c>
      <c r="AE44" s="325">
        <v>9432.8070920599985</v>
      </c>
      <c r="AF44" s="325">
        <v>7416.2107528200004</v>
      </c>
      <c r="AG44" s="325">
        <v>7261.7972667600025</v>
      </c>
      <c r="AH44" s="325">
        <v>6590.1370527600029</v>
      </c>
      <c r="AI44" s="325">
        <v>5547.326582579999</v>
      </c>
      <c r="AJ44" s="325">
        <v>4021.8350037000014</v>
      </c>
      <c r="AK44" s="325">
        <v>4643.71474261</v>
      </c>
      <c r="AL44" s="325">
        <v>4177.7699600399983</v>
      </c>
      <c r="AM44" s="325">
        <v>4447.0563193200005</v>
      </c>
      <c r="AN44" s="325">
        <v>4238.4525806599986</v>
      </c>
      <c r="AO44" s="325">
        <v>4875.5249007399998</v>
      </c>
      <c r="AP44" s="325">
        <v>5068.7186293782115</v>
      </c>
      <c r="AQ44" s="325">
        <v>5097.3743610180964</v>
      </c>
      <c r="AR44" s="325">
        <v>4403.3056009480442</v>
      </c>
      <c r="AS44" s="325">
        <v>4780.0424724152344</v>
      </c>
      <c r="AT44" s="325">
        <v>4190.3517106096242</v>
      </c>
      <c r="AU44" s="325">
        <v>3807.4268565134771</v>
      </c>
      <c r="AV44" s="325">
        <v>3621.9471572531138</v>
      </c>
      <c r="AW44" s="325">
        <v>3968.9098587646408</v>
      </c>
      <c r="AX44"/>
      <c r="AY44" s="325">
        <v>8239.913144248485</v>
      </c>
      <c r="AZ44" s="325">
        <v>8896.0710290382867</v>
      </c>
      <c r="BA44" s="325">
        <v>9853.9782054462357</v>
      </c>
      <c r="BB44" s="325">
        <v>11725.6215564997</v>
      </c>
      <c r="BC44" s="325">
        <v>10044.262909609999</v>
      </c>
      <c r="BD44" s="325">
        <v>14638.660172189997</v>
      </c>
      <c r="BE44" s="325">
        <v>32403.156157419995</v>
      </c>
      <c r="BF44" s="325">
        <v>23421.095905800004</v>
      </c>
      <c r="BG44" s="325">
        <v>17506.993602629998</v>
      </c>
      <c r="BH44" s="325">
        <v>19444.923492084352</v>
      </c>
      <c r="BI44" s="325">
        <v>16399.76819679145</v>
      </c>
    </row>
    <row r="45" spans="1:61" ht="13" customHeight="1" x14ac:dyDescent="0.35">
      <c r="C45" s="142"/>
      <c r="D45" s="142"/>
      <c r="E45" s="331"/>
      <c r="F45" s="331"/>
      <c r="G45" s="331"/>
      <c r="H45" s="331"/>
      <c r="I45" s="331"/>
      <c r="J45" s="331"/>
      <c r="K45" s="331"/>
      <c r="L45" s="331"/>
      <c r="M45" s="331"/>
      <c r="N45" s="331"/>
      <c r="O45" s="331"/>
      <c r="P45" s="331"/>
      <c r="Q45" s="331"/>
      <c r="R45" s="331"/>
      <c r="S45" s="331"/>
      <c r="T45" s="331"/>
      <c r="U45" s="331"/>
      <c r="V45" s="331"/>
      <c r="W45" s="331"/>
      <c r="X45" s="331"/>
      <c r="Y45" s="331"/>
      <c r="Z45" s="331"/>
      <c r="AA45" s="331"/>
      <c r="AB45" s="331"/>
      <c r="AC45" s="331"/>
      <c r="AD45" s="331"/>
      <c r="AE45" s="331"/>
      <c r="AF45" s="331"/>
      <c r="AG45" s="331"/>
      <c r="AH45" s="331"/>
      <c r="AI45" s="331"/>
      <c r="AJ45" s="331"/>
      <c r="AK45" s="331"/>
      <c r="AL45" s="331"/>
      <c r="AM45" s="331"/>
      <c r="AN45" s="331"/>
      <c r="AO45" s="331"/>
      <c r="AP45" s="331"/>
      <c r="AQ45" s="331"/>
      <c r="AR45" s="331"/>
      <c r="AS45" s="331"/>
      <c r="AT45" s="331"/>
      <c r="AU45" s="331"/>
      <c r="AV45" s="331"/>
      <c r="AW45" s="331"/>
      <c r="AY45" s="331"/>
      <c r="AZ45" s="331"/>
      <c r="BA45" s="331"/>
      <c r="BB45" s="331"/>
      <c r="BC45" s="331"/>
      <c r="BD45" s="331"/>
      <c r="BE45" s="331"/>
      <c r="BF45" s="331"/>
      <c r="BG45" s="331"/>
      <c r="BH45" s="331"/>
      <c r="BI45" s="331"/>
    </row>
    <row r="46" spans="1:61" s="87" customFormat="1" ht="18" customHeight="1" x14ac:dyDescent="0.35">
      <c r="A46" s="328" t="s">
        <v>102</v>
      </c>
      <c r="B46" s="131" t="s">
        <v>464</v>
      </c>
      <c r="C46" s="131"/>
      <c r="D46" s="131"/>
      <c r="E46" s="325">
        <v>0</v>
      </c>
      <c r="F46" s="325">
        <v>0</v>
      </c>
      <c r="G46" s="325">
        <v>0</v>
      </c>
      <c r="H46" s="325">
        <v>0</v>
      </c>
      <c r="I46" s="325">
        <v>123.25765168000001</v>
      </c>
      <c r="J46" s="325">
        <v>215.41360066999997</v>
      </c>
      <c r="K46" s="325">
        <v>537.17544125000006</v>
      </c>
      <c r="L46" s="325">
        <v>714.26718797000001</v>
      </c>
      <c r="M46" s="325">
        <v>940.40450168000007</v>
      </c>
      <c r="N46" s="325">
        <v>880.0762583500001</v>
      </c>
      <c r="O46" s="325">
        <v>843.2536179199999</v>
      </c>
      <c r="P46" s="325">
        <v>936.47186169999998</v>
      </c>
      <c r="Q46" s="325">
        <v>1019.72538671</v>
      </c>
      <c r="R46" s="325">
        <v>1144.6209929899999</v>
      </c>
      <c r="S46" s="325">
        <v>1185.3587618200002</v>
      </c>
      <c r="T46" s="325">
        <v>1059.1087406500001</v>
      </c>
      <c r="U46" s="325">
        <v>806.34949228000005</v>
      </c>
      <c r="V46" s="325">
        <v>771.47268942000017</v>
      </c>
      <c r="W46" s="325">
        <v>736.65908704999981</v>
      </c>
      <c r="X46" s="325">
        <v>735.89270624000005</v>
      </c>
      <c r="Y46" s="325">
        <v>819.52427405000014</v>
      </c>
      <c r="Z46" s="325">
        <v>964.95269352000014</v>
      </c>
      <c r="AA46" s="325">
        <v>1094.24845467</v>
      </c>
      <c r="AB46" s="325">
        <v>1122.0797257200002</v>
      </c>
      <c r="AC46" s="325">
        <v>1174.0932655400004</v>
      </c>
      <c r="AD46" s="325">
        <v>1701.32952514</v>
      </c>
      <c r="AE46" s="325">
        <v>1724.4345632699997</v>
      </c>
      <c r="AF46" s="325">
        <v>1906.43942294</v>
      </c>
      <c r="AG46" s="325">
        <v>1768.0329906500001</v>
      </c>
      <c r="AH46" s="325">
        <v>1618.62606224</v>
      </c>
      <c r="AI46" s="325">
        <v>1371.87752406</v>
      </c>
      <c r="AJ46" s="325">
        <v>1075.4804555999999</v>
      </c>
      <c r="AK46" s="325">
        <v>1217.3183171600001</v>
      </c>
      <c r="AL46" s="325">
        <v>1189.4217977200001</v>
      </c>
      <c r="AM46" s="325">
        <v>1055.6793239199999</v>
      </c>
      <c r="AN46" s="325">
        <v>986.6808977400002</v>
      </c>
      <c r="AO46" s="325">
        <v>1134.9766653800002</v>
      </c>
      <c r="AP46" s="325">
        <v>1368.220051064895</v>
      </c>
      <c r="AQ46" s="325">
        <v>1405.4189820914701</v>
      </c>
      <c r="AR46" s="325">
        <v>1239.143919346008</v>
      </c>
      <c r="AS46" s="325">
        <v>1212.7454998207986</v>
      </c>
      <c r="AT46" s="325">
        <v>943.23739470286284</v>
      </c>
      <c r="AU46" s="325">
        <v>821.48276122750281</v>
      </c>
      <c r="AV46" s="325">
        <v>1125.3190230852031</v>
      </c>
      <c r="AW46" s="325">
        <v>751.29513740664868</v>
      </c>
      <c r="AX46"/>
      <c r="AY46" s="325">
        <v>0</v>
      </c>
      <c r="AZ46" s="325">
        <v>1590.1138815700001</v>
      </c>
      <c r="BA46" s="325">
        <v>3600.2062396499996</v>
      </c>
      <c r="BB46" s="325">
        <v>4408.8138821700004</v>
      </c>
      <c r="BC46" s="325">
        <v>3050.3739749900005</v>
      </c>
      <c r="BD46" s="325">
        <v>4000.8051479600008</v>
      </c>
      <c r="BE46" s="325">
        <v>6506.2967768899998</v>
      </c>
      <c r="BF46" s="325">
        <v>5834.0170325500003</v>
      </c>
      <c r="BG46" s="325">
        <v>4449.1003365400002</v>
      </c>
      <c r="BH46" s="325">
        <v>5147.7596178823733</v>
      </c>
      <c r="BI46" s="325">
        <v>4102.7846788363677</v>
      </c>
    </row>
    <row r="47" spans="1:61" ht="6" customHeight="1" x14ac:dyDescent="0.35">
      <c r="C47" s="142"/>
      <c r="D47" s="142"/>
      <c r="E47" s="331"/>
      <c r="F47" s="331"/>
      <c r="G47" s="331"/>
      <c r="H47" s="331"/>
      <c r="I47" s="331"/>
      <c r="J47" s="331"/>
      <c r="K47" s="331"/>
      <c r="L47" s="331"/>
      <c r="M47" s="331"/>
      <c r="N47" s="331"/>
      <c r="O47" s="331"/>
      <c r="P47" s="331"/>
      <c r="Q47" s="331"/>
      <c r="R47" s="331"/>
      <c r="S47" s="331"/>
      <c r="T47" s="331"/>
      <c r="U47" s="331"/>
      <c r="V47" s="331"/>
      <c r="W47" s="331"/>
      <c r="X47" s="331"/>
      <c r="Y47" s="331"/>
      <c r="Z47" s="331"/>
      <c r="AA47" s="331"/>
      <c r="AB47" s="331"/>
      <c r="AC47" s="331"/>
      <c r="AD47" s="331"/>
      <c r="AE47" s="331"/>
      <c r="AF47" s="331"/>
      <c r="AG47" s="331"/>
      <c r="AH47" s="331"/>
      <c r="AI47" s="331"/>
      <c r="AJ47" s="331"/>
      <c r="AK47" s="331"/>
      <c r="AL47" s="331"/>
      <c r="AM47" s="331"/>
      <c r="AN47" s="331"/>
      <c r="AO47" s="331"/>
      <c r="AP47" s="331"/>
      <c r="AQ47" s="331"/>
      <c r="AR47" s="331"/>
      <c r="AS47" s="331"/>
      <c r="AT47" s="331"/>
      <c r="AU47" s="331"/>
      <c r="AV47" s="331"/>
      <c r="AW47" s="331"/>
      <c r="AY47" s="331"/>
      <c r="AZ47" s="331"/>
      <c r="BA47" s="331"/>
      <c r="BB47" s="331"/>
      <c r="BC47" s="331"/>
      <c r="BD47" s="331"/>
      <c r="BE47" s="331"/>
      <c r="BF47" s="331"/>
      <c r="BG47" s="331"/>
      <c r="BH47" s="331"/>
      <c r="BI47" s="331"/>
    </row>
    <row r="48" spans="1:61" ht="18" customHeight="1" x14ac:dyDescent="0.35">
      <c r="C48" s="147" t="s">
        <v>128</v>
      </c>
      <c r="D48" s="158"/>
      <c r="E48" s="333">
        <v>0</v>
      </c>
      <c r="F48" s="333">
        <v>0</v>
      </c>
      <c r="G48" s="333">
        <v>0</v>
      </c>
      <c r="H48" s="333">
        <v>0</v>
      </c>
      <c r="I48" s="333">
        <v>123.25765168000001</v>
      </c>
      <c r="J48" s="333">
        <v>212.98473932999997</v>
      </c>
      <c r="K48" s="333">
        <v>529.37785345000009</v>
      </c>
      <c r="L48" s="333">
        <v>706.49608519000003</v>
      </c>
      <c r="M48" s="333">
        <v>923.14618022000002</v>
      </c>
      <c r="N48" s="333">
        <v>862.81793689000006</v>
      </c>
      <c r="O48" s="333">
        <v>824.18376254999987</v>
      </c>
      <c r="P48" s="333">
        <v>921.58990155999993</v>
      </c>
      <c r="Q48" s="333">
        <v>995.02479237</v>
      </c>
      <c r="R48" s="333">
        <v>1117.3596841399999</v>
      </c>
      <c r="S48" s="333">
        <v>1155.2694111500002</v>
      </c>
      <c r="T48" s="333">
        <v>1031.1351182600001</v>
      </c>
      <c r="U48" s="333">
        <v>803.82852359000003</v>
      </c>
      <c r="V48" s="333">
        <v>764.34504687000015</v>
      </c>
      <c r="W48" s="333">
        <v>721.22843654999986</v>
      </c>
      <c r="X48" s="333">
        <v>719.4198256300001</v>
      </c>
      <c r="Y48" s="333">
        <v>803.70752758000015</v>
      </c>
      <c r="Z48" s="333">
        <v>957.34430144000009</v>
      </c>
      <c r="AA48" s="333">
        <v>1085.3305222500001</v>
      </c>
      <c r="AB48" s="333">
        <v>1109.2742460700001</v>
      </c>
      <c r="AC48" s="333">
        <v>1174.0592213300004</v>
      </c>
      <c r="AD48" s="333">
        <v>1691.62623003</v>
      </c>
      <c r="AE48" s="333">
        <v>1713.6025952099997</v>
      </c>
      <c r="AF48" s="333">
        <v>1883.0430366799999</v>
      </c>
      <c r="AG48" s="333">
        <v>1754.66610029</v>
      </c>
      <c r="AH48" s="333">
        <v>1596.26890005</v>
      </c>
      <c r="AI48" s="333">
        <v>1349.2886063600001</v>
      </c>
      <c r="AJ48" s="333">
        <v>1071.9337643199999</v>
      </c>
      <c r="AK48" s="333">
        <v>1198.2427198300002</v>
      </c>
      <c r="AL48" s="333">
        <v>1171.2031064</v>
      </c>
      <c r="AM48" s="333">
        <v>1046.5932094</v>
      </c>
      <c r="AN48" s="333">
        <v>969.51835015000017</v>
      </c>
      <c r="AO48" s="333">
        <v>1118.4042095200002</v>
      </c>
      <c r="AP48" s="333">
        <v>1368.220051064895</v>
      </c>
      <c r="AQ48" s="333">
        <v>1405.4168895765122</v>
      </c>
      <c r="AR48" s="333">
        <v>1239.143919346008</v>
      </c>
      <c r="AS48" s="333">
        <v>1212.7454998207986</v>
      </c>
      <c r="AT48" s="333">
        <v>937.04636131163488</v>
      </c>
      <c r="AU48" s="333">
        <v>811.71962746109682</v>
      </c>
      <c r="AV48" s="333">
        <v>1118.364503642033</v>
      </c>
      <c r="AW48" s="333">
        <v>745.91980935444212</v>
      </c>
      <c r="AY48" s="333">
        <v>0</v>
      </c>
      <c r="AZ48" s="333">
        <v>1572.1163296500001</v>
      </c>
      <c r="BA48" s="333">
        <v>3531.7377812199998</v>
      </c>
      <c r="BB48" s="333">
        <v>4298.7890059199999</v>
      </c>
      <c r="BC48" s="333">
        <v>3008.8218326400001</v>
      </c>
      <c r="BD48" s="333">
        <v>3955.6565973400002</v>
      </c>
      <c r="BE48" s="333">
        <v>6462.3310832500001</v>
      </c>
      <c r="BF48" s="333">
        <v>5772.15737102</v>
      </c>
      <c r="BG48" s="333">
        <v>4385.5573857800009</v>
      </c>
      <c r="BH48" s="333">
        <v>5131.1850695074154</v>
      </c>
      <c r="BI48" s="333">
        <v>4079.8759922355634</v>
      </c>
    </row>
    <row r="49" spans="2:61" ht="18" customHeight="1" x14ac:dyDescent="0.35">
      <c r="C49" s="148" t="s">
        <v>207</v>
      </c>
      <c r="D49" s="148"/>
      <c r="E49" s="334">
        <v>0</v>
      </c>
      <c r="F49" s="334">
        <v>0</v>
      </c>
      <c r="G49" s="334">
        <v>0</v>
      </c>
      <c r="H49" s="334">
        <v>0</v>
      </c>
      <c r="I49" s="334">
        <v>0</v>
      </c>
      <c r="J49" s="334">
        <v>2.4288613400000001</v>
      </c>
      <c r="K49" s="334">
        <v>7.7975878000000014</v>
      </c>
      <c r="L49" s="334">
        <v>7.7711027800000005</v>
      </c>
      <c r="M49" s="334">
        <v>17.258321460000001</v>
      </c>
      <c r="N49" s="334">
        <v>17.258321460000001</v>
      </c>
      <c r="O49" s="334">
        <v>19.069855369999999</v>
      </c>
      <c r="P49" s="334">
        <v>14.88196014</v>
      </c>
      <c r="Q49" s="334">
        <v>24.700594340000002</v>
      </c>
      <c r="R49" s="334">
        <v>27.261308849999999</v>
      </c>
      <c r="S49" s="334">
        <v>30.089350669999998</v>
      </c>
      <c r="T49" s="334">
        <v>27.973622389999996</v>
      </c>
      <c r="U49" s="334">
        <v>2.5209686899999997</v>
      </c>
      <c r="V49" s="334">
        <v>7.1276425500000009</v>
      </c>
      <c r="W49" s="334">
        <v>15.4306505</v>
      </c>
      <c r="X49" s="334">
        <v>16.472880610000001</v>
      </c>
      <c r="Y49" s="334">
        <v>15.81674647</v>
      </c>
      <c r="Z49" s="334">
        <v>7.6083920799999998</v>
      </c>
      <c r="AA49" s="334">
        <v>8.9179324199999996</v>
      </c>
      <c r="AB49" s="334">
        <v>12.805479650000001</v>
      </c>
      <c r="AC49" s="334">
        <v>3.4044209999999998E-2</v>
      </c>
      <c r="AD49" s="334">
        <v>9.7032951099999991</v>
      </c>
      <c r="AE49" s="334">
        <v>10.831968059999999</v>
      </c>
      <c r="AF49" s="334">
        <v>23.39638626</v>
      </c>
      <c r="AG49" s="334">
        <v>13.366890359999999</v>
      </c>
      <c r="AH49" s="334">
        <v>22.35716219</v>
      </c>
      <c r="AI49" s="334">
        <v>22.5889177</v>
      </c>
      <c r="AJ49" s="334">
        <v>3.5466912800000001</v>
      </c>
      <c r="AK49" s="334">
        <v>19.075597330000001</v>
      </c>
      <c r="AL49" s="334">
        <v>18.218691319999998</v>
      </c>
      <c r="AM49" s="334">
        <v>9.0861145199999989</v>
      </c>
      <c r="AN49" s="334">
        <v>17.162547590000003</v>
      </c>
      <c r="AO49" s="334">
        <v>16.572455859999998</v>
      </c>
      <c r="AP49" s="334">
        <v>0</v>
      </c>
      <c r="AQ49" s="334">
        <v>2.0925149580000003E-3</v>
      </c>
      <c r="AR49" s="334">
        <v>0</v>
      </c>
      <c r="AS49" s="334">
        <v>0</v>
      </c>
      <c r="AT49" s="334">
        <v>6.1910333912280002</v>
      </c>
      <c r="AU49" s="334">
        <v>9.7631337664059998</v>
      </c>
      <c r="AV49" s="334">
        <v>6.9545194431699988</v>
      </c>
      <c r="AW49" s="334">
        <v>5.375328052206501</v>
      </c>
      <c r="AY49" s="334">
        <v>0</v>
      </c>
      <c r="AZ49" s="334">
        <v>17.997551920000003</v>
      </c>
      <c r="BA49" s="334">
        <v>68.468458429999998</v>
      </c>
      <c r="BB49" s="334">
        <v>110.02487625000001</v>
      </c>
      <c r="BC49" s="334">
        <v>41.552142349999997</v>
      </c>
      <c r="BD49" s="334">
        <v>45.148550620000002</v>
      </c>
      <c r="BE49" s="334">
        <v>43.965693639999998</v>
      </c>
      <c r="BF49" s="334">
        <v>61.85966152999999</v>
      </c>
      <c r="BG49" s="334">
        <v>63.542950759999997</v>
      </c>
      <c r="BH49" s="334">
        <v>16.574548374957999</v>
      </c>
      <c r="BI49" s="334">
        <v>22.908686600804</v>
      </c>
    </row>
    <row r="50" spans="2:61" ht="6" customHeight="1" x14ac:dyDescent="0.35">
      <c r="C50" s="142"/>
      <c r="D50" s="142"/>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331"/>
      <c r="AP50" s="331"/>
      <c r="AQ50" s="331"/>
      <c r="AR50" s="331"/>
      <c r="AS50" s="331"/>
      <c r="AT50" s="331"/>
      <c r="AU50" s="331"/>
      <c r="AV50" s="331"/>
      <c r="AW50" s="331"/>
      <c r="AY50" s="331"/>
      <c r="AZ50" s="331"/>
      <c r="BA50" s="331"/>
      <c r="BB50" s="331"/>
      <c r="BC50" s="331"/>
      <c r="BD50" s="331"/>
      <c r="BE50" s="331"/>
      <c r="BF50" s="331"/>
      <c r="BG50" s="331"/>
      <c r="BH50" s="331"/>
      <c r="BI50" s="331"/>
    </row>
    <row r="51" spans="2:61" s="87" customFormat="1" ht="18" customHeight="1" x14ac:dyDescent="0.35">
      <c r="B51" s="131" t="s">
        <v>502</v>
      </c>
      <c r="C51" s="131"/>
      <c r="D51" s="131"/>
      <c r="E51" s="325">
        <v>741.92817142448735</v>
      </c>
      <c r="F51" s="325">
        <v>903.37507410782302</v>
      </c>
      <c r="G51" s="325">
        <v>1193.6529142705831</v>
      </c>
      <c r="H51" s="325">
        <v>1748.9879717155254</v>
      </c>
      <c r="I51" s="325">
        <v>633.51632409861111</v>
      </c>
      <c r="J51" s="325">
        <v>402.31629925999999</v>
      </c>
      <c r="K51" s="325">
        <v>641.95758364999995</v>
      </c>
      <c r="L51" s="325">
        <v>904.46643818999996</v>
      </c>
      <c r="M51" s="325">
        <v>65.550898719999992</v>
      </c>
      <c r="N51" s="325">
        <v>12.508312739999999</v>
      </c>
      <c r="O51" s="325">
        <v>56.379891690000001</v>
      </c>
      <c r="P51" s="325">
        <v>0.72604850999999992</v>
      </c>
      <c r="Q51" s="325">
        <v>108.29240831</v>
      </c>
      <c r="R51" s="325">
        <v>140.02019552000002</v>
      </c>
      <c r="S51" s="325">
        <v>66.491151779999996</v>
      </c>
      <c r="T51" s="325">
        <v>0</v>
      </c>
      <c r="U51" s="325">
        <v>274.39958490000004</v>
      </c>
      <c r="V51" s="325">
        <v>2.4199176599999999</v>
      </c>
      <c r="W51" s="325">
        <v>192.51942079</v>
      </c>
      <c r="X51" s="325">
        <v>320.23964525999997</v>
      </c>
      <c r="Y51" s="325">
        <v>0</v>
      </c>
      <c r="Z51" s="325">
        <v>0</v>
      </c>
      <c r="AA51" s="325">
        <v>0</v>
      </c>
      <c r="AB51" s="325">
        <v>0</v>
      </c>
      <c r="AC51" s="325">
        <v>0</v>
      </c>
      <c r="AD51" s="325">
        <v>0</v>
      </c>
      <c r="AE51" s="325">
        <v>0</v>
      </c>
      <c r="AF51" s="325">
        <v>0</v>
      </c>
      <c r="AG51" s="325">
        <v>0</v>
      </c>
      <c r="AH51" s="325">
        <v>0</v>
      </c>
      <c r="AI51" s="325">
        <v>0</v>
      </c>
      <c r="AJ51" s="325">
        <v>0</v>
      </c>
      <c r="AK51" s="325">
        <v>0</v>
      </c>
      <c r="AL51" s="325">
        <v>0</v>
      </c>
      <c r="AM51" s="325">
        <v>0</v>
      </c>
      <c r="AN51" s="325">
        <v>0</v>
      </c>
      <c r="AO51" s="325">
        <v>0</v>
      </c>
      <c r="AP51" s="325">
        <v>0</v>
      </c>
      <c r="AQ51" s="325">
        <v>0</v>
      </c>
      <c r="AR51" s="325">
        <v>0</v>
      </c>
      <c r="AS51" s="325">
        <v>0</v>
      </c>
      <c r="AT51" s="325">
        <v>0</v>
      </c>
      <c r="AU51" s="325">
        <v>0</v>
      </c>
      <c r="AV51" s="325">
        <v>0</v>
      </c>
      <c r="AW51" s="325">
        <v>0</v>
      </c>
      <c r="AX51"/>
      <c r="AY51" s="325">
        <v>4587.9441315184195</v>
      </c>
      <c r="AZ51" s="325">
        <v>2582.2566451986113</v>
      </c>
      <c r="BA51" s="325">
        <v>135.16515165999999</v>
      </c>
      <c r="BB51" s="325">
        <v>314.80375561</v>
      </c>
      <c r="BC51" s="325">
        <v>789.57856861000005</v>
      </c>
      <c r="BD51" s="325">
        <v>0</v>
      </c>
      <c r="BE51" s="325">
        <v>0</v>
      </c>
      <c r="BF51" s="325">
        <v>0</v>
      </c>
      <c r="BG51" s="325">
        <v>0</v>
      </c>
      <c r="BH51" s="325">
        <v>0</v>
      </c>
      <c r="BI51" s="325">
        <v>0</v>
      </c>
    </row>
    <row r="52" spans="2:61" ht="6" customHeight="1" x14ac:dyDescent="0.35">
      <c r="C52" s="142"/>
      <c r="D52" s="142"/>
      <c r="E52" s="331"/>
      <c r="F52" s="331"/>
      <c r="G52" s="331"/>
      <c r="H52" s="331"/>
      <c r="I52" s="331"/>
      <c r="J52" s="331"/>
      <c r="K52" s="331"/>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31"/>
      <c r="AP52" s="331"/>
      <c r="AQ52" s="331"/>
      <c r="AR52" s="331"/>
      <c r="AS52" s="331"/>
      <c r="AT52" s="331"/>
      <c r="AU52" s="331"/>
      <c r="AV52" s="331"/>
      <c r="AW52" s="331"/>
      <c r="AY52" s="331"/>
      <c r="AZ52" s="331"/>
      <c r="BA52" s="331"/>
      <c r="BB52" s="331"/>
      <c r="BC52" s="331"/>
      <c r="BD52" s="331"/>
      <c r="BE52" s="331"/>
      <c r="BF52" s="331"/>
      <c r="BG52" s="331"/>
      <c r="BH52" s="331"/>
      <c r="BI52" s="331"/>
    </row>
    <row r="53" spans="2:61" ht="18" customHeight="1" x14ac:dyDescent="0.35">
      <c r="C53" s="147" t="s">
        <v>215</v>
      </c>
      <c r="D53" s="158"/>
      <c r="E53" s="333">
        <v>69.992310099999983</v>
      </c>
      <c r="F53" s="333">
        <v>1.5113676500000002</v>
      </c>
      <c r="G53" s="333">
        <v>0.23007859999999999</v>
      </c>
      <c r="H53" s="333">
        <v>96.071541120000006</v>
      </c>
      <c r="I53" s="333">
        <v>1.4760413100000001</v>
      </c>
      <c r="J53" s="333">
        <v>1.240608E-2</v>
      </c>
      <c r="K53" s="333">
        <v>0</v>
      </c>
      <c r="L53" s="333">
        <v>1.1636895300000001</v>
      </c>
      <c r="M53" s="333">
        <v>0</v>
      </c>
      <c r="N53" s="333">
        <v>0</v>
      </c>
      <c r="O53" s="333">
        <v>0</v>
      </c>
      <c r="P53" s="333">
        <v>0</v>
      </c>
      <c r="Q53" s="333">
        <v>0</v>
      </c>
      <c r="R53" s="333">
        <v>0</v>
      </c>
      <c r="S53" s="333">
        <v>0</v>
      </c>
      <c r="T53" s="333">
        <v>0</v>
      </c>
      <c r="U53" s="333">
        <v>0</v>
      </c>
      <c r="V53" s="333">
        <v>0</v>
      </c>
      <c r="W53" s="333">
        <v>0</v>
      </c>
      <c r="X53" s="333">
        <v>0</v>
      </c>
      <c r="Y53" s="333">
        <v>0</v>
      </c>
      <c r="Z53" s="333">
        <v>0</v>
      </c>
      <c r="AA53" s="333">
        <v>0</v>
      </c>
      <c r="AB53" s="333">
        <v>0</v>
      </c>
      <c r="AC53" s="333">
        <v>0</v>
      </c>
      <c r="AD53" s="333">
        <v>0</v>
      </c>
      <c r="AE53" s="333">
        <v>0</v>
      </c>
      <c r="AF53" s="333">
        <v>0</v>
      </c>
      <c r="AG53" s="333">
        <v>0</v>
      </c>
      <c r="AH53" s="333">
        <v>0</v>
      </c>
      <c r="AI53" s="333">
        <v>0</v>
      </c>
      <c r="AJ53" s="333">
        <v>0</v>
      </c>
      <c r="AK53" s="333">
        <v>0</v>
      </c>
      <c r="AL53" s="333">
        <v>0</v>
      </c>
      <c r="AM53" s="333">
        <v>0</v>
      </c>
      <c r="AN53" s="333">
        <v>0</v>
      </c>
      <c r="AO53" s="333">
        <v>0</v>
      </c>
      <c r="AP53" s="333">
        <v>0</v>
      </c>
      <c r="AQ53" s="333">
        <v>0</v>
      </c>
      <c r="AR53" s="333">
        <v>0</v>
      </c>
      <c r="AS53" s="333">
        <v>0</v>
      </c>
      <c r="AT53" s="333">
        <v>0</v>
      </c>
      <c r="AU53" s="333">
        <v>0</v>
      </c>
      <c r="AV53" s="333">
        <v>0</v>
      </c>
      <c r="AW53" s="333">
        <v>0</v>
      </c>
      <c r="AY53" s="333">
        <v>167.80529746999997</v>
      </c>
      <c r="AZ53" s="333">
        <v>2.6521369200000002</v>
      </c>
      <c r="BA53" s="333">
        <v>0</v>
      </c>
      <c r="BB53" s="333">
        <v>0</v>
      </c>
      <c r="BC53" s="333">
        <v>0</v>
      </c>
      <c r="BD53" s="333">
        <v>0</v>
      </c>
      <c r="BE53" s="333">
        <v>0</v>
      </c>
      <c r="BF53" s="333">
        <v>0</v>
      </c>
      <c r="BG53" s="333">
        <v>0</v>
      </c>
      <c r="BH53" s="333">
        <v>0</v>
      </c>
      <c r="BI53" s="333">
        <v>0</v>
      </c>
    </row>
    <row r="54" spans="2:61" ht="18" customHeight="1" x14ac:dyDescent="0.35">
      <c r="C54" s="148" t="s">
        <v>216</v>
      </c>
      <c r="D54" s="148"/>
      <c r="E54" s="334">
        <v>671.9358613244874</v>
      </c>
      <c r="F54" s="334">
        <v>901.86370645782301</v>
      </c>
      <c r="G54" s="334">
        <v>1193.422835670583</v>
      </c>
      <c r="H54" s="334">
        <v>1652.9164305955255</v>
      </c>
      <c r="I54" s="334">
        <v>632.04028278861108</v>
      </c>
      <c r="J54" s="334">
        <v>402.30389317999999</v>
      </c>
      <c r="K54" s="334">
        <v>641.95758364999995</v>
      </c>
      <c r="L54" s="334">
        <v>903.30274865999991</v>
      </c>
      <c r="M54" s="334">
        <v>65.550898719999992</v>
      </c>
      <c r="N54" s="334">
        <v>12.508312739999999</v>
      </c>
      <c r="O54" s="334">
        <v>56.379891690000001</v>
      </c>
      <c r="P54" s="334">
        <v>0.72604850999999992</v>
      </c>
      <c r="Q54" s="334">
        <v>108.29240831</v>
      </c>
      <c r="R54" s="334">
        <v>140.02019552000002</v>
      </c>
      <c r="S54" s="334">
        <v>66.491151779999996</v>
      </c>
      <c r="T54" s="334">
        <v>0</v>
      </c>
      <c r="U54" s="334">
        <v>274.39958490000004</v>
      </c>
      <c r="V54" s="334">
        <v>2.4199176599999999</v>
      </c>
      <c r="W54" s="334">
        <v>192.51942079</v>
      </c>
      <c r="X54" s="334">
        <v>320.23964525999997</v>
      </c>
      <c r="Y54" s="334">
        <v>0</v>
      </c>
      <c r="Z54" s="334">
        <v>0</v>
      </c>
      <c r="AA54" s="334">
        <v>0</v>
      </c>
      <c r="AB54" s="334">
        <v>0</v>
      </c>
      <c r="AC54" s="334">
        <v>0</v>
      </c>
      <c r="AD54" s="334">
        <v>0</v>
      </c>
      <c r="AE54" s="334">
        <v>0</v>
      </c>
      <c r="AF54" s="334">
        <v>0</v>
      </c>
      <c r="AG54" s="334">
        <v>0</v>
      </c>
      <c r="AH54" s="334">
        <v>0</v>
      </c>
      <c r="AI54" s="334">
        <v>0</v>
      </c>
      <c r="AJ54" s="334">
        <v>0</v>
      </c>
      <c r="AK54" s="334">
        <v>0</v>
      </c>
      <c r="AL54" s="334">
        <v>0</v>
      </c>
      <c r="AM54" s="334">
        <v>0</v>
      </c>
      <c r="AN54" s="334">
        <v>0</v>
      </c>
      <c r="AO54" s="334">
        <v>0</v>
      </c>
      <c r="AP54" s="334">
        <v>0</v>
      </c>
      <c r="AQ54" s="334">
        <v>0</v>
      </c>
      <c r="AR54" s="334">
        <v>0</v>
      </c>
      <c r="AS54" s="334">
        <v>0</v>
      </c>
      <c r="AT54" s="334">
        <v>0</v>
      </c>
      <c r="AU54" s="334">
        <v>0</v>
      </c>
      <c r="AV54" s="334">
        <v>0</v>
      </c>
      <c r="AW54" s="334">
        <v>0</v>
      </c>
      <c r="AY54" s="334">
        <v>4420.1388340484191</v>
      </c>
      <c r="AZ54" s="334">
        <v>2579.6045082786109</v>
      </c>
      <c r="BA54" s="334">
        <v>135.16515165999999</v>
      </c>
      <c r="BB54" s="334">
        <v>314.80375561</v>
      </c>
      <c r="BC54" s="334">
        <v>789.57856861000005</v>
      </c>
      <c r="BD54" s="334">
        <v>0</v>
      </c>
      <c r="BE54" s="334">
        <v>0</v>
      </c>
      <c r="BF54" s="334">
        <v>0</v>
      </c>
      <c r="BG54" s="334">
        <v>0</v>
      </c>
      <c r="BH54" s="334">
        <v>0</v>
      </c>
      <c r="BI54" s="334">
        <v>0</v>
      </c>
    </row>
    <row r="55" spans="2:61" ht="6" customHeight="1" x14ac:dyDescent="0.35">
      <c r="C55" s="142"/>
      <c r="D55" s="142"/>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1"/>
      <c r="AR55" s="331"/>
      <c r="AS55" s="331"/>
      <c r="AT55" s="331"/>
      <c r="AU55" s="331"/>
      <c r="AV55" s="331"/>
      <c r="AW55" s="331"/>
      <c r="AY55" s="331">
        <v>0</v>
      </c>
      <c r="AZ55" s="331">
        <v>0</v>
      </c>
      <c r="BA55" s="331">
        <v>0</v>
      </c>
      <c r="BB55" s="331">
        <v>0</v>
      </c>
      <c r="BC55" s="331">
        <v>0</v>
      </c>
      <c r="BD55" s="331">
        <v>0</v>
      </c>
      <c r="BE55" s="331">
        <v>0</v>
      </c>
      <c r="BF55" s="331">
        <v>0</v>
      </c>
      <c r="BG55" s="331">
        <v>0</v>
      </c>
      <c r="BH55" s="331">
        <v>0</v>
      </c>
      <c r="BI55" s="331"/>
    </row>
    <row r="56" spans="2:61" s="87" customFormat="1" ht="18" customHeight="1" x14ac:dyDescent="0.35">
      <c r="B56" s="131" t="s">
        <v>503</v>
      </c>
      <c r="C56" s="131"/>
      <c r="D56" s="131"/>
      <c r="E56" s="325">
        <v>434.19069096426938</v>
      </c>
      <c r="F56" s="325">
        <v>379.05161268673692</v>
      </c>
      <c r="G56" s="325">
        <v>358.63131643660836</v>
      </c>
      <c r="H56" s="325">
        <v>100.42105326669025</v>
      </c>
      <c r="I56" s="325">
        <v>186.91842036452272</v>
      </c>
      <c r="J56" s="325">
        <v>245.48761331012702</v>
      </c>
      <c r="K56" s="325">
        <v>184.1379544896763</v>
      </c>
      <c r="L56" s="325">
        <v>307.31486347672671</v>
      </c>
      <c r="M56" s="325">
        <v>183.26212937506358</v>
      </c>
      <c r="N56" s="325">
        <v>318.29111521774746</v>
      </c>
      <c r="O56" s="325">
        <v>217.15643886825478</v>
      </c>
      <c r="P56" s="325">
        <v>158.73420001383647</v>
      </c>
      <c r="Q56" s="325">
        <v>-207.79372538999814</v>
      </c>
      <c r="R56" s="325">
        <v>-306.49990921969584</v>
      </c>
      <c r="S56" s="325">
        <v>-507.93065493000086</v>
      </c>
      <c r="T56" s="325">
        <v>494.67620767999688</v>
      </c>
      <c r="U56" s="325">
        <v>-512.51117381999939</v>
      </c>
      <c r="V56" s="325">
        <v>46.853221689999373</v>
      </c>
      <c r="W56" s="325">
        <v>-137.7750801000002</v>
      </c>
      <c r="X56" s="325">
        <v>-99.818003479997969</v>
      </c>
      <c r="Y56" s="325">
        <v>-224.49926365999909</v>
      </c>
      <c r="Z56" s="325">
        <v>-257.84517082000002</v>
      </c>
      <c r="AA56" s="325">
        <v>-251.32647131000249</v>
      </c>
      <c r="AB56" s="325">
        <v>-157.86978995999834</v>
      </c>
      <c r="AC56" s="325">
        <v>-732.9249931900049</v>
      </c>
      <c r="AD56" s="325">
        <v>-405.97892689999935</v>
      </c>
      <c r="AE56" s="325">
        <v>-804.91279458999816</v>
      </c>
      <c r="AF56" s="325">
        <v>-835.2037352300049</v>
      </c>
      <c r="AG56" s="325">
        <v>-673.76747951000652</v>
      </c>
      <c r="AH56" s="325">
        <v>-1499.2773160100005</v>
      </c>
      <c r="AI56" s="325">
        <v>404.05333597759636</v>
      </c>
      <c r="AJ56" s="325">
        <v>-46.460125576101746</v>
      </c>
      <c r="AK56" s="325">
        <v>-261.51098357023693</v>
      </c>
      <c r="AL56" s="325">
        <v>-44.664478294615037</v>
      </c>
      <c r="AM56" s="325">
        <v>-319.14610352054387</v>
      </c>
      <c r="AN56" s="325">
        <v>-274.7483733582485</v>
      </c>
      <c r="AO56" s="325">
        <v>-832.75704867544482</v>
      </c>
      <c r="AP56" s="325">
        <v>-490.62729817042418</v>
      </c>
      <c r="AQ56" s="325">
        <v>-123.80340157320825</v>
      </c>
      <c r="AR56" s="325">
        <v>-578.67723935839058</v>
      </c>
      <c r="AS56" s="325">
        <v>-380.44611408175479</v>
      </c>
      <c r="AT56" s="325">
        <v>-618.77448705316056</v>
      </c>
      <c r="AU56" s="325">
        <v>-287.32463889389237</v>
      </c>
      <c r="AV56" s="325">
        <v>-273.26137954895785</v>
      </c>
      <c r="AW56" s="325">
        <v>-341.48910652434188</v>
      </c>
      <c r="AX56"/>
      <c r="AY56" s="325">
        <v>1272.2946733543049</v>
      </c>
      <c r="AZ56" s="325">
        <v>923.85885164105275</v>
      </c>
      <c r="BA56" s="325">
        <v>877.44388347490235</v>
      </c>
      <c r="BB56" s="325">
        <v>-527.54808185969796</v>
      </c>
      <c r="BC56" s="325">
        <v>-703.25103570999818</v>
      </c>
      <c r="BD56" s="325">
        <v>-891.54069574999994</v>
      </c>
      <c r="BE56" s="325">
        <v>-2779.0204499100073</v>
      </c>
      <c r="BF56" s="325">
        <v>-1815.4515851185124</v>
      </c>
      <c r="BG56" s="325">
        <v>-900.06993874364434</v>
      </c>
      <c r="BH56" s="325">
        <v>-2025.8649877774678</v>
      </c>
      <c r="BI56" s="325">
        <v>-1559.8066195777656</v>
      </c>
    </row>
    <row r="57" spans="2:61" ht="6" customHeight="1" x14ac:dyDescent="0.35">
      <c r="C57" s="142"/>
      <c r="D57" s="142"/>
      <c r="E57" s="331"/>
      <c r="F57" s="331"/>
      <c r="G57" s="331"/>
      <c r="H57" s="331"/>
      <c r="I57" s="331"/>
      <c r="J57" s="331"/>
      <c r="K57" s="331"/>
      <c r="L57" s="331"/>
      <c r="M57" s="331"/>
      <c r="N57" s="331"/>
      <c r="O57" s="331"/>
      <c r="P57" s="331"/>
      <c r="Q57" s="331"/>
      <c r="R57" s="331"/>
      <c r="S57" s="331"/>
      <c r="T57" s="331"/>
      <c r="U57" s="331"/>
      <c r="V57" s="331"/>
      <c r="W57" s="331"/>
      <c r="X57" s="331"/>
      <c r="Y57" s="331"/>
      <c r="Z57" s="331"/>
      <c r="AA57" s="331"/>
      <c r="AB57" s="331"/>
      <c r="AC57" s="331"/>
      <c r="AD57" s="331"/>
      <c r="AE57" s="331"/>
      <c r="AF57" s="331"/>
      <c r="AG57" s="331"/>
      <c r="AH57" s="331"/>
      <c r="AI57" s="331"/>
      <c r="AJ57" s="331"/>
      <c r="AK57" s="331"/>
      <c r="AL57" s="331"/>
      <c r="AM57" s="331"/>
      <c r="AN57" s="331"/>
      <c r="AO57" s="331"/>
      <c r="AP57" s="331"/>
      <c r="AQ57" s="331"/>
      <c r="AR57" s="331"/>
      <c r="AS57" s="331"/>
      <c r="AT57" s="331"/>
      <c r="AU57" s="331"/>
      <c r="AV57" s="331"/>
      <c r="AW57" s="331"/>
      <c r="AY57" s="331"/>
      <c r="AZ57" s="331"/>
      <c r="BA57" s="331"/>
      <c r="BB57" s="331"/>
      <c r="BC57" s="331"/>
      <c r="BD57" s="331"/>
      <c r="BE57" s="331"/>
      <c r="BF57" s="331"/>
      <c r="BG57" s="331"/>
      <c r="BH57" s="331"/>
      <c r="BI57" s="331"/>
    </row>
    <row r="58" spans="2:61" ht="18" customHeight="1" x14ac:dyDescent="0.35">
      <c r="C58" s="147" t="s">
        <v>215</v>
      </c>
      <c r="D58" s="158"/>
      <c r="E58" s="333">
        <v>28.54648902882127</v>
      </c>
      <c r="F58" s="333">
        <v>233.21206946926668</v>
      </c>
      <c r="G58" s="333">
        <v>237.45914041000196</v>
      </c>
      <c r="H58" s="333">
        <v>246.62220795000121</v>
      </c>
      <c r="I58" s="333">
        <v>275.15041311000004</v>
      </c>
      <c r="J58" s="333">
        <v>219.4139502199987</v>
      </c>
      <c r="K58" s="333">
        <v>210.22397835000174</v>
      </c>
      <c r="L58" s="333">
        <v>241.08852893000221</v>
      </c>
      <c r="M58" s="333">
        <v>234.35631609999888</v>
      </c>
      <c r="N58" s="333">
        <v>332.02915483000004</v>
      </c>
      <c r="O58" s="333">
        <v>248.38212869000085</v>
      </c>
      <c r="P58" s="333">
        <v>436.80951849000053</v>
      </c>
      <c r="Q58" s="333">
        <v>-123.90407442999913</v>
      </c>
      <c r="R58" s="333">
        <v>-93.879408859996147</v>
      </c>
      <c r="S58" s="333">
        <v>-43.457247880001887</v>
      </c>
      <c r="T58" s="333">
        <v>463.94996923999679</v>
      </c>
      <c r="U58" s="333">
        <v>-290.19842511999832</v>
      </c>
      <c r="V58" s="333">
        <v>156.20269976999953</v>
      </c>
      <c r="W58" s="333">
        <v>-98.69868205000148</v>
      </c>
      <c r="X58" s="333">
        <v>-150.86903386999893</v>
      </c>
      <c r="Y58" s="333">
        <v>90.951077350001469</v>
      </c>
      <c r="Z58" s="333">
        <v>52.960414550000678</v>
      </c>
      <c r="AA58" s="333">
        <v>7.6706099199982418</v>
      </c>
      <c r="AB58" s="333">
        <v>110.13958357999945</v>
      </c>
      <c r="AC58" s="333">
        <v>-44.016173760006495</v>
      </c>
      <c r="AD58" s="333">
        <v>62.516405979999035</v>
      </c>
      <c r="AE58" s="333">
        <v>-24.347170240002015</v>
      </c>
      <c r="AF58" s="333">
        <v>228.04309956999714</v>
      </c>
      <c r="AG58" s="333">
        <v>-38.378965040001276</v>
      </c>
      <c r="AH58" s="333">
        <v>111.83486168000127</v>
      </c>
      <c r="AI58" s="333">
        <v>207.10451849999663</v>
      </c>
      <c r="AJ58" s="333">
        <v>278.95437200999913</v>
      </c>
      <c r="AK58" s="333">
        <v>80.581908560001466</v>
      </c>
      <c r="AL58" s="333">
        <v>348.95472441000311</v>
      </c>
      <c r="AM58" s="333">
        <v>35.745021229997292</v>
      </c>
      <c r="AN58" s="333">
        <v>118.61329613000089</v>
      </c>
      <c r="AO58" s="333">
        <v>103.6083555400055</v>
      </c>
      <c r="AP58" s="333">
        <v>131.48303132999899</v>
      </c>
      <c r="AQ58" s="333">
        <v>579.2494784099963</v>
      </c>
      <c r="AR58" s="333">
        <v>89.864216520003538</v>
      </c>
      <c r="AS58" s="333">
        <v>189.09530902878396</v>
      </c>
      <c r="AT58" s="333">
        <v>-106.61848708133766</v>
      </c>
      <c r="AU58" s="333">
        <v>215.81054391312682</v>
      </c>
      <c r="AV58" s="333">
        <v>553.83350393840374</v>
      </c>
      <c r="AW58" s="333">
        <v>61.73476593086707</v>
      </c>
      <c r="AY58" s="333">
        <v>745.83990685809113</v>
      </c>
      <c r="AZ58" s="333">
        <v>945.8768706100027</v>
      </c>
      <c r="BA58" s="333">
        <v>1251.5771181100004</v>
      </c>
      <c r="BB58" s="333">
        <v>202.70923806999963</v>
      </c>
      <c r="BC58" s="333">
        <v>-383.5634412699992</v>
      </c>
      <c r="BD58" s="333">
        <v>261.72168539999984</v>
      </c>
      <c r="BE58" s="333">
        <v>222.19616154998766</v>
      </c>
      <c r="BF58" s="333">
        <v>559.51478714999575</v>
      </c>
      <c r="BG58" s="333">
        <v>583.89495033000276</v>
      </c>
      <c r="BH58" s="333">
        <v>904.20508180000434</v>
      </c>
      <c r="BI58" s="333">
        <v>852.12086979897686</v>
      </c>
    </row>
    <row r="59" spans="2:61" ht="18" customHeight="1" x14ac:dyDescent="0.35">
      <c r="C59" s="148" t="s">
        <v>216</v>
      </c>
      <c r="D59" s="148"/>
      <c r="E59" s="334">
        <v>405.64420193544811</v>
      </c>
      <c r="F59" s="334">
        <v>145.83954321747024</v>
      </c>
      <c r="G59" s="334">
        <v>121.17217602660639</v>
      </c>
      <c r="H59" s="334">
        <v>-146.20115468331096</v>
      </c>
      <c r="I59" s="334">
        <v>-88.231992745477328</v>
      </c>
      <c r="J59" s="334">
        <v>26.073663090128321</v>
      </c>
      <c r="K59" s="334">
        <v>-26.08602386032544</v>
      </c>
      <c r="L59" s="334">
        <v>66.226334546724502</v>
      </c>
      <c r="M59" s="334">
        <v>-51.094186724935298</v>
      </c>
      <c r="N59" s="334">
        <v>-13.738039612252578</v>
      </c>
      <c r="O59" s="334">
        <v>-31.225689821746073</v>
      </c>
      <c r="P59" s="334">
        <v>-278.07531847616406</v>
      </c>
      <c r="Q59" s="334">
        <v>-83.889650959999017</v>
      </c>
      <c r="R59" s="334">
        <v>-212.62050035969969</v>
      </c>
      <c r="S59" s="334">
        <v>-464.47340704999897</v>
      </c>
      <c r="T59" s="334">
        <v>30.726238440000088</v>
      </c>
      <c r="U59" s="334">
        <v>-222.31274870000107</v>
      </c>
      <c r="V59" s="334">
        <v>-109.34947808000015</v>
      </c>
      <c r="W59" s="334">
        <v>-39.076398049998716</v>
      </c>
      <c r="X59" s="334">
        <v>51.05103039000096</v>
      </c>
      <c r="Y59" s="334">
        <v>-315.45034101000056</v>
      </c>
      <c r="Z59" s="334">
        <v>-310.8055853700007</v>
      </c>
      <c r="AA59" s="334">
        <v>-258.99708123000073</v>
      </c>
      <c r="AB59" s="334">
        <v>-268.0093735399978</v>
      </c>
      <c r="AC59" s="334">
        <v>-688.9088194299984</v>
      </c>
      <c r="AD59" s="334">
        <v>-468.49533287999839</v>
      </c>
      <c r="AE59" s="334">
        <v>-780.56562434999614</v>
      </c>
      <c r="AF59" s="334">
        <v>-1063.246834800002</v>
      </c>
      <c r="AG59" s="334">
        <v>-635.38851447000525</v>
      </c>
      <c r="AH59" s="334">
        <v>-1611.1121776900018</v>
      </c>
      <c r="AI59" s="334">
        <v>196.94881747759973</v>
      </c>
      <c r="AJ59" s="334">
        <v>-325.41449758610088</v>
      </c>
      <c r="AK59" s="334">
        <v>-342.0928921302384</v>
      </c>
      <c r="AL59" s="334">
        <v>-393.61920270461815</v>
      </c>
      <c r="AM59" s="334">
        <v>-354.89112475054117</v>
      </c>
      <c r="AN59" s="334">
        <v>-393.36166948824939</v>
      </c>
      <c r="AO59" s="334">
        <v>-936.36540421545033</v>
      </c>
      <c r="AP59" s="334">
        <v>-622.11032950042318</v>
      </c>
      <c r="AQ59" s="334">
        <v>-703.05287998320455</v>
      </c>
      <c r="AR59" s="334">
        <v>-668.54145587839412</v>
      </c>
      <c r="AS59" s="334">
        <v>-569.54142311053874</v>
      </c>
      <c r="AT59" s="334">
        <v>-512.15599997182289</v>
      </c>
      <c r="AU59" s="334">
        <v>-503.13518280701919</v>
      </c>
      <c r="AV59" s="334">
        <v>-827.09488348736159</v>
      </c>
      <c r="AW59" s="334">
        <v>-403.22387245520895</v>
      </c>
      <c r="AY59" s="334">
        <v>526.45476649621378</v>
      </c>
      <c r="AZ59" s="334">
        <v>-22.018018968949946</v>
      </c>
      <c r="BA59" s="334">
        <v>-374.13323463509801</v>
      </c>
      <c r="BB59" s="334">
        <v>-730.25731992969759</v>
      </c>
      <c r="BC59" s="334">
        <v>-319.68759443999897</v>
      </c>
      <c r="BD59" s="334">
        <v>-1153.2623811499998</v>
      </c>
      <c r="BE59" s="334">
        <v>-3001.216611459995</v>
      </c>
      <c r="BF59" s="334">
        <v>-2374.9663722685082</v>
      </c>
      <c r="BG59" s="334">
        <v>-1483.9648890736471</v>
      </c>
      <c r="BH59" s="334">
        <v>-2930.0700695774722</v>
      </c>
      <c r="BI59" s="334">
        <v>-2411.9274893767424</v>
      </c>
    </row>
    <row r="60" spans="2:61" ht="6" customHeight="1" x14ac:dyDescent="0.35">
      <c r="C60" s="142"/>
      <c r="D60" s="142"/>
      <c r="E60" s="331"/>
      <c r="F60" s="331"/>
      <c r="G60" s="331"/>
      <c r="H60" s="331"/>
      <c r="I60" s="331"/>
      <c r="J60" s="331"/>
      <c r="K60" s="331"/>
      <c r="L60" s="331"/>
      <c r="M60" s="331"/>
      <c r="N60" s="331"/>
      <c r="O60" s="331"/>
      <c r="P60" s="331"/>
      <c r="Q60" s="331"/>
      <c r="R60" s="331"/>
      <c r="S60" s="331"/>
      <c r="T60" s="331"/>
      <c r="U60" s="331"/>
      <c r="V60" s="331"/>
      <c r="W60" s="331"/>
      <c r="X60" s="331"/>
      <c r="Y60" s="331"/>
      <c r="Z60" s="331"/>
      <c r="AA60" s="331"/>
      <c r="AB60" s="331"/>
      <c r="AC60" s="331"/>
      <c r="AD60" s="331"/>
      <c r="AE60" s="331"/>
      <c r="AF60" s="331"/>
      <c r="AG60" s="331"/>
      <c r="AH60" s="331"/>
      <c r="AI60" s="331"/>
      <c r="AJ60" s="331"/>
      <c r="AK60" s="331"/>
      <c r="AL60" s="331"/>
      <c r="AM60" s="331"/>
      <c r="AN60" s="331"/>
      <c r="AO60" s="331"/>
      <c r="AP60" s="331"/>
      <c r="AQ60" s="331"/>
      <c r="AR60" s="331"/>
      <c r="AS60" s="331"/>
      <c r="AT60" s="331"/>
      <c r="AU60" s="331"/>
      <c r="AV60" s="331"/>
      <c r="AW60" s="331"/>
      <c r="AY60" s="331">
        <v>0</v>
      </c>
      <c r="AZ60" s="331">
        <v>0</v>
      </c>
      <c r="BA60" s="331">
        <v>0</v>
      </c>
      <c r="BB60" s="331">
        <v>0</v>
      </c>
      <c r="BC60" s="331">
        <v>0</v>
      </c>
      <c r="BD60" s="331">
        <v>0</v>
      </c>
      <c r="BE60" s="331">
        <v>0</v>
      </c>
      <c r="BF60" s="331">
        <v>0</v>
      </c>
      <c r="BG60" s="331">
        <v>0</v>
      </c>
      <c r="BH60" s="331">
        <v>0</v>
      </c>
      <c r="BI60" s="331"/>
    </row>
    <row r="61" spans="2:61" ht="18" customHeight="1" x14ac:dyDescent="0.35">
      <c r="C61" s="147" t="s">
        <v>19</v>
      </c>
      <c r="D61" s="158"/>
      <c r="E61" s="333">
        <v>10292.628999999999</v>
      </c>
      <c r="F61" s="333">
        <v>11420.871000000001</v>
      </c>
      <c r="G61" s="333">
        <v>12988.614000000001</v>
      </c>
      <c r="H61" s="333">
        <v>12177.873</v>
      </c>
      <c r="I61" s="333">
        <v>11914.594999999998</v>
      </c>
      <c r="J61" s="333">
        <v>11721.936999999998</v>
      </c>
      <c r="K61" s="333">
        <v>11981.341000000004</v>
      </c>
      <c r="L61" s="333">
        <v>12046.115000000002</v>
      </c>
      <c r="M61" s="333">
        <v>12599.727502609998</v>
      </c>
      <c r="N61" s="333">
        <v>11870.430051039999</v>
      </c>
      <c r="O61" s="333">
        <v>12162.048493439997</v>
      </c>
      <c r="P61" s="333">
        <v>12628.387867289999</v>
      </c>
      <c r="Q61" s="333">
        <v>13028.799848830002</v>
      </c>
      <c r="R61" s="333">
        <v>13786.228120660002</v>
      </c>
      <c r="S61" s="333">
        <v>16348.15702033</v>
      </c>
      <c r="T61" s="333">
        <v>14836.680930459999</v>
      </c>
      <c r="U61" s="333">
        <v>12977.95314256</v>
      </c>
      <c r="V61" s="333">
        <v>13337.302781169998</v>
      </c>
      <c r="W61" s="333">
        <v>13368.190202310001</v>
      </c>
      <c r="X61" s="333">
        <v>12640.079372800003</v>
      </c>
      <c r="Y61" s="333">
        <v>12624.644619759998</v>
      </c>
      <c r="Z61" s="333">
        <v>11188.368460049998</v>
      </c>
      <c r="AA61" s="333">
        <v>15992.108227159999</v>
      </c>
      <c r="AB61" s="333">
        <v>18738.372625669999</v>
      </c>
      <c r="AC61" s="333">
        <v>22692.167600249999</v>
      </c>
      <c r="AD61" s="333">
        <v>26421.46453352</v>
      </c>
      <c r="AE61" s="333">
        <v>28299.462979610005</v>
      </c>
      <c r="AF61" s="333">
        <v>28212.104583069995</v>
      </c>
      <c r="AG61" s="333">
        <v>26731.443861579995</v>
      </c>
      <c r="AH61" s="333">
        <v>25411.299200429999</v>
      </c>
      <c r="AI61" s="333">
        <v>25386.783570657593</v>
      </c>
      <c r="AJ61" s="333">
        <v>18989.756577783897</v>
      </c>
      <c r="AK61" s="333">
        <v>19446.047667189763</v>
      </c>
      <c r="AL61" s="333">
        <v>17756.176643285384</v>
      </c>
      <c r="AM61" s="333">
        <v>16675.501474439461</v>
      </c>
      <c r="AN61" s="333">
        <v>16690.690710931751</v>
      </c>
      <c r="AO61" s="333">
        <v>17919.658290744555</v>
      </c>
      <c r="AP61" s="333">
        <v>19074.825390384285</v>
      </c>
      <c r="AQ61" s="333">
        <v>21264.675011658648</v>
      </c>
      <c r="AR61" s="333">
        <v>19151.696185579509</v>
      </c>
      <c r="AS61" s="333">
        <v>19459.847586340289</v>
      </c>
      <c r="AT61" s="333">
        <v>17856.896080516311</v>
      </c>
      <c r="AU61" s="333">
        <v>17298.812714020001</v>
      </c>
      <c r="AV61" s="333">
        <v>16101.084546770002</v>
      </c>
      <c r="AW61" s="333">
        <v>15487.659982590001</v>
      </c>
      <c r="AY61" s="333">
        <v>46879.986999999994</v>
      </c>
      <c r="AZ61" s="333">
        <v>47663.988000000005</v>
      </c>
      <c r="BA61" s="333">
        <v>49260.593914379991</v>
      </c>
      <c r="BB61" s="333">
        <v>57999.865920280005</v>
      </c>
      <c r="BC61" s="333">
        <v>52323.525498839997</v>
      </c>
      <c r="BD61" s="333">
        <v>58543.493932640005</v>
      </c>
      <c r="BE61" s="333">
        <v>105626.38168834</v>
      </c>
      <c r="BF61" s="333">
        <v>96519.283210451482</v>
      </c>
      <c r="BG61" s="333">
        <v>70568.416495846337</v>
      </c>
      <c r="BH61" s="333">
        <v>77410.854878366998</v>
      </c>
      <c r="BI61" s="333">
        <v>70716.6409276466</v>
      </c>
    </row>
    <row r="62" spans="2:61" s="149" customFormat="1" ht="18" customHeight="1" x14ac:dyDescent="0.35">
      <c r="C62" s="149" t="s">
        <v>218</v>
      </c>
      <c r="D62" s="503"/>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c r="AY62" s="469"/>
      <c r="AZ62" s="469"/>
      <c r="BA62" s="469"/>
      <c r="BB62" s="469"/>
      <c r="BC62" s="469"/>
      <c r="BD62" s="469"/>
      <c r="BE62" s="469"/>
      <c r="BF62" s="469"/>
      <c r="BG62" s="469"/>
      <c r="BH62" s="469"/>
      <c r="BI62" s="469"/>
    </row>
    <row r="63" spans="2:61" s="141" customFormat="1" ht="18" customHeight="1" x14ac:dyDescent="0.35">
      <c r="C63" s="143" t="s">
        <v>219</v>
      </c>
      <c r="D63" s="504"/>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row>
  </sheetData>
  <phoneticPr fontId="86" type="noConversion"/>
  <hyperlinks>
    <hyperlink ref="C4" location="INDEX!A1" tooltip="Return" display="Return to Home" xr:uid="{00000000-0004-0000-05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8">
    <tabColor rgb="FFC00000"/>
  </sheetPr>
  <dimension ref="A1:R107"/>
  <sheetViews>
    <sheetView showGridLines="0" zoomScale="90" zoomScaleNormal="90" workbookViewId="0">
      <pane xSplit="1" ySplit="6" topLeftCell="B7" activePane="bottomRight" state="frozen"/>
      <selection pane="topRight" activeCell="B1" sqref="B1"/>
      <selection pane="bottomLeft" activeCell="A7" sqref="A7"/>
      <selection pane="bottomRight" activeCell="J31" sqref="J31"/>
    </sheetView>
  </sheetViews>
  <sheetFormatPr defaultColWidth="9.1796875" defaultRowHeight="15.75" customHeight="1" x14ac:dyDescent="0.35"/>
  <cols>
    <col min="1" max="1" width="53.1796875" style="4" bestFit="1" customWidth="1"/>
    <col min="2" max="2" width="1.1796875" style="4" customWidth="1"/>
    <col min="3" max="3" width="9.81640625" style="4" bestFit="1" customWidth="1"/>
    <col min="4" max="6" width="8.81640625" style="4" bestFit="1" customWidth="1"/>
    <col min="7" max="8" width="8.7265625" style="4" bestFit="1" customWidth="1"/>
    <col min="9" max="9" width="1.453125" style="4" customWidth="1"/>
    <col min="10" max="11" width="10.7265625" style="4" bestFit="1" customWidth="1"/>
    <col min="12" max="12" width="10.7265625" customWidth="1"/>
    <col min="13" max="13" width="9.26953125" style="4" bestFit="1" customWidth="1"/>
    <col min="14" max="16" width="12.1796875" style="4" bestFit="1" customWidth="1"/>
    <col min="17" max="18" width="9.26953125" style="4" bestFit="1" customWidth="1"/>
    <col min="19" max="16384" width="9.1796875" style="4"/>
  </cols>
  <sheetData>
    <row r="1" spans="1:18" s="2" customFormat="1" ht="15.75" customHeight="1" x14ac:dyDescent="0.35">
      <c r="B1" s="4"/>
      <c r="L1"/>
    </row>
    <row r="2" spans="1:18" s="2" customFormat="1" ht="15.75" customHeight="1" x14ac:dyDescent="0.35">
      <c r="B2" s="4"/>
      <c r="L2"/>
    </row>
    <row r="3" spans="1:18" s="2" customFormat="1" ht="15.75" customHeight="1" x14ac:dyDescent="0.35">
      <c r="B3" s="4"/>
      <c r="L3"/>
    </row>
    <row r="4" spans="1:18" s="2" customFormat="1" ht="15.75" customHeight="1" x14ac:dyDescent="0.35">
      <c r="B4" s="4"/>
      <c r="L4"/>
    </row>
    <row r="5" spans="1:18" s="2" customFormat="1" ht="15.75" customHeight="1" x14ac:dyDescent="0.35">
      <c r="B5" s="4"/>
      <c r="L5"/>
    </row>
    <row r="6" spans="1:18" s="2" customFormat="1" ht="15" thickBot="1" x14ac:dyDescent="0.4">
      <c r="A6" s="5" t="s">
        <v>51</v>
      </c>
      <c r="B6" s="4"/>
      <c r="C6" s="6" t="s">
        <v>23</v>
      </c>
      <c r="D6" s="6" t="s">
        <v>24</v>
      </c>
      <c r="E6" s="6" t="s">
        <v>25</v>
      </c>
      <c r="F6" s="6" t="s">
        <v>26</v>
      </c>
      <c r="G6" s="6" t="s">
        <v>28</v>
      </c>
      <c r="H6" s="6" t="s">
        <v>35</v>
      </c>
      <c r="J6" s="6">
        <v>2015</v>
      </c>
      <c r="K6" s="6" t="s">
        <v>66</v>
      </c>
      <c r="L6"/>
      <c r="M6" s="2" t="s">
        <v>23</v>
      </c>
      <c r="N6" s="2" t="s">
        <v>24</v>
      </c>
      <c r="O6" s="2" t="s">
        <v>25</v>
      </c>
      <c r="P6" s="2" t="s">
        <v>26</v>
      </c>
      <c r="Q6" s="2" t="s">
        <v>28</v>
      </c>
      <c r="R6" s="2" t="s">
        <v>35</v>
      </c>
    </row>
    <row r="7" spans="1:18" ht="15.5" thickTop="1" thickBot="1" x14ac:dyDescent="0.4"/>
    <row r="8" spans="1:18" ht="15.75" customHeight="1" x14ac:dyDescent="0.35">
      <c r="A8" s="7" t="s">
        <v>62</v>
      </c>
      <c r="C8" s="7"/>
      <c r="D8" s="7"/>
      <c r="E8" s="7"/>
      <c r="F8" s="7"/>
      <c r="G8" s="7"/>
      <c r="H8" s="7"/>
      <c r="J8" s="7"/>
      <c r="K8" s="7"/>
    </row>
    <row r="9" spans="1:18" s="1" customFormat="1" ht="15.75" customHeight="1" x14ac:dyDescent="0.35">
      <c r="A9" s="8" t="s">
        <v>52</v>
      </c>
      <c r="B9" s="4"/>
      <c r="C9" s="9">
        <f t="shared" ref="C9:H10" si="0">SUM(C18,C27,C36,C45)</f>
        <v>10538.804000000002</v>
      </c>
      <c r="D9" s="9">
        <f t="shared" ref="D9:F10" si="1">SUM(D18,D27,D36,D45)</f>
        <v>22434.507999999998</v>
      </c>
      <c r="E9" s="9">
        <f t="shared" si="1"/>
        <v>35867.615999999995</v>
      </c>
      <c r="F9" s="9">
        <f t="shared" si="1"/>
        <v>47910.640999999996</v>
      </c>
      <c r="G9" s="9">
        <f t="shared" si="0"/>
        <v>12001.895569500939</v>
      </c>
      <c r="H9" s="9">
        <f t="shared" si="0"/>
        <v>12417.403331809619</v>
      </c>
      <c r="J9" s="9">
        <f>SUM(J18,J27,J36,J45)</f>
        <v>116751.56899999999</v>
      </c>
      <c r="K9" s="9">
        <f>SUM(K18,K27,K36,K45)</f>
        <v>24419.298901310558</v>
      </c>
      <c r="L9"/>
    </row>
    <row r="10" spans="1:18" s="12" customFormat="1" ht="15.75" customHeight="1" x14ac:dyDescent="0.35">
      <c r="A10" s="10" t="s">
        <v>53</v>
      </c>
      <c r="B10" s="4"/>
      <c r="C10" s="11">
        <f t="shared" si="0"/>
        <v>-9096.02</v>
      </c>
      <c r="D10" s="11">
        <f t="shared" si="1"/>
        <v>-18313.656999999999</v>
      </c>
      <c r="E10" s="11">
        <f t="shared" si="1"/>
        <v>-28955.760999999995</v>
      </c>
      <c r="F10" s="11">
        <f t="shared" si="1"/>
        <v>-38622.764999999999</v>
      </c>
      <c r="G10" s="11">
        <f t="shared" si="0"/>
        <v>-9708.6622538537122</v>
      </c>
      <c r="H10" s="11">
        <f t="shared" si="0"/>
        <v>-10011.514166374358</v>
      </c>
      <c r="J10" s="11">
        <f>SUM(J19,J28,J37,J46)</f>
        <v>-94988.202999999994</v>
      </c>
      <c r="K10" s="11">
        <f>SUM(K19,K28,K37,K46)</f>
        <v>-19720.176420228065</v>
      </c>
      <c r="L10"/>
    </row>
    <row r="11" spans="1:18" s="3" customFormat="1" ht="15.75" customHeight="1" x14ac:dyDescent="0.35">
      <c r="A11" s="13" t="s">
        <v>14</v>
      </c>
      <c r="B11" s="4"/>
      <c r="C11" s="14">
        <f t="shared" ref="C11:H11" si="2">C9+C10</f>
        <v>1442.7840000000015</v>
      </c>
      <c r="D11" s="14">
        <f t="shared" si="2"/>
        <v>4120.8509999999987</v>
      </c>
      <c r="E11" s="14">
        <f t="shared" si="2"/>
        <v>6911.8549999999996</v>
      </c>
      <c r="F11" s="14">
        <f t="shared" si="2"/>
        <v>9287.8759999999966</v>
      </c>
      <c r="G11" s="14">
        <f t="shared" si="2"/>
        <v>2293.2333156472268</v>
      </c>
      <c r="H11" s="14">
        <f t="shared" si="2"/>
        <v>2405.889165435261</v>
      </c>
      <c r="J11" s="14">
        <f>J9+J10</f>
        <v>21763.365999999995</v>
      </c>
      <c r="K11" s="14">
        <f>K9+K10</f>
        <v>4699.1224810824933</v>
      </c>
      <c r="L11"/>
    </row>
    <row r="12" spans="1:18" s="12" customFormat="1" ht="15.75" customHeight="1" x14ac:dyDescent="0.35">
      <c r="A12" s="10" t="s">
        <v>54</v>
      </c>
      <c r="B12" s="4"/>
      <c r="C12" s="11">
        <f t="shared" ref="C12:H12" si="3">SUM(C21,C30,C39,C48)</f>
        <v>-515.69200000000001</v>
      </c>
      <c r="D12" s="11">
        <f t="shared" ref="D12:F13" si="4">SUM(D21,D30,D39,D48)</f>
        <v>-1023.5219999999999</v>
      </c>
      <c r="E12" s="11">
        <f t="shared" si="4"/>
        <v>-1585.7</v>
      </c>
      <c r="F12" s="11">
        <f t="shared" si="4"/>
        <v>-2231.8310000000001</v>
      </c>
      <c r="G12" s="11">
        <f t="shared" si="3"/>
        <v>-557.95451079538486</v>
      </c>
      <c r="H12" s="11">
        <f t="shared" si="3"/>
        <v>-563.40505357264226</v>
      </c>
      <c r="J12" s="11">
        <f>SUM(J21,J30,J39,J48)</f>
        <v>-5356.7450000000008</v>
      </c>
      <c r="K12" s="11">
        <f>SUM(K21,K30,K39,K48)</f>
        <v>-1121.3595643680273</v>
      </c>
      <c r="L12"/>
    </row>
    <row r="13" spans="1:18" s="12" customFormat="1" ht="15.75" customHeight="1" x14ac:dyDescent="0.35">
      <c r="A13" s="10" t="s">
        <v>65</v>
      </c>
      <c r="B13" s="4"/>
      <c r="C13" s="11">
        <f t="shared" ref="C13:H13" si="5">SUM(C22,C31,C40,C49)</f>
        <v>-7.9</v>
      </c>
      <c r="D13" s="11">
        <f t="shared" si="4"/>
        <v>-44.040000000000006</v>
      </c>
      <c r="E13" s="11">
        <f t="shared" si="4"/>
        <v>-75.38900000000001</v>
      </c>
      <c r="F13" s="11">
        <f t="shared" si="4"/>
        <v>-340.80100000000004</v>
      </c>
      <c r="G13" s="11">
        <f t="shared" si="5"/>
        <v>-42.933730032731582</v>
      </c>
      <c r="H13" s="11">
        <f t="shared" si="5"/>
        <v>-52.930424116228515</v>
      </c>
      <c r="J13" s="11">
        <f>SUM(J22,J31,J40,J49)</f>
        <v>-468.13000000000005</v>
      </c>
      <c r="K13" s="11">
        <f>SUM(K22,K31,K40,K49)</f>
        <v>-95.864154148960097</v>
      </c>
      <c r="L13"/>
    </row>
    <row r="14" spans="1:18" s="3" customFormat="1" ht="15.75" customHeight="1" thickBot="1" x14ac:dyDescent="0.4">
      <c r="A14" s="13" t="s">
        <v>55</v>
      </c>
      <c r="B14" s="4"/>
      <c r="C14" s="14">
        <f t="shared" ref="C14:H14" si="6">SUM(C11:C13)</f>
        <v>919.19200000000149</v>
      </c>
      <c r="D14" s="14">
        <f>SUM(D11:D13)</f>
        <v>3053.2889999999989</v>
      </c>
      <c r="E14" s="14">
        <f>SUM(E11:E13)</f>
        <v>5250.7659999999996</v>
      </c>
      <c r="F14" s="14">
        <f>SUM(F11:F13)</f>
        <v>6715.243999999996</v>
      </c>
      <c r="G14" s="14">
        <f t="shared" si="6"/>
        <v>1692.3450748191103</v>
      </c>
      <c r="H14" s="14">
        <f t="shared" si="6"/>
        <v>1789.5536877463901</v>
      </c>
      <c r="J14" s="14">
        <f>SUM(J11:J13)</f>
        <v>15938.490999999993</v>
      </c>
      <c r="K14" s="14">
        <f>SUM(K11:K13)</f>
        <v>3481.8987625655059</v>
      </c>
      <c r="L14"/>
    </row>
    <row r="15" spans="1:18" s="3" customFormat="1" ht="15.75" customHeight="1" thickBot="1" x14ac:dyDescent="0.4">
      <c r="A15" s="15" t="s">
        <v>56</v>
      </c>
      <c r="B15" s="4"/>
      <c r="C15" s="16">
        <f t="shared" ref="C15:H15" si="7">SUM(C24,C33,C42,C51)</f>
        <v>1347.604461671415</v>
      </c>
      <c r="D15" s="16">
        <f>SUM(D24,D33,D42,D51)</f>
        <v>3895.4171671491263</v>
      </c>
      <c r="E15" s="16">
        <f>SUM(E24,E33,E42,E51)</f>
        <v>6567.9624061496042</v>
      </c>
      <c r="F15" s="16">
        <f>SUM(F24,F33,F42,F51)</f>
        <v>8501.716326865997</v>
      </c>
      <c r="G15" s="16">
        <f t="shared" si="7"/>
        <v>2165.2396718591117</v>
      </c>
      <c r="H15" s="16">
        <f t="shared" si="7"/>
        <v>2292.7894614863894</v>
      </c>
      <c r="J15" s="16">
        <f>SUM(J24,J33,J42,J51)</f>
        <v>20312.700361836145</v>
      </c>
      <c r="K15" s="16">
        <f>SUM(K24,K33,K42,K51)</f>
        <v>4458.0291333455016</v>
      </c>
      <c r="L15"/>
    </row>
    <row r="16" spans="1:18" s="2" customFormat="1" ht="15.75" customHeight="1" thickBot="1" x14ac:dyDescent="0.4">
      <c r="A16" s="17"/>
      <c r="B16" s="4"/>
      <c r="C16" s="18"/>
      <c r="D16" s="18"/>
      <c r="E16" s="18"/>
      <c r="F16" s="18"/>
      <c r="G16" s="19"/>
      <c r="H16" s="19"/>
      <c r="J16" s="19"/>
      <c r="K16" s="19"/>
      <c r="L16"/>
    </row>
    <row r="17" spans="1:18" s="2" customFormat="1" ht="15.75" customHeight="1" x14ac:dyDescent="0.35">
      <c r="A17" s="20" t="s">
        <v>58</v>
      </c>
      <c r="B17" s="4"/>
      <c r="C17" s="21"/>
      <c r="D17" s="21"/>
      <c r="E17" s="21"/>
      <c r="F17" s="21"/>
      <c r="G17" s="21"/>
      <c r="H17" s="21"/>
      <c r="J17" s="21"/>
      <c r="K17" s="21"/>
      <c r="L17"/>
    </row>
    <row r="18" spans="1:18" s="1" customFormat="1" ht="15.75" customHeight="1" x14ac:dyDescent="0.35">
      <c r="A18" s="8" t="s">
        <v>52</v>
      </c>
      <c r="B18" s="4"/>
      <c r="C18" s="9">
        <v>5100.0259999999998</v>
      </c>
      <c r="D18" s="9">
        <v>11184.383</v>
      </c>
      <c r="E18" s="9">
        <v>17972.313999999998</v>
      </c>
      <c r="F18" s="9">
        <v>24269.768</v>
      </c>
      <c r="G18" s="9">
        <v>5949.8563262500002</v>
      </c>
      <c r="H18" s="9">
        <v>6155.9391405099987</v>
      </c>
      <c r="J18" s="9">
        <f>SUM(C18:F18)</f>
        <v>58526.490999999995</v>
      </c>
      <c r="K18" s="9">
        <f>SUM(G18:H18)</f>
        <v>12105.795466759999</v>
      </c>
      <c r="L18"/>
    </row>
    <row r="19" spans="1:18" s="12" customFormat="1" ht="15.75" customHeight="1" x14ac:dyDescent="0.35">
      <c r="A19" s="10" t="s">
        <v>53</v>
      </c>
      <c r="B19" s="4"/>
      <c r="C19" s="11">
        <v>-4629.9440000000004</v>
      </c>
      <c r="D19" s="11">
        <v>-9401.6370000000006</v>
      </c>
      <c r="E19" s="11">
        <v>-14806.597</v>
      </c>
      <c r="F19" s="11">
        <v>-20053.106</v>
      </c>
      <c r="G19" s="11">
        <v>-4814.5046904600003</v>
      </c>
      <c r="H19" s="11">
        <v>-4942.5518206100005</v>
      </c>
      <c r="J19" s="11">
        <f>SUM(C19:F19)</f>
        <v>-48891.284</v>
      </c>
      <c r="K19" s="11">
        <f>SUM(G19:H19)</f>
        <v>-9757.0565110700009</v>
      </c>
      <c r="L19"/>
    </row>
    <row r="20" spans="1:18" s="3" customFormat="1" ht="15.75" customHeight="1" x14ac:dyDescent="0.35">
      <c r="A20" s="13" t="s">
        <v>14</v>
      </c>
      <c r="B20" s="4"/>
      <c r="C20" s="14">
        <v>470.08199999999999</v>
      </c>
      <c r="D20" s="14">
        <v>1782.7460000000001</v>
      </c>
      <c r="E20" s="14">
        <v>3165.7170000000001</v>
      </c>
      <c r="F20" s="14">
        <v>4216.6620000000003</v>
      </c>
      <c r="G20" s="14">
        <f>G18+G19</f>
        <v>1135.3516357899998</v>
      </c>
      <c r="H20" s="14">
        <f>H18+H19</f>
        <v>1213.3873198999981</v>
      </c>
      <c r="J20" s="14">
        <f>J18+J19</f>
        <v>9635.2069999999949</v>
      </c>
      <c r="K20" s="14">
        <f>K18+K19</f>
        <v>2348.738955689998</v>
      </c>
      <c r="L20"/>
    </row>
    <row r="21" spans="1:18" s="12" customFormat="1" ht="15.75" customHeight="1" x14ac:dyDescent="0.35">
      <c r="A21" s="10" t="s">
        <v>54</v>
      </c>
      <c r="B21" s="4"/>
      <c r="C21" s="11">
        <v>-157.18799999999999</v>
      </c>
      <c r="D21" s="11">
        <v>-287.50599999999997</v>
      </c>
      <c r="E21" s="11">
        <v>-456.78100000000001</v>
      </c>
      <c r="F21" s="11">
        <v>-658.94500000000005</v>
      </c>
      <c r="G21" s="11">
        <v>-154.69789641</v>
      </c>
      <c r="H21" s="11">
        <v>-160.03852516999996</v>
      </c>
      <c r="J21" s="11">
        <f>SUM(C21:F21)</f>
        <v>-1560.42</v>
      </c>
      <c r="K21" s="11">
        <f>SUM(G21:H21)</f>
        <v>-314.73642157999996</v>
      </c>
      <c r="L21"/>
    </row>
    <row r="22" spans="1:18" s="12" customFormat="1" ht="15.75" customHeight="1" x14ac:dyDescent="0.35">
      <c r="A22" s="10" t="s">
        <v>65</v>
      </c>
      <c r="B22" s="4"/>
      <c r="C22" s="11">
        <v>-6.5830000000000002</v>
      </c>
      <c r="D22" s="11">
        <v>-30.37</v>
      </c>
      <c r="E22" s="11">
        <v>-19.260000000000002</v>
      </c>
      <c r="F22" s="11">
        <v>-178.113</v>
      </c>
      <c r="G22" s="11">
        <v>-32.525558800000006</v>
      </c>
      <c r="H22" s="11">
        <v>-29.083354480000004</v>
      </c>
      <c r="J22" s="11">
        <f>SUM(C22:F22)</f>
        <v>-234.32600000000002</v>
      </c>
      <c r="K22" s="11">
        <f>SUM(G22:H22)</f>
        <v>-61.60891328000001</v>
      </c>
      <c r="L22"/>
    </row>
    <row r="23" spans="1:18" s="3" customFormat="1" ht="15.75" customHeight="1" thickBot="1" x14ac:dyDescent="0.4">
      <c r="A23" s="13" t="s">
        <v>55</v>
      </c>
      <c r="B23" s="14">
        <f t="shared" ref="B23:H23" si="8">SUM(B20:B22)</f>
        <v>0</v>
      </c>
      <c r="C23" s="14">
        <v>306.31099999999998</v>
      </c>
      <c r="D23" s="14">
        <v>1464.87</v>
      </c>
      <c r="E23" s="14">
        <v>2689.6759999999999</v>
      </c>
      <c r="F23" s="14">
        <v>3379.6039999999998</v>
      </c>
      <c r="G23" s="14">
        <f t="shared" si="8"/>
        <v>948.12818057999982</v>
      </c>
      <c r="H23" s="14">
        <f t="shared" si="8"/>
        <v>1024.2654402499982</v>
      </c>
      <c r="J23" s="14">
        <f>SUM(J20:J22)</f>
        <v>7840.4609999999948</v>
      </c>
      <c r="K23" s="14">
        <f>SUM(K20:K22)</f>
        <v>1972.3936208299981</v>
      </c>
      <c r="L23"/>
      <c r="M23" s="22">
        <v>306.31099999999998</v>
      </c>
      <c r="N23" s="23">
        <v>1464.87</v>
      </c>
      <c r="O23" s="23">
        <v>2689.6759999999999</v>
      </c>
      <c r="P23" s="23">
        <v>3379.6039999999998</v>
      </c>
      <c r="Q23" s="22">
        <v>948.12699999999995</v>
      </c>
      <c r="R23" s="22">
        <v>1972.394</v>
      </c>
    </row>
    <row r="24" spans="1:18" s="3" customFormat="1" ht="15.75" customHeight="1" thickBot="1" x14ac:dyDescent="0.4">
      <c r="A24" s="15" t="s">
        <v>56</v>
      </c>
      <c r="B24" s="4"/>
      <c r="C24" s="16">
        <v>559.97452119999957</v>
      </c>
      <c r="D24" s="16">
        <v>1971.8794902999994</v>
      </c>
      <c r="E24" s="16">
        <v>3453.5178610999992</v>
      </c>
      <c r="F24" s="16">
        <v>4439.6519638599993</v>
      </c>
      <c r="G24" s="16">
        <v>1239.3065196800003</v>
      </c>
      <c r="H24" s="16">
        <v>1320.4398557599993</v>
      </c>
      <c r="J24" s="16">
        <f>SUM(C24:F24)</f>
        <v>10425.023836459997</v>
      </c>
      <c r="K24" s="16">
        <f>SUM(G24:H24)</f>
        <v>2559.7463754399996</v>
      </c>
      <c r="L24"/>
      <c r="M24" s="22">
        <f>M23</f>
        <v>306.31099999999998</v>
      </c>
      <c r="N24" s="23">
        <f>N23-M23</f>
        <v>1158.559</v>
      </c>
      <c r="O24" s="23">
        <f>O23-N23</f>
        <v>1224.806</v>
      </c>
      <c r="P24" s="23">
        <f>P23-O23</f>
        <v>689.92799999999988</v>
      </c>
      <c r="Q24" s="22">
        <f>Q23</f>
        <v>948.12699999999995</v>
      </c>
      <c r="R24" s="22">
        <f>R23-Q23</f>
        <v>1024.2670000000001</v>
      </c>
    </row>
    <row r="25" spans="1:18" s="12" customFormat="1" ht="15.75" customHeight="1" thickBot="1" x14ac:dyDescent="0.4">
      <c r="A25" s="24"/>
      <c r="B25" s="4"/>
      <c r="C25" s="25"/>
      <c r="D25" s="25"/>
      <c r="E25" s="25"/>
      <c r="F25" s="25"/>
      <c r="G25" s="25"/>
      <c r="H25" s="25"/>
      <c r="J25" s="25"/>
      <c r="K25" s="25"/>
      <c r="L25"/>
      <c r="M25" s="26">
        <f t="shared" ref="M25:R25" si="9">M24-C23</f>
        <v>0</v>
      </c>
      <c r="N25" s="26">
        <f t="shared" si="9"/>
        <v>-306.31099999999992</v>
      </c>
      <c r="O25" s="26">
        <f t="shared" si="9"/>
        <v>-1464.87</v>
      </c>
      <c r="P25" s="26">
        <f t="shared" si="9"/>
        <v>-2689.6759999999999</v>
      </c>
      <c r="Q25" s="26">
        <f t="shared" si="9"/>
        <v>-1.1805799998683142E-3</v>
      </c>
      <c r="R25" s="26">
        <f t="shared" si="9"/>
        <v>1.5597500018884602E-3</v>
      </c>
    </row>
    <row r="26" spans="1:18" s="2" customFormat="1" ht="15.75" customHeight="1" x14ac:dyDescent="0.35">
      <c r="A26" s="20" t="s">
        <v>59</v>
      </c>
      <c r="B26" s="4"/>
      <c r="C26" s="21"/>
      <c r="D26" s="21"/>
      <c r="E26" s="21"/>
      <c r="F26" s="21"/>
      <c r="G26" s="21"/>
      <c r="H26" s="21"/>
      <c r="J26" s="21"/>
      <c r="K26" s="21"/>
      <c r="L26"/>
      <c r="N26" s="27"/>
      <c r="O26" s="27"/>
      <c r="P26" s="27"/>
    </row>
    <row r="27" spans="1:18" s="1" customFormat="1" ht="15.75" customHeight="1" x14ac:dyDescent="0.35">
      <c r="A27" s="8" t="s">
        <v>52</v>
      </c>
      <c r="B27" s="4"/>
      <c r="C27" s="9">
        <v>4605.9430000000002</v>
      </c>
      <c r="D27" s="9">
        <v>9597.4339999999993</v>
      </c>
      <c r="E27" s="9">
        <v>15200.722</v>
      </c>
      <c r="F27" s="9">
        <v>19986.173999999999</v>
      </c>
      <c r="G27" s="9">
        <v>5091.7721811809388</v>
      </c>
      <c r="H27" s="9">
        <v>5315.7838031596184</v>
      </c>
      <c r="J27" s="9">
        <f>SUM(C27:F27)</f>
        <v>49390.273000000001</v>
      </c>
      <c r="K27" s="9">
        <f>SUM(G27:H27)</f>
        <v>10407.555984340557</v>
      </c>
      <c r="L27"/>
      <c r="N27" s="28"/>
      <c r="O27" s="28"/>
      <c r="P27" s="28"/>
    </row>
    <row r="28" spans="1:18" s="12" customFormat="1" ht="15.75" customHeight="1" x14ac:dyDescent="0.35">
      <c r="A28" s="10" t="s">
        <v>53</v>
      </c>
      <c r="B28" s="4"/>
      <c r="C28" s="11">
        <v>-3714.1390000000001</v>
      </c>
      <c r="D28" s="11">
        <v>-7477.317</v>
      </c>
      <c r="E28" s="11">
        <v>-11801.749</v>
      </c>
      <c r="F28" s="11">
        <v>-15461.151</v>
      </c>
      <c r="G28" s="11">
        <v>-4048.6063514137104</v>
      </c>
      <c r="H28" s="11">
        <v>-4171.3813433743571</v>
      </c>
      <c r="J28" s="11">
        <f>SUM(C28:F28)</f>
        <v>-38454.356</v>
      </c>
      <c r="K28" s="11">
        <f>SUM(G28:H28)</f>
        <v>-8219.9876947880675</v>
      </c>
      <c r="L28"/>
      <c r="N28" s="29"/>
      <c r="O28" s="29"/>
      <c r="P28" s="29"/>
    </row>
    <row r="29" spans="1:18" s="3" customFormat="1" ht="15.75" customHeight="1" x14ac:dyDescent="0.35">
      <c r="A29" s="13" t="s">
        <v>14</v>
      </c>
      <c r="B29" s="4"/>
      <c r="C29" s="14">
        <v>891.80399999999997</v>
      </c>
      <c r="D29" s="14">
        <v>2120.1170000000002</v>
      </c>
      <c r="E29" s="14">
        <v>3398.973</v>
      </c>
      <c r="F29" s="14">
        <v>4525.0230000000001</v>
      </c>
      <c r="G29" s="14">
        <f>G27+G28</f>
        <v>1043.1658297672284</v>
      </c>
      <c r="H29" s="14">
        <f>H27+H28</f>
        <v>1144.4024597852613</v>
      </c>
      <c r="J29" s="14">
        <f>J27+J28</f>
        <v>10935.917000000001</v>
      </c>
      <c r="K29" s="14">
        <f>K27+K28</f>
        <v>2187.5682895524897</v>
      </c>
      <c r="L29"/>
      <c r="N29" s="23"/>
      <c r="O29" s="23"/>
      <c r="P29" s="23"/>
    </row>
    <row r="30" spans="1:18" s="12" customFormat="1" ht="15.75" customHeight="1" x14ac:dyDescent="0.35">
      <c r="A30" s="10" t="s">
        <v>54</v>
      </c>
      <c r="B30" s="4"/>
      <c r="C30" s="11">
        <v>-277.23200000000003</v>
      </c>
      <c r="D30" s="11">
        <v>-572.48599999999999</v>
      </c>
      <c r="E30" s="11">
        <v>-876.62099999999998</v>
      </c>
      <c r="F30" s="11">
        <v>-1224.627</v>
      </c>
      <c r="G30" s="11">
        <v>-313.6016980146502</v>
      </c>
      <c r="H30" s="11">
        <v>-315.0603863481341</v>
      </c>
      <c r="J30" s="11">
        <f>SUM(C30:F30)</f>
        <v>-2950.9659999999999</v>
      </c>
      <c r="K30" s="11">
        <f>SUM(G30:H30)</f>
        <v>-628.6620843627843</v>
      </c>
      <c r="L30"/>
      <c r="N30" s="29"/>
      <c r="O30" s="29"/>
      <c r="P30" s="29"/>
    </row>
    <row r="31" spans="1:18" s="12" customFormat="1" ht="15.75" customHeight="1" x14ac:dyDescent="0.35">
      <c r="A31" s="10" t="s">
        <v>65</v>
      </c>
      <c r="B31" s="4"/>
      <c r="C31" s="11">
        <v>-6.3019999999999996</v>
      </c>
      <c r="D31" s="11">
        <v>-26.67</v>
      </c>
      <c r="E31" s="11">
        <v>-68.204999999999998</v>
      </c>
      <c r="F31" s="11">
        <v>-130.72200000000001</v>
      </c>
      <c r="G31" s="11">
        <v>-12.162545032731579</v>
      </c>
      <c r="H31" s="11">
        <v>-21.361731166228509</v>
      </c>
      <c r="J31" s="11">
        <f>SUM(C31:F31)</f>
        <v>-231.899</v>
      </c>
      <c r="K31" s="11">
        <f>SUM(G31:H31)</f>
        <v>-33.524276198960088</v>
      </c>
      <c r="L31"/>
      <c r="N31" s="29"/>
      <c r="O31" s="29"/>
      <c r="P31" s="29"/>
    </row>
    <row r="32" spans="1:18" s="3" customFormat="1" ht="15.75" customHeight="1" thickBot="1" x14ac:dyDescent="0.4">
      <c r="A32" s="13" t="s">
        <v>55</v>
      </c>
      <c r="B32" s="4"/>
      <c r="C32" s="14">
        <v>608.27</v>
      </c>
      <c r="D32" s="14">
        <v>1520.961</v>
      </c>
      <c r="E32" s="14">
        <v>2454.1469999999999</v>
      </c>
      <c r="F32" s="14">
        <v>3169.674</v>
      </c>
      <c r="G32" s="14">
        <f>SUM(G29:G31)</f>
        <v>717.40158671984659</v>
      </c>
      <c r="H32" s="14">
        <f>SUM(H29:H31)</f>
        <v>807.98034227089863</v>
      </c>
      <c r="J32" s="14">
        <f>SUM(J29:J31)</f>
        <v>7753.0520000000006</v>
      </c>
      <c r="K32" s="14">
        <f>SUM(K29:K31)</f>
        <v>1525.3819289907453</v>
      </c>
      <c r="L32"/>
      <c r="M32" s="22">
        <v>608.27</v>
      </c>
      <c r="N32" s="23">
        <v>1520.961</v>
      </c>
      <c r="O32" s="23">
        <v>2454.1469999999999</v>
      </c>
      <c r="P32" s="23">
        <v>3169.674</v>
      </c>
      <c r="Q32" s="22">
        <v>717.40099999999995</v>
      </c>
      <c r="R32" s="22">
        <v>1525.383</v>
      </c>
    </row>
    <row r="33" spans="1:18" s="3" customFormat="1" ht="15.75" customHeight="1" thickBot="1" x14ac:dyDescent="0.4">
      <c r="A33" s="15" t="s">
        <v>56</v>
      </c>
      <c r="B33" s="4"/>
      <c r="C33" s="16">
        <v>719.53645002586882</v>
      </c>
      <c r="D33" s="16">
        <v>1737.5328017514405</v>
      </c>
      <c r="E33" s="16">
        <v>2818.9002729723516</v>
      </c>
      <c r="F33" s="16">
        <v>3647.4593154066415</v>
      </c>
      <c r="G33" s="16">
        <v>828.32252311984632</v>
      </c>
      <c r="H33" s="16">
        <v>920.37043604089843</v>
      </c>
      <c r="J33" s="16">
        <f>SUM(C33:F33)</f>
        <v>8923.4288401563026</v>
      </c>
      <c r="K33" s="16">
        <f>SUM(G33:H33)</f>
        <v>1748.6929591607447</v>
      </c>
      <c r="L33"/>
      <c r="M33" s="22">
        <f>M32</f>
        <v>608.27</v>
      </c>
      <c r="N33" s="23">
        <f>N32-M32</f>
        <v>912.69100000000003</v>
      </c>
      <c r="O33" s="23">
        <f>O32-N32</f>
        <v>933.18599999999992</v>
      </c>
      <c r="P33" s="23">
        <f>P32-O32</f>
        <v>715.52700000000004</v>
      </c>
      <c r="Q33" s="22">
        <f>Q32</f>
        <v>717.40099999999995</v>
      </c>
      <c r="R33" s="22">
        <f>R32-Q32</f>
        <v>807.98200000000008</v>
      </c>
    </row>
    <row r="34" spans="1:18" ht="15.75" customHeight="1" thickBot="1" x14ac:dyDescent="0.4">
      <c r="A34" s="30"/>
      <c r="C34" s="25"/>
      <c r="D34" s="25"/>
      <c r="E34" s="25"/>
      <c r="F34" s="25"/>
      <c r="G34" s="25"/>
      <c r="H34" s="25"/>
      <c r="J34" s="25"/>
      <c r="K34" s="25"/>
      <c r="M34" s="26">
        <f t="shared" ref="M34:R34" si="10">M33-C32</f>
        <v>0</v>
      </c>
      <c r="N34" s="26">
        <f t="shared" si="10"/>
        <v>-608.27</v>
      </c>
      <c r="O34" s="26">
        <f t="shared" si="10"/>
        <v>-1520.961</v>
      </c>
      <c r="P34" s="26">
        <f t="shared" si="10"/>
        <v>-2454.1469999999999</v>
      </c>
      <c r="Q34" s="26">
        <f t="shared" si="10"/>
        <v>-5.8671984663760668E-4</v>
      </c>
      <c r="R34" s="26">
        <f t="shared" si="10"/>
        <v>1.6577291014527873E-3</v>
      </c>
    </row>
    <row r="35" spans="1:18" s="2" customFormat="1" ht="15.75" customHeight="1" x14ac:dyDescent="0.35">
      <c r="A35" s="20" t="s">
        <v>60</v>
      </c>
      <c r="B35" s="4"/>
      <c r="C35" s="21"/>
      <c r="D35" s="21"/>
      <c r="E35" s="21"/>
      <c r="F35" s="21"/>
      <c r="G35" s="21"/>
      <c r="H35" s="21"/>
      <c r="J35" s="21"/>
      <c r="K35" s="21"/>
      <c r="L35"/>
      <c r="N35" s="27"/>
      <c r="O35" s="27"/>
      <c r="P35" s="27"/>
    </row>
    <row r="36" spans="1:18" s="1" customFormat="1" ht="15.75" customHeight="1" x14ac:dyDescent="0.35">
      <c r="A36" s="8" t="s">
        <v>52</v>
      </c>
      <c r="B36" s="4"/>
      <c r="C36" s="9">
        <v>639.82600000000002</v>
      </c>
      <c r="D36" s="9">
        <v>1244.675</v>
      </c>
      <c r="E36" s="9">
        <v>2055.9690000000001</v>
      </c>
      <c r="F36" s="9">
        <v>2780.0749999999998</v>
      </c>
      <c r="G36" s="9">
        <v>746.35838935999993</v>
      </c>
      <c r="H36" s="9">
        <v>735.87720830000001</v>
      </c>
      <c r="J36" s="9">
        <f>SUM(C36:F36)</f>
        <v>6720.5450000000001</v>
      </c>
      <c r="K36" s="9">
        <f>SUM(G36:H36)</f>
        <v>1482.2355976599999</v>
      </c>
      <c r="L36"/>
      <c r="N36" s="28"/>
      <c r="O36" s="28"/>
      <c r="P36" s="28"/>
    </row>
    <row r="37" spans="1:18" s="12" customFormat="1" ht="15.75" customHeight="1" x14ac:dyDescent="0.35">
      <c r="A37" s="10" t="s">
        <v>53</v>
      </c>
      <c r="B37" s="4"/>
      <c r="C37" s="11">
        <v>-599.73800000000006</v>
      </c>
      <c r="D37" s="11">
        <v>-1111.741</v>
      </c>
      <c r="E37" s="11">
        <v>-1847.4390000000001</v>
      </c>
      <c r="F37" s="11">
        <v>-2415.855</v>
      </c>
      <c r="G37" s="11">
        <v>-676.61088844000005</v>
      </c>
      <c r="H37" s="11">
        <v>-727.69221170999981</v>
      </c>
      <c r="J37" s="11">
        <f>SUM(C37:F37)</f>
        <v>-5974.7730000000001</v>
      </c>
      <c r="K37" s="11">
        <f>SUM(G37:H37)</f>
        <v>-1404.3031001499999</v>
      </c>
      <c r="L37"/>
      <c r="N37" s="29"/>
      <c r="O37" s="29"/>
      <c r="P37" s="29"/>
    </row>
    <row r="38" spans="1:18" s="3" customFormat="1" ht="15.75" customHeight="1" x14ac:dyDescent="0.35">
      <c r="A38" s="13" t="s">
        <v>14</v>
      </c>
      <c r="B38" s="4"/>
      <c r="C38" s="14">
        <v>40.088000000000001</v>
      </c>
      <c r="D38" s="14">
        <v>132.934</v>
      </c>
      <c r="E38" s="14">
        <v>208.53</v>
      </c>
      <c r="F38" s="14">
        <v>364.22</v>
      </c>
      <c r="G38" s="14">
        <f>G36+G37</f>
        <v>69.747500919999879</v>
      </c>
      <c r="H38" s="14">
        <f>H36+H37</f>
        <v>8.1849965900001962</v>
      </c>
      <c r="J38" s="14">
        <f>J36+J37</f>
        <v>745.77199999999993</v>
      </c>
      <c r="K38" s="14">
        <f>K36+K37</f>
        <v>77.932497510000076</v>
      </c>
      <c r="L38"/>
      <c r="N38" s="23"/>
      <c r="O38" s="23"/>
      <c r="P38" s="23"/>
    </row>
    <row r="39" spans="1:18" s="12" customFormat="1" ht="15.75" customHeight="1" x14ac:dyDescent="0.35">
      <c r="A39" s="10" t="s">
        <v>54</v>
      </c>
      <c r="B39" s="4"/>
      <c r="C39" s="11">
        <v>-51.116</v>
      </c>
      <c r="D39" s="11">
        <v>-102.20399999999999</v>
      </c>
      <c r="E39" s="11">
        <v>-160.86500000000001</v>
      </c>
      <c r="F39" s="11">
        <v>-224.857</v>
      </c>
      <c r="G39" s="11">
        <v>-55.397963250000004</v>
      </c>
      <c r="H39" s="11">
        <v>-55.572412709999995</v>
      </c>
      <c r="J39" s="11">
        <f>SUM(C39:F39)</f>
        <v>-539.04200000000003</v>
      </c>
      <c r="K39" s="11">
        <f>SUM(G39:H39)</f>
        <v>-110.97037596</v>
      </c>
      <c r="L39"/>
      <c r="N39" s="29"/>
      <c r="O39" s="29"/>
      <c r="P39" s="29"/>
    </row>
    <row r="40" spans="1:18" s="12" customFormat="1" ht="15.75" customHeight="1" x14ac:dyDescent="0.35">
      <c r="A40" s="10" t="s">
        <v>65</v>
      </c>
      <c r="B40" s="4"/>
      <c r="C40" s="11">
        <v>4.8369999999999997</v>
      </c>
      <c r="D40" s="11">
        <v>13.532999999999999</v>
      </c>
      <c r="E40" s="11">
        <v>15.076000000000001</v>
      </c>
      <c r="F40" s="11">
        <v>-27.004999999999999</v>
      </c>
      <c r="G40" s="11">
        <v>6.3633599999999998E-2</v>
      </c>
      <c r="H40" s="11">
        <v>-1.8358441300000004</v>
      </c>
      <c r="J40" s="11">
        <f>SUM(C40:F40)</f>
        <v>6.4409999999999989</v>
      </c>
      <c r="K40" s="11">
        <f>SUM(G40:H40)</f>
        <v>-1.7722105300000004</v>
      </c>
      <c r="L40"/>
      <c r="N40" s="29"/>
      <c r="O40" s="29"/>
      <c r="P40" s="29"/>
    </row>
    <row r="41" spans="1:18" s="3" customFormat="1" ht="15.75" customHeight="1" thickBot="1" x14ac:dyDescent="0.4">
      <c r="A41" s="13" t="s">
        <v>55</v>
      </c>
      <c r="B41" s="4"/>
      <c r="C41" s="14">
        <v>-6.1909999999999998</v>
      </c>
      <c r="D41" s="14">
        <v>44.262999999999998</v>
      </c>
      <c r="E41" s="14">
        <v>62.741</v>
      </c>
      <c r="F41" s="14">
        <v>112.358</v>
      </c>
      <c r="G41" s="14">
        <f>SUM(G38:G40)</f>
        <v>14.413171269999875</v>
      </c>
      <c r="H41" s="14">
        <f>SUM(H38:H40)</f>
        <v>-49.223260249999797</v>
      </c>
      <c r="J41" s="14">
        <f>SUM(J38:J40)</f>
        <v>213.17099999999991</v>
      </c>
      <c r="K41" s="14">
        <f>SUM(K38:K40)</f>
        <v>-34.810088979999925</v>
      </c>
      <c r="L41"/>
      <c r="M41" s="22">
        <v>-6.1909999999999998</v>
      </c>
      <c r="N41" s="23">
        <v>44.262999999999998</v>
      </c>
      <c r="O41" s="23">
        <v>62.741</v>
      </c>
      <c r="P41" s="23">
        <v>112.358</v>
      </c>
      <c r="Q41" s="22">
        <v>14.413</v>
      </c>
      <c r="R41" s="22">
        <v>-34.808999999999997</v>
      </c>
    </row>
    <row r="42" spans="1:18" s="3" customFormat="1" ht="15.75" customHeight="1" thickBot="1" x14ac:dyDescent="0.4">
      <c r="A42" s="15" t="s">
        <v>56</v>
      </c>
      <c r="B42" s="4"/>
      <c r="C42" s="16">
        <v>57.290997770000061</v>
      </c>
      <c r="D42" s="16">
        <v>160.03326706000013</v>
      </c>
      <c r="E42" s="16">
        <v>247.66784354000021</v>
      </c>
      <c r="F42" s="16">
        <v>355.30435149000027</v>
      </c>
      <c r="G42" s="16">
        <v>83.875982819999905</v>
      </c>
      <c r="H42" s="16">
        <v>44.105422410000017</v>
      </c>
      <c r="J42" s="16">
        <f>SUM(C42:F42)</f>
        <v>820.2964598600006</v>
      </c>
      <c r="K42" s="16">
        <f>SUM(G42:H42)</f>
        <v>127.98140522999992</v>
      </c>
      <c r="L42"/>
      <c r="M42" s="22">
        <f>M41</f>
        <v>-6.1909999999999998</v>
      </c>
      <c r="N42" s="23">
        <f>N41-M41</f>
        <v>50.454000000000001</v>
      </c>
      <c r="O42" s="23">
        <f>O41-N41</f>
        <v>18.478000000000002</v>
      </c>
      <c r="P42" s="23">
        <f>P41-O41</f>
        <v>49.617000000000004</v>
      </c>
      <c r="Q42" s="22">
        <f>Q41</f>
        <v>14.413</v>
      </c>
      <c r="R42" s="22">
        <f>R41-Q41</f>
        <v>-49.221999999999994</v>
      </c>
    </row>
    <row r="43" spans="1:18" ht="15.75" customHeight="1" thickBot="1" x14ac:dyDescent="0.4">
      <c r="A43" s="30"/>
      <c r="C43" s="25"/>
      <c r="D43" s="25"/>
      <c r="E43" s="25"/>
      <c r="F43" s="25"/>
      <c r="G43" s="25"/>
      <c r="H43" s="25"/>
      <c r="J43" s="25"/>
      <c r="K43" s="25"/>
      <c r="M43" s="26">
        <f t="shared" ref="M43:R43" si="11">M42-C41</f>
        <v>0</v>
      </c>
      <c r="N43" s="26">
        <f t="shared" si="11"/>
        <v>6.1910000000000025</v>
      </c>
      <c r="O43" s="26">
        <f t="shared" si="11"/>
        <v>-44.262999999999998</v>
      </c>
      <c r="P43" s="26">
        <f t="shared" si="11"/>
        <v>-62.741</v>
      </c>
      <c r="Q43" s="26">
        <f t="shared" si="11"/>
        <v>-1.712699998748235E-4</v>
      </c>
      <c r="R43" s="26">
        <f t="shared" si="11"/>
        <v>1.2602499998024541E-3</v>
      </c>
    </row>
    <row r="44" spans="1:18" s="2" customFormat="1" ht="15.75" customHeight="1" x14ac:dyDescent="0.35">
      <c r="A44" s="20" t="s">
        <v>61</v>
      </c>
      <c r="B44" s="4"/>
      <c r="C44" s="21"/>
      <c r="D44" s="21"/>
      <c r="E44" s="21"/>
      <c r="F44" s="21"/>
      <c r="G44" s="21"/>
      <c r="H44" s="21"/>
      <c r="J44" s="21"/>
      <c r="K44" s="21"/>
      <c r="L44"/>
      <c r="N44" s="27"/>
      <c r="O44" s="27"/>
      <c r="P44" s="27"/>
    </row>
    <row r="45" spans="1:18" s="1" customFormat="1" ht="15.75" customHeight="1" x14ac:dyDescent="0.35">
      <c r="A45" s="8" t="s">
        <v>52</v>
      </c>
      <c r="B45" s="4"/>
      <c r="C45" s="9">
        <v>193.00899999999999</v>
      </c>
      <c r="D45" s="9">
        <v>408.01600000000002</v>
      </c>
      <c r="E45" s="9">
        <v>638.61099999999999</v>
      </c>
      <c r="F45" s="9">
        <v>874.62400000000002</v>
      </c>
      <c r="G45" s="9">
        <v>213.90867271000002</v>
      </c>
      <c r="H45" s="9">
        <v>209.80317983999998</v>
      </c>
      <c r="J45" s="9">
        <f>SUM(C45:F45)</f>
        <v>2114.2600000000002</v>
      </c>
      <c r="K45" s="9">
        <f>SUM(G45:H45)</f>
        <v>423.71185255</v>
      </c>
      <c r="L45"/>
      <c r="N45" s="28"/>
      <c r="O45" s="28"/>
      <c r="P45" s="28"/>
    </row>
    <row r="46" spans="1:18" s="12" customFormat="1" ht="15.75" customHeight="1" x14ac:dyDescent="0.35">
      <c r="A46" s="10" t="s">
        <v>53</v>
      </c>
      <c r="B46" s="4"/>
      <c r="C46" s="11">
        <v>-152.19900000000001</v>
      </c>
      <c r="D46" s="11">
        <v>-322.96199999999999</v>
      </c>
      <c r="E46" s="11">
        <v>-499.976</v>
      </c>
      <c r="F46" s="11">
        <v>-692.65300000000002</v>
      </c>
      <c r="G46" s="11">
        <v>-168.94032354000001</v>
      </c>
      <c r="H46" s="11">
        <v>-169.88879067999994</v>
      </c>
      <c r="J46" s="11">
        <f>SUM(C46:F46)</f>
        <v>-1667.79</v>
      </c>
      <c r="K46" s="11">
        <f>SUM(G46:H46)</f>
        <v>-338.82911421999995</v>
      </c>
      <c r="L46"/>
      <c r="N46" s="29"/>
      <c r="O46" s="29"/>
      <c r="P46" s="29"/>
    </row>
    <row r="47" spans="1:18" s="3" customFormat="1" ht="15.75" customHeight="1" x14ac:dyDescent="0.35">
      <c r="A47" s="13" t="s">
        <v>14</v>
      </c>
      <c r="B47" s="4"/>
      <c r="C47" s="14">
        <v>40.81</v>
      </c>
      <c r="D47" s="14">
        <v>85.054000000000002</v>
      </c>
      <c r="E47" s="14">
        <v>138.63499999999999</v>
      </c>
      <c r="F47" s="14">
        <v>181.971</v>
      </c>
      <c r="G47" s="14">
        <f>G45+G46</f>
        <v>44.96834917000001</v>
      </c>
      <c r="H47" s="14">
        <f>H45+H46</f>
        <v>39.914389160000042</v>
      </c>
      <c r="J47" s="14">
        <f>J45+J46</f>
        <v>446.47000000000025</v>
      </c>
      <c r="K47" s="14">
        <f>K45+K46</f>
        <v>84.882738330000052</v>
      </c>
      <c r="L47"/>
      <c r="N47" s="23"/>
      <c r="O47" s="23"/>
      <c r="P47" s="23"/>
    </row>
    <row r="48" spans="1:18" s="12" customFormat="1" ht="15.75" customHeight="1" x14ac:dyDescent="0.35">
      <c r="A48" s="10" t="s">
        <v>54</v>
      </c>
      <c r="B48" s="4"/>
      <c r="C48" s="11">
        <v>-30.155999999999999</v>
      </c>
      <c r="D48" s="11">
        <v>-61.326000000000001</v>
      </c>
      <c r="E48" s="11">
        <v>-91.433000000000007</v>
      </c>
      <c r="F48" s="11">
        <v>-123.402</v>
      </c>
      <c r="G48" s="11">
        <v>-34.256953120734671</v>
      </c>
      <c r="H48" s="11">
        <v>-32.733729344508269</v>
      </c>
      <c r="J48" s="11">
        <f>SUM(C48:F48)</f>
        <v>-306.31700000000001</v>
      </c>
      <c r="K48" s="11">
        <f>SUM(G48:H48)</f>
        <v>-66.990682465242941</v>
      </c>
      <c r="L48"/>
      <c r="N48" s="29"/>
      <c r="O48" s="29"/>
      <c r="P48" s="29"/>
    </row>
    <row r="49" spans="1:18" s="12" customFormat="1" ht="15.75" customHeight="1" x14ac:dyDescent="0.35">
      <c r="A49" s="10" t="s">
        <v>65</v>
      </c>
      <c r="B49" s="4"/>
      <c r="C49" s="11">
        <v>0.14799999999999999</v>
      </c>
      <c r="D49" s="11">
        <v>-0.53300000000000003</v>
      </c>
      <c r="E49" s="11">
        <v>-3</v>
      </c>
      <c r="F49" s="11">
        <v>-4.9610000000000003</v>
      </c>
      <c r="G49" s="11">
        <v>1.6907402000000009</v>
      </c>
      <c r="H49" s="11">
        <v>-0.64949434000000084</v>
      </c>
      <c r="J49" s="11">
        <f>SUM(C49:F49)</f>
        <v>-8.3460000000000001</v>
      </c>
      <c r="K49" s="11">
        <f>SUM(G49:H49)</f>
        <v>1.0412458600000001</v>
      </c>
      <c r="L49"/>
      <c r="N49" s="29"/>
      <c r="O49" s="29"/>
      <c r="P49" s="29"/>
    </row>
    <row r="50" spans="1:18" s="3" customFormat="1" ht="15.75" customHeight="1" thickBot="1" x14ac:dyDescent="0.4">
      <c r="A50" s="13" t="s">
        <v>55</v>
      </c>
      <c r="B50" s="4"/>
      <c r="C50" s="14">
        <v>10.802</v>
      </c>
      <c r="D50" s="14">
        <v>23.195</v>
      </c>
      <c r="E50" s="14">
        <v>44.201999999999998</v>
      </c>
      <c r="F50" s="14">
        <v>53.607999999999997</v>
      </c>
      <c r="G50" s="14">
        <f>SUM(G47:G49)</f>
        <v>12.40213624926534</v>
      </c>
      <c r="H50" s="14">
        <f>SUM(H47:H49)</f>
        <v>6.5311654754917718</v>
      </c>
      <c r="J50" s="14">
        <f>SUM(J47:J49)</f>
        <v>131.80700000000024</v>
      </c>
      <c r="K50" s="14">
        <f>SUM(K47:K49)</f>
        <v>18.933301724757111</v>
      </c>
      <c r="L50"/>
      <c r="M50" s="22">
        <v>10.802</v>
      </c>
      <c r="N50" s="23">
        <v>23.195</v>
      </c>
      <c r="O50" s="23">
        <v>44.201999999999998</v>
      </c>
      <c r="P50" s="23">
        <v>53.607999999999997</v>
      </c>
      <c r="Q50" s="22">
        <v>12.403</v>
      </c>
      <c r="R50" s="22">
        <v>18.933</v>
      </c>
    </row>
    <row r="51" spans="1:18" s="3" customFormat="1" ht="15.75" customHeight="1" thickBot="1" x14ac:dyDescent="0.4">
      <c r="A51" s="15" t="s">
        <v>56</v>
      </c>
      <c r="B51" s="4"/>
      <c r="C51" s="16">
        <v>10.80249267554656</v>
      </c>
      <c r="D51" s="16">
        <v>25.971608037686202</v>
      </c>
      <c r="E51" s="16">
        <v>47.876428537253872</v>
      </c>
      <c r="F51" s="16">
        <v>59.300696109356196</v>
      </c>
      <c r="G51" s="16">
        <v>13.734646239265318</v>
      </c>
      <c r="H51" s="16">
        <v>7.8737472754917324</v>
      </c>
      <c r="J51" s="16">
        <f>SUM(C51:F51)</f>
        <v>143.95122535984285</v>
      </c>
      <c r="K51" s="16">
        <f>SUM(G51:H51)</f>
        <v>21.608393514757051</v>
      </c>
      <c r="L51"/>
      <c r="M51" s="22">
        <f>M50</f>
        <v>10.802</v>
      </c>
      <c r="N51" s="23">
        <f>N50-M50</f>
        <v>12.393000000000001</v>
      </c>
      <c r="O51" s="23">
        <f>O50-N50</f>
        <v>21.006999999999998</v>
      </c>
      <c r="P51" s="23">
        <f>P50-O50</f>
        <v>9.4059999999999988</v>
      </c>
      <c r="Q51" s="22">
        <f>Q50</f>
        <v>12.403</v>
      </c>
      <c r="R51" s="22">
        <f>R50-Q50</f>
        <v>6.5299999999999994</v>
      </c>
    </row>
    <row r="52" spans="1:18" ht="15.75" customHeight="1" thickBot="1" x14ac:dyDescent="0.4">
      <c r="C52" s="25"/>
      <c r="D52" s="25"/>
      <c r="E52" s="25"/>
      <c r="F52" s="25"/>
      <c r="G52" s="25"/>
      <c r="H52" s="25"/>
      <c r="J52" s="25"/>
      <c r="K52" s="25"/>
      <c r="M52" s="26">
        <f t="shared" ref="M52:R52" si="12">M51-C50</f>
        <v>0</v>
      </c>
      <c r="N52" s="26">
        <f t="shared" si="12"/>
        <v>-10.802</v>
      </c>
      <c r="O52" s="26">
        <f t="shared" si="12"/>
        <v>-23.195</v>
      </c>
      <c r="P52" s="26">
        <f t="shared" si="12"/>
        <v>-44.201999999999998</v>
      </c>
      <c r="Q52" s="26">
        <f t="shared" si="12"/>
        <v>8.6375073466093966E-4</v>
      </c>
      <c r="R52" s="26">
        <f t="shared" si="12"/>
        <v>-1.165475491772483E-3</v>
      </c>
    </row>
    <row r="53" spans="1:18" ht="15.75" customHeight="1" x14ac:dyDescent="0.35">
      <c r="A53" s="7" t="s">
        <v>20</v>
      </c>
      <c r="C53" s="7"/>
      <c r="D53" s="7"/>
      <c r="E53" s="7"/>
      <c r="F53" s="7"/>
      <c r="G53" s="7"/>
      <c r="H53" s="7"/>
      <c r="J53" s="7"/>
      <c r="K53" s="7"/>
      <c r="N53" s="31"/>
      <c r="O53" s="31"/>
      <c r="P53" s="31"/>
    </row>
    <row r="54" spans="1:18" s="1" customFormat="1" ht="15.75" customHeight="1" x14ac:dyDescent="0.35">
      <c r="A54" s="8" t="s">
        <v>52</v>
      </c>
      <c r="B54" s="4"/>
      <c r="C54" s="9">
        <v>1751.2439999999999</v>
      </c>
      <c r="D54" s="9">
        <v>3734.9560000000001</v>
      </c>
      <c r="E54" s="9">
        <v>5876.4489999999996</v>
      </c>
      <c r="F54" s="9">
        <v>8239.9130000000005</v>
      </c>
      <c r="G54" s="9">
        <v>2534.6413807291246</v>
      </c>
      <c r="H54" s="9">
        <v>2298.0182239628912</v>
      </c>
      <c r="J54" s="9">
        <f>SUM(C54:F54)</f>
        <v>19602.561999999998</v>
      </c>
      <c r="K54" s="9">
        <f>SUM(G54:H54)</f>
        <v>4832.6596046920158</v>
      </c>
      <c r="L54"/>
      <c r="N54" s="28"/>
      <c r="O54" s="28"/>
      <c r="P54" s="28"/>
    </row>
    <row r="55" spans="1:18" s="12" customFormat="1" ht="15.75" customHeight="1" x14ac:dyDescent="0.35">
      <c r="A55" s="10" t="s">
        <v>53</v>
      </c>
      <c r="B55" s="4"/>
      <c r="C55" s="11">
        <v>-1582.825</v>
      </c>
      <c r="D55" s="11">
        <v>-3302.7660000000001</v>
      </c>
      <c r="E55" s="11">
        <v>-5117.1809999999996</v>
      </c>
      <c r="F55" s="11">
        <v>-6892.1310000000003</v>
      </c>
      <c r="G55" s="11">
        <v>-1623.712659657213</v>
      </c>
      <c r="H55" s="11">
        <v>-1478.9638121019907</v>
      </c>
      <c r="J55" s="11">
        <f>SUM(C55:F55)</f>
        <v>-16894.903000000002</v>
      </c>
      <c r="K55" s="11">
        <f>SUM(G55:H55)</f>
        <v>-3102.6764717592037</v>
      </c>
      <c r="L55"/>
      <c r="N55" s="29"/>
      <c r="O55" s="29"/>
      <c r="P55" s="29"/>
    </row>
    <row r="56" spans="1:18" s="3" customFormat="1" ht="15.75" customHeight="1" x14ac:dyDescent="0.35">
      <c r="A56" s="13" t="s">
        <v>14</v>
      </c>
      <c r="B56" s="4"/>
      <c r="C56" s="14">
        <v>168.41900000000001</v>
      </c>
      <c r="D56" s="14">
        <v>432.19</v>
      </c>
      <c r="E56" s="14">
        <v>759.26800000000003</v>
      </c>
      <c r="F56" s="14">
        <v>1347.7819999999999</v>
      </c>
      <c r="G56" s="14">
        <f>G54+G55</f>
        <v>910.9287210719117</v>
      </c>
      <c r="H56" s="14">
        <f>H54+H55</f>
        <v>819.05441186090047</v>
      </c>
      <c r="J56" s="14">
        <f>J54+J55</f>
        <v>2707.658999999996</v>
      </c>
      <c r="K56" s="14">
        <f>K54+K55</f>
        <v>1729.9831329328122</v>
      </c>
      <c r="L56"/>
      <c r="N56" s="23"/>
      <c r="O56" s="23"/>
      <c r="P56" s="23"/>
    </row>
    <row r="57" spans="1:18" s="12" customFormat="1" ht="15.75" customHeight="1" x14ac:dyDescent="0.35">
      <c r="A57" s="10" t="s">
        <v>54</v>
      </c>
      <c r="B57" s="4"/>
      <c r="C57" s="11">
        <v>-88.980999999999995</v>
      </c>
      <c r="D57" s="11">
        <v>-186.76599999999999</v>
      </c>
      <c r="E57" s="11">
        <v>-307.15499999999997</v>
      </c>
      <c r="F57" s="11">
        <v>-445.85</v>
      </c>
      <c r="G57" s="11">
        <v>-122.81774368206725</v>
      </c>
      <c r="H57" s="11">
        <v>-129.58541071407546</v>
      </c>
      <c r="J57" s="11">
        <f>SUM(C57:F57)</f>
        <v>-1028.752</v>
      </c>
      <c r="K57" s="11">
        <f>SUM(G57:H57)</f>
        <v>-252.40315439614272</v>
      </c>
      <c r="L57"/>
      <c r="N57" s="29"/>
      <c r="O57" s="29"/>
      <c r="P57" s="29"/>
    </row>
    <row r="58" spans="1:18" s="12" customFormat="1" ht="15.75" customHeight="1" x14ac:dyDescent="0.35">
      <c r="A58" s="10" t="s">
        <v>65</v>
      </c>
      <c r="B58" s="4"/>
      <c r="C58" s="11">
        <v>0</v>
      </c>
      <c r="D58" s="11">
        <v>0.80500000000000005</v>
      </c>
      <c r="E58" s="11">
        <v>1.859</v>
      </c>
      <c r="F58" s="11">
        <v>-13.449</v>
      </c>
      <c r="G58" s="11">
        <v>1.9784305525246748</v>
      </c>
      <c r="H58" s="11">
        <v>0.78853951836182912</v>
      </c>
      <c r="J58" s="11">
        <f>SUM(C58:F58)</f>
        <v>-10.785</v>
      </c>
      <c r="K58" s="11">
        <f>SUM(G58:H58)</f>
        <v>2.7669700708865039</v>
      </c>
      <c r="L58"/>
      <c r="N58" s="29"/>
      <c r="O58" s="29"/>
      <c r="P58" s="29"/>
    </row>
    <row r="59" spans="1:18" s="3" customFormat="1" ht="15.75" customHeight="1" thickBot="1" x14ac:dyDescent="0.4">
      <c r="A59" s="13" t="s">
        <v>55</v>
      </c>
      <c r="B59" s="4"/>
      <c r="C59" s="14">
        <v>79.438000000000002</v>
      </c>
      <c r="D59" s="14">
        <v>246.22900000000001</v>
      </c>
      <c r="E59" s="14">
        <v>453.97199999999998</v>
      </c>
      <c r="F59" s="14">
        <v>888.48299999999995</v>
      </c>
      <c r="G59" s="14">
        <f>SUM(G56:G58)</f>
        <v>790.08940794236912</v>
      </c>
      <c r="H59" s="14">
        <f>SUM(H56:H58)</f>
        <v>690.25754066518687</v>
      </c>
      <c r="J59" s="14">
        <f>SUM(J56:J58)</f>
        <v>1668.121999999996</v>
      </c>
      <c r="K59" s="14">
        <f>SUM(K56:K58)</f>
        <v>1480.346948607556</v>
      </c>
      <c r="L59"/>
      <c r="M59" s="22">
        <v>79.438000000000002</v>
      </c>
      <c r="N59" s="23">
        <v>246.22900000000001</v>
      </c>
      <c r="O59" s="23">
        <v>453.97199999999998</v>
      </c>
      <c r="P59" s="23">
        <v>888.48299999999995</v>
      </c>
      <c r="Q59" s="22">
        <v>790.08799999999997</v>
      </c>
      <c r="R59" s="22">
        <v>1480.348</v>
      </c>
    </row>
    <row r="60" spans="1:18" s="3" customFormat="1" ht="15.75" customHeight="1" thickBot="1" x14ac:dyDescent="0.4">
      <c r="A60" s="15" t="s">
        <v>56</v>
      </c>
      <c r="B60" s="4"/>
      <c r="C60" s="16">
        <v>128.26082908150713</v>
      </c>
      <c r="D60" s="16">
        <v>348.92288684520105</v>
      </c>
      <c r="E60" s="16">
        <v>617.10847408048789</v>
      </c>
      <c r="F60" s="16">
        <v>1121.971110651052</v>
      </c>
      <c r="G60" s="16">
        <v>855.27873104777473</v>
      </c>
      <c r="H60" s="16">
        <v>744.89965552642479</v>
      </c>
      <c r="J60" s="16">
        <f>SUM(C60:F60)</f>
        <v>2216.2633006582482</v>
      </c>
      <c r="K60" s="16">
        <f>SUM(G60:H60)</f>
        <v>1600.1783865741995</v>
      </c>
      <c r="L60"/>
      <c r="M60" s="22">
        <f>M59</f>
        <v>79.438000000000002</v>
      </c>
      <c r="N60" s="23">
        <f>N59-M59</f>
        <v>166.791</v>
      </c>
      <c r="O60" s="23">
        <f>O59-N59</f>
        <v>207.74299999999997</v>
      </c>
      <c r="P60" s="23">
        <f>P59-O59</f>
        <v>434.51099999999997</v>
      </c>
      <c r="Q60" s="22">
        <f>Q59</f>
        <v>790.08799999999997</v>
      </c>
      <c r="R60" s="22">
        <f>R59-Q59</f>
        <v>690.26</v>
      </c>
    </row>
    <row r="61" spans="1:18" ht="15.75" customHeight="1" thickBot="1" x14ac:dyDescent="0.4">
      <c r="G61" s="25"/>
      <c r="H61" s="25"/>
      <c r="J61" s="25"/>
      <c r="K61" s="25"/>
      <c r="M61" s="26">
        <f t="shared" ref="M61:R61" si="13">M60-C59</f>
        <v>0</v>
      </c>
      <c r="N61" s="26">
        <f t="shared" si="13"/>
        <v>-79.438000000000017</v>
      </c>
      <c r="O61" s="26">
        <f t="shared" si="13"/>
        <v>-246.22900000000001</v>
      </c>
      <c r="P61" s="26">
        <f t="shared" si="13"/>
        <v>-453.97199999999998</v>
      </c>
      <c r="Q61" s="26">
        <f t="shared" si="13"/>
        <v>-1.4079423691555348E-3</v>
      </c>
      <c r="R61" s="26">
        <f t="shared" si="13"/>
        <v>2.4593348131247694E-3</v>
      </c>
    </row>
    <row r="62" spans="1:18" ht="15.75" customHeight="1" x14ac:dyDescent="0.35">
      <c r="A62" s="7" t="s">
        <v>29</v>
      </c>
      <c r="C62" s="7"/>
      <c r="D62" s="7"/>
      <c r="E62" s="7"/>
      <c r="F62" s="7"/>
      <c r="G62" s="7"/>
      <c r="H62" s="7"/>
      <c r="J62" s="7"/>
      <c r="K62" s="7"/>
      <c r="N62" s="31"/>
      <c r="O62" s="31"/>
      <c r="P62" s="31"/>
    </row>
    <row r="63" spans="1:18" s="1" customFormat="1" ht="15.75" customHeight="1" x14ac:dyDescent="0.35">
      <c r="A63" s="8" t="s">
        <v>52</v>
      </c>
      <c r="B63" s="4"/>
      <c r="C63" s="9">
        <v>0</v>
      </c>
      <c r="D63" s="9">
        <v>0</v>
      </c>
      <c r="E63" s="9">
        <v>0</v>
      </c>
      <c r="F63" s="9">
        <v>0</v>
      </c>
      <c r="G63" s="9">
        <v>120.81666041</v>
      </c>
      <c r="H63" s="9">
        <v>213.50779539999999</v>
      </c>
      <c r="J63" s="9">
        <f>SUM(C63:F63)</f>
        <v>0</v>
      </c>
      <c r="K63" s="9">
        <f>SUM(G63:H63)</f>
        <v>334.32445581000002</v>
      </c>
      <c r="L63"/>
      <c r="N63" s="28"/>
      <c r="O63" s="28"/>
      <c r="P63" s="28"/>
    </row>
    <row r="64" spans="1:18" s="12" customFormat="1" ht="15.75" customHeight="1" x14ac:dyDescent="0.35">
      <c r="A64" s="10" t="s">
        <v>53</v>
      </c>
      <c r="B64" s="4"/>
      <c r="C64" s="32">
        <v>0</v>
      </c>
      <c r="D64" s="32">
        <v>0</v>
      </c>
      <c r="E64" s="32">
        <v>0</v>
      </c>
      <c r="F64" s="32">
        <v>0</v>
      </c>
      <c r="G64" s="32">
        <v>-118.2531182</v>
      </c>
      <c r="H64" s="32">
        <v>-146.17758339</v>
      </c>
      <c r="J64" s="11">
        <f>SUM(C64:F64)</f>
        <v>0</v>
      </c>
      <c r="K64" s="11">
        <f>SUM(G64:H64)</f>
        <v>-264.43070159000001</v>
      </c>
      <c r="L64"/>
      <c r="N64" s="29"/>
      <c r="O64" s="29"/>
      <c r="P64" s="29"/>
    </row>
    <row r="65" spans="1:18" s="3" customFormat="1" ht="15.75" customHeight="1" x14ac:dyDescent="0.35">
      <c r="A65" s="13" t="s">
        <v>14</v>
      </c>
      <c r="B65" s="4"/>
      <c r="C65" s="14">
        <f t="shared" ref="C65:H65" si="14">C63+C64</f>
        <v>0</v>
      </c>
      <c r="D65" s="14">
        <f t="shared" si="14"/>
        <v>0</v>
      </c>
      <c r="E65" s="14">
        <f t="shared" si="14"/>
        <v>0</v>
      </c>
      <c r="F65" s="14">
        <f t="shared" si="14"/>
        <v>0</v>
      </c>
      <c r="G65" s="14">
        <f t="shared" si="14"/>
        <v>2.5635422099999943</v>
      </c>
      <c r="H65" s="14">
        <f t="shared" si="14"/>
        <v>67.330212009999997</v>
      </c>
      <c r="J65" s="14">
        <f>J63+J64</f>
        <v>0</v>
      </c>
      <c r="K65" s="14">
        <f>K63+K64</f>
        <v>69.893754220000005</v>
      </c>
      <c r="L65"/>
      <c r="N65" s="23"/>
      <c r="O65" s="23"/>
      <c r="P65" s="23"/>
    </row>
    <row r="66" spans="1:18" s="12" customFormat="1" ht="15.75" customHeight="1" x14ac:dyDescent="0.35">
      <c r="A66" s="10" t="s">
        <v>54</v>
      </c>
      <c r="B66" s="4"/>
      <c r="C66" s="11">
        <v>0</v>
      </c>
      <c r="D66" s="11">
        <v>0</v>
      </c>
      <c r="E66" s="11">
        <v>0</v>
      </c>
      <c r="F66" s="11">
        <v>0</v>
      </c>
      <c r="G66" s="11">
        <v>-28.46848713</v>
      </c>
      <c r="H66" s="11">
        <v>-65.858851278504872</v>
      </c>
      <c r="J66" s="11">
        <f>SUM(C66:F66)</f>
        <v>0</v>
      </c>
      <c r="K66" s="11">
        <f>SUM(G66:H66)</f>
        <v>-94.327338408504872</v>
      </c>
      <c r="L66"/>
      <c r="N66" s="29"/>
      <c r="O66" s="29"/>
      <c r="P66" s="29"/>
    </row>
    <row r="67" spans="1:18" s="12" customFormat="1" ht="15.75" customHeight="1" x14ac:dyDescent="0.35">
      <c r="A67" s="10" t="s">
        <v>65</v>
      </c>
      <c r="B67" s="4"/>
      <c r="C67" s="11">
        <v>0</v>
      </c>
      <c r="D67" s="11">
        <v>0</v>
      </c>
      <c r="E67" s="11">
        <v>0</v>
      </c>
      <c r="F67" s="11">
        <v>0</v>
      </c>
      <c r="G67" s="11">
        <v>-1.3560640800000001</v>
      </c>
      <c r="H67" s="11">
        <v>-54.04373226149513</v>
      </c>
      <c r="J67" s="11">
        <f>SUM(C67:F67)</f>
        <v>0</v>
      </c>
      <c r="K67" s="11">
        <f>SUM(G67:H67)</f>
        <v>-55.399796341495133</v>
      </c>
      <c r="L67"/>
      <c r="N67" s="29"/>
      <c r="O67" s="29"/>
      <c r="P67" s="29"/>
    </row>
    <row r="68" spans="1:18" s="3" customFormat="1" ht="15.75" customHeight="1" thickBot="1" x14ac:dyDescent="0.4">
      <c r="A68" s="13" t="s">
        <v>55</v>
      </c>
      <c r="B68" s="4"/>
      <c r="C68" s="14">
        <f t="shared" ref="C68:H68" si="15">SUM(C65:C67)</f>
        <v>0</v>
      </c>
      <c r="D68" s="14">
        <f>SUM(D65:D67)</f>
        <v>0</v>
      </c>
      <c r="E68" s="14">
        <f>SUM(E65:E67)</f>
        <v>0</v>
      </c>
      <c r="F68" s="14">
        <f>SUM(F65:F67)</f>
        <v>0</v>
      </c>
      <c r="G68" s="14">
        <f t="shared" si="15"/>
        <v>-27.261009000000005</v>
      </c>
      <c r="H68" s="14">
        <f t="shared" si="15"/>
        <v>-52.572371530000005</v>
      </c>
      <c r="J68" s="14">
        <f>SUM(J65:J67)</f>
        <v>0</v>
      </c>
      <c r="K68" s="14">
        <f>SUM(K65:K67)</f>
        <v>-79.833380529999999</v>
      </c>
      <c r="L68"/>
      <c r="N68" s="23"/>
      <c r="O68" s="23"/>
      <c r="P68" s="23"/>
      <c r="R68" s="22">
        <v>-79.832999999999998</v>
      </c>
    </row>
    <row r="69" spans="1:18" s="3" customFormat="1" ht="15.75" customHeight="1" thickBot="1" x14ac:dyDescent="0.4">
      <c r="A69" s="15" t="s">
        <v>56</v>
      </c>
      <c r="B69" s="4"/>
      <c r="C69" s="16">
        <v>0</v>
      </c>
      <c r="D69" s="16">
        <v>0</v>
      </c>
      <c r="E69" s="16">
        <v>0</v>
      </c>
      <c r="F69" s="16">
        <v>0</v>
      </c>
      <c r="G69" s="16">
        <v>-27.019975730000009</v>
      </c>
      <c r="H69" s="16">
        <v>6.8870892300000017</v>
      </c>
      <c r="J69" s="16">
        <f>SUM(C69:F69)</f>
        <v>0</v>
      </c>
      <c r="K69" s="16">
        <f>SUM(G69:H69)</f>
        <v>-20.132886500000009</v>
      </c>
      <c r="L69"/>
      <c r="N69" s="23"/>
      <c r="O69" s="23"/>
      <c r="P69" s="23"/>
      <c r="Q69" s="22">
        <f>Q68</f>
        <v>0</v>
      </c>
      <c r="R69" s="22">
        <f>R68-Q68</f>
        <v>-79.832999999999998</v>
      </c>
    </row>
    <row r="70" spans="1:18" ht="15.75" customHeight="1" thickBot="1" x14ac:dyDescent="0.4">
      <c r="G70" s="25"/>
      <c r="H70" s="25"/>
      <c r="J70" s="25"/>
      <c r="K70" s="25"/>
      <c r="N70" s="31"/>
      <c r="O70" s="31"/>
      <c r="P70" s="31"/>
      <c r="Q70" s="26">
        <f>Q69-G68</f>
        <v>27.261009000000005</v>
      </c>
      <c r="R70" s="26">
        <f>R69-H68</f>
        <v>-27.260628469999993</v>
      </c>
    </row>
    <row r="71" spans="1:18" ht="15.75" customHeight="1" x14ac:dyDescent="0.35">
      <c r="A71" s="33" t="s">
        <v>57</v>
      </c>
      <c r="C71" s="33"/>
      <c r="D71" s="33"/>
      <c r="E71" s="33"/>
      <c r="F71" s="33"/>
      <c r="G71" s="33"/>
      <c r="H71" s="33"/>
      <c r="J71" s="33"/>
      <c r="K71" s="33"/>
      <c r="N71" s="31"/>
      <c r="O71" s="31"/>
      <c r="P71" s="31"/>
    </row>
    <row r="72" spans="1:18" s="1" customFormat="1" ht="15.75" customHeight="1" x14ac:dyDescent="0.35">
      <c r="A72" s="8" t="s">
        <v>52</v>
      </c>
      <c r="B72" s="4"/>
      <c r="C72" s="9">
        <f t="shared" ref="C72:F73" si="16">SUM(C9,C54,C63)</f>
        <v>12290.048000000003</v>
      </c>
      <c r="D72" s="9">
        <f t="shared" si="16"/>
        <v>26169.464</v>
      </c>
      <c r="E72" s="9">
        <f t="shared" si="16"/>
        <v>41744.064999999995</v>
      </c>
      <c r="F72" s="9">
        <f t="shared" si="16"/>
        <v>56150.553999999996</v>
      </c>
      <c r="G72" s="9">
        <f>SUM(G9,G54,G63)</f>
        <v>14657.353610640064</v>
      </c>
      <c r="H72" s="9">
        <f>SUM(H9,H54,H63)</f>
        <v>14928.929351172512</v>
      </c>
      <c r="J72" s="9">
        <f>SUM(J9,J54,J63)</f>
        <v>136354.13099999999</v>
      </c>
      <c r="K72" s="9">
        <f>SUM(K9,K54,K63)</f>
        <v>29586.282961812576</v>
      </c>
      <c r="L72"/>
      <c r="N72" s="28"/>
      <c r="O72" s="28"/>
      <c r="P72" s="28"/>
    </row>
    <row r="73" spans="1:18" s="12" customFormat="1" ht="15.75" customHeight="1" x14ac:dyDescent="0.35">
      <c r="A73" s="10" t="s">
        <v>53</v>
      </c>
      <c r="B73" s="4"/>
      <c r="C73" s="32">
        <f t="shared" si="16"/>
        <v>-10678.845000000001</v>
      </c>
      <c r="D73" s="32">
        <f t="shared" si="16"/>
        <v>-21616.422999999999</v>
      </c>
      <c r="E73" s="32">
        <f t="shared" si="16"/>
        <v>-34072.941999999995</v>
      </c>
      <c r="F73" s="32">
        <f t="shared" si="16"/>
        <v>-45514.896000000001</v>
      </c>
      <c r="G73" s="32">
        <f t="shared" ref="G73:H78" si="17">SUM(G10,G55,G64)</f>
        <v>-11450.628031710925</v>
      </c>
      <c r="H73" s="32">
        <f t="shared" si="17"/>
        <v>-11636.655561866348</v>
      </c>
      <c r="J73" s="32">
        <f>SUM(J10,J55,J64)</f>
        <v>-111883.106</v>
      </c>
      <c r="K73" s="32">
        <f>SUM(K10,K55,K64)</f>
        <v>-23087.283593577271</v>
      </c>
      <c r="L73"/>
      <c r="N73" s="29"/>
      <c r="O73" s="29"/>
      <c r="P73" s="29"/>
    </row>
    <row r="74" spans="1:18" s="3" customFormat="1" ht="15.75" customHeight="1" x14ac:dyDescent="0.35">
      <c r="A74" s="13" t="s">
        <v>14</v>
      </c>
      <c r="B74" s="4"/>
      <c r="C74" s="14">
        <f t="shared" ref="C74:H74" si="18">C72+C73</f>
        <v>1611.2030000000013</v>
      </c>
      <c r="D74" s="14">
        <f t="shared" si="18"/>
        <v>4553.0410000000011</v>
      </c>
      <c r="E74" s="14">
        <f t="shared" si="18"/>
        <v>7671.1229999999996</v>
      </c>
      <c r="F74" s="14">
        <f t="shared" si="18"/>
        <v>10635.657999999996</v>
      </c>
      <c r="G74" s="14">
        <f t="shared" si="18"/>
        <v>3206.7255789291394</v>
      </c>
      <c r="H74" s="14">
        <f t="shared" si="18"/>
        <v>3292.273789306164</v>
      </c>
      <c r="J74" s="14">
        <f>J72+J73</f>
        <v>24471.024999999994</v>
      </c>
      <c r="K74" s="14">
        <f>K72+K73</f>
        <v>6498.9993682353052</v>
      </c>
      <c r="L74"/>
      <c r="N74" s="23"/>
      <c r="O74" s="23"/>
      <c r="P74" s="23"/>
    </row>
    <row r="75" spans="1:18" s="12" customFormat="1" ht="15.75" customHeight="1" x14ac:dyDescent="0.35">
      <c r="A75" s="10" t="s">
        <v>54</v>
      </c>
      <c r="B75" s="4"/>
      <c r="C75" s="32">
        <f t="shared" ref="C75:F76" si="19">SUM(C12,C57,C66)</f>
        <v>-604.673</v>
      </c>
      <c r="D75" s="32">
        <f t="shared" si="19"/>
        <v>-1210.288</v>
      </c>
      <c r="E75" s="32">
        <f t="shared" si="19"/>
        <v>-1892.855</v>
      </c>
      <c r="F75" s="32">
        <f t="shared" si="19"/>
        <v>-2677.681</v>
      </c>
      <c r="G75" s="32">
        <f t="shared" si="17"/>
        <v>-709.24074160745204</v>
      </c>
      <c r="H75" s="32">
        <f t="shared" si="17"/>
        <v>-758.84931556522258</v>
      </c>
      <c r="J75" s="32">
        <f>SUM(J12,J57,J66)</f>
        <v>-6385.4970000000012</v>
      </c>
      <c r="K75" s="32">
        <f>SUM(K12,K57,K66)</f>
        <v>-1468.090057172675</v>
      </c>
      <c r="L75"/>
      <c r="N75" s="29"/>
      <c r="O75" s="29"/>
      <c r="P75" s="29"/>
    </row>
    <row r="76" spans="1:18" s="12" customFormat="1" ht="15.75" customHeight="1" x14ac:dyDescent="0.35">
      <c r="A76" s="10" t="s">
        <v>65</v>
      </c>
      <c r="B76" s="4"/>
      <c r="C76" s="32">
        <f t="shared" si="19"/>
        <v>-7.9</v>
      </c>
      <c r="D76" s="32">
        <f t="shared" si="19"/>
        <v>-43.235000000000007</v>
      </c>
      <c r="E76" s="32">
        <f t="shared" si="19"/>
        <v>-73.530000000000015</v>
      </c>
      <c r="F76" s="32">
        <f t="shared" si="19"/>
        <v>-354.25000000000006</v>
      </c>
      <c r="G76" s="32">
        <f t="shared" si="17"/>
        <v>-42.311363560206907</v>
      </c>
      <c r="H76" s="32">
        <f t="shared" si="17"/>
        <v>-106.18561685936182</v>
      </c>
      <c r="J76" s="32">
        <f>SUM(J13,J58,J67)</f>
        <v>-478.91500000000008</v>
      </c>
      <c r="K76" s="32">
        <f>SUM(K13,K58,K67)</f>
        <v>-148.49698041956873</v>
      </c>
      <c r="L76"/>
      <c r="N76" s="29"/>
      <c r="O76" s="29"/>
      <c r="P76" s="29"/>
    </row>
    <row r="77" spans="1:18" s="3" customFormat="1" ht="15.75" customHeight="1" thickBot="1" x14ac:dyDescent="0.4">
      <c r="A77" s="13" t="s">
        <v>55</v>
      </c>
      <c r="B77" s="4"/>
      <c r="C77" s="14">
        <f t="shared" ref="C77:H77" si="20">SUM(C74:C76)</f>
        <v>998.63000000000136</v>
      </c>
      <c r="D77" s="14">
        <f>SUM(D74:D76)</f>
        <v>3299.5180000000009</v>
      </c>
      <c r="E77" s="14">
        <f>SUM(E74:E76)</f>
        <v>5704.7380000000003</v>
      </c>
      <c r="F77" s="14">
        <f>SUM(F74:F76)</f>
        <v>7603.7269999999953</v>
      </c>
      <c r="G77" s="14">
        <f t="shared" si="20"/>
        <v>2455.1734737614806</v>
      </c>
      <c r="H77" s="14">
        <f t="shared" si="20"/>
        <v>2427.2388568815795</v>
      </c>
      <c r="J77" s="14">
        <f>SUM(J74:J76)</f>
        <v>17606.61299999999</v>
      </c>
      <c r="K77" s="14">
        <f>SUM(K74:K76)</f>
        <v>4882.4123306430611</v>
      </c>
      <c r="L77"/>
      <c r="N77" s="23"/>
      <c r="O77" s="23"/>
      <c r="P77" s="23"/>
    </row>
    <row r="78" spans="1:18" s="3" customFormat="1" ht="15.75" customHeight="1" thickBot="1" x14ac:dyDescent="0.4">
      <c r="A78" s="15" t="s">
        <v>56</v>
      </c>
      <c r="B78" s="4"/>
      <c r="C78" s="16">
        <f>SUM(C15,C60,C69)</f>
        <v>1475.8652907529222</v>
      </c>
      <c r="D78" s="16">
        <f>SUM(D15,D60,D69)</f>
        <v>4244.3400539943277</v>
      </c>
      <c r="E78" s="16">
        <f>SUM(E15,E60,E69)</f>
        <v>7185.0708802300924</v>
      </c>
      <c r="F78" s="16">
        <f>SUM(F15,F60,F69)</f>
        <v>9623.6874375170482</v>
      </c>
      <c r="G78" s="16">
        <f t="shared" si="17"/>
        <v>2993.4984271768863</v>
      </c>
      <c r="H78" s="16">
        <f t="shared" si="17"/>
        <v>3044.5762062428144</v>
      </c>
      <c r="J78" s="16">
        <f>SUM(J15,J60,J69)</f>
        <v>22528.963662494392</v>
      </c>
      <c r="K78" s="16">
        <f>SUM(K15,K60,K69)</f>
        <v>6038.0746334197011</v>
      </c>
      <c r="L78"/>
      <c r="N78" s="23"/>
      <c r="O78" s="23"/>
      <c r="P78" s="23"/>
    </row>
    <row r="79" spans="1:18" ht="15.75" customHeight="1" thickBot="1" x14ac:dyDescent="0.4">
      <c r="C79" s="25">
        <v>0</v>
      </c>
      <c r="D79" s="25">
        <v>0</v>
      </c>
      <c r="E79" s="25">
        <v>0</v>
      </c>
      <c r="F79" s="25">
        <v>0</v>
      </c>
      <c r="N79" s="31"/>
      <c r="O79" s="31"/>
      <c r="P79" s="31"/>
    </row>
    <row r="80" spans="1:18" ht="15.75" customHeight="1" x14ac:dyDescent="0.35">
      <c r="A80" s="7" t="s">
        <v>64</v>
      </c>
      <c r="C80" s="7"/>
      <c r="D80" s="7"/>
      <c r="E80" s="7"/>
      <c r="F80" s="7"/>
      <c r="G80" s="7"/>
      <c r="H80" s="7"/>
      <c r="J80" s="7"/>
      <c r="K80" s="7"/>
      <c r="N80" s="31"/>
      <c r="O80" s="31"/>
      <c r="P80" s="31"/>
    </row>
    <row r="81" spans="1:16" ht="15.75" customHeight="1" x14ac:dyDescent="0.35">
      <c r="A81" s="8" t="s">
        <v>52</v>
      </c>
      <c r="C81" s="9">
        <v>106.68899999999999</v>
      </c>
      <c r="D81" s="9">
        <v>273.57900000000001</v>
      </c>
      <c r="E81" s="9">
        <v>442.46899999999999</v>
      </c>
      <c r="F81" s="9">
        <v>631.51199999999994</v>
      </c>
      <c r="G81" s="9">
        <v>50.317339589999989</v>
      </c>
      <c r="H81" s="9">
        <v>-44.305339589999988</v>
      </c>
      <c r="J81" s="9">
        <f>SUM(C81:F81)</f>
        <v>1454.249</v>
      </c>
      <c r="K81" s="9">
        <f>SUM(G81:H81)</f>
        <v>6.0120000000000005</v>
      </c>
      <c r="N81" s="31"/>
      <c r="O81" s="31"/>
      <c r="P81" s="31"/>
    </row>
    <row r="82" spans="1:16" ht="15.75" customHeight="1" x14ac:dyDescent="0.35">
      <c r="A82" s="10" t="s">
        <v>53</v>
      </c>
      <c r="C82" s="11">
        <v>-77.188999999999993</v>
      </c>
      <c r="D82" s="11">
        <v>-274.286</v>
      </c>
      <c r="E82" s="11">
        <v>-446.86099999999999</v>
      </c>
      <c r="F82" s="11">
        <v>-637.04499999999996</v>
      </c>
      <c r="G82" s="32">
        <v>-47.167881799999989</v>
      </c>
      <c r="H82" s="32">
        <v>39.766881799999993</v>
      </c>
      <c r="J82" s="11">
        <f>SUM(C82:F82)</f>
        <v>-1435.3809999999999</v>
      </c>
      <c r="K82" s="11">
        <f>SUM(G82:H82)</f>
        <v>-7.4009999999999962</v>
      </c>
      <c r="N82" s="31"/>
      <c r="O82" s="31"/>
      <c r="P82" s="31"/>
    </row>
    <row r="83" spans="1:16" ht="15.75" customHeight="1" x14ac:dyDescent="0.35">
      <c r="A83" s="13" t="s">
        <v>14</v>
      </c>
      <c r="C83" s="14">
        <v>29.5</v>
      </c>
      <c r="D83" s="14">
        <v>-0.70699999999999996</v>
      </c>
      <c r="E83" s="14">
        <v>-4.3920000000000003</v>
      </c>
      <c r="F83" s="14">
        <v>-5.5330000000000004</v>
      </c>
      <c r="G83" s="14">
        <f>G81+G82</f>
        <v>3.1494577899999996</v>
      </c>
      <c r="H83" s="14">
        <f>H81+H82</f>
        <v>-4.5384577899999954</v>
      </c>
      <c r="J83" s="14">
        <f>J81+J82</f>
        <v>18.868000000000166</v>
      </c>
      <c r="K83" s="14">
        <f>K81+K82</f>
        <v>-1.3889999999999958</v>
      </c>
      <c r="N83" s="31"/>
      <c r="O83" s="31"/>
      <c r="P83" s="31"/>
    </row>
    <row r="84" spans="1:16" ht="15.75" customHeight="1" x14ac:dyDescent="0.35">
      <c r="A84" s="10" t="s">
        <v>54</v>
      </c>
      <c r="C84" s="11">
        <v>5.8339999999999996</v>
      </c>
      <c r="D84" s="11">
        <v>8.8569999999999993</v>
      </c>
      <c r="E84" s="11">
        <v>37.261000000000003</v>
      </c>
      <c r="F84" s="11">
        <v>-100.218</v>
      </c>
      <c r="G84" s="11">
        <v>-22.810258392547865</v>
      </c>
      <c r="H84" s="11">
        <v>-43.888684434777161</v>
      </c>
      <c r="J84" s="11">
        <f>SUM(C84:F84)</f>
        <v>-48.266000000000005</v>
      </c>
      <c r="K84" s="11">
        <f>SUM(G84:H84)</f>
        <v>-66.698942827325027</v>
      </c>
      <c r="N84" s="31"/>
      <c r="O84" s="31"/>
      <c r="P84" s="31"/>
    </row>
    <row r="85" spans="1:16" ht="15.75" customHeight="1" x14ac:dyDescent="0.35">
      <c r="A85" s="10" t="s">
        <v>65</v>
      </c>
      <c r="C85" s="11">
        <v>-29.99</v>
      </c>
      <c r="D85" s="11">
        <v>-36.774000000000001</v>
      </c>
      <c r="E85" s="11">
        <v>-89.521000000000001</v>
      </c>
      <c r="F85" s="11">
        <v>-350.68400000000003</v>
      </c>
      <c r="G85" s="11">
        <v>-20.60763643979309</v>
      </c>
      <c r="H85" s="11">
        <v>-8.2013831406381712</v>
      </c>
      <c r="J85" s="11">
        <f>SUM(C85:F85)</f>
        <v>-506.96900000000005</v>
      </c>
      <c r="K85" s="11">
        <f>SUM(G85:H85)</f>
        <v>-28.809019580431261</v>
      </c>
      <c r="N85" s="31"/>
      <c r="O85" s="31"/>
      <c r="P85" s="31"/>
    </row>
    <row r="86" spans="1:16" ht="15.75" customHeight="1" thickBot="1" x14ac:dyDescent="0.4">
      <c r="A86" s="13" t="s">
        <v>55</v>
      </c>
      <c r="C86" s="14">
        <v>5.3440000000000003</v>
      </c>
      <c r="D86" s="14">
        <v>-28.623999999999999</v>
      </c>
      <c r="E86" s="14">
        <v>-56.652000000000001</v>
      </c>
      <c r="F86" s="14">
        <v>-456.435</v>
      </c>
      <c r="G86" s="14">
        <f>SUM(G83:G85)</f>
        <v>-40.268437042340956</v>
      </c>
      <c r="H86" s="14">
        <f>SUM(H83:H85)</f>
        <v>-56.628525365415328</v>
      </c>
      <c r="J86" s="14">
        <f>SUM(J83:J85)</f>
        <v>-536.36699999999985</v>
      </c>
      <c r="K86" s="14">
        <f>SUM(K83:K85)</f>
        <v>-96.896962407756291</v>
      </c>
      <c r="N86" s="31"/>
      <c r="O86" s="31"/>
      <c r="P86" s="31"/>
    </row>
    <row r="87" spans="1:16" ht="15.75" customHeight="1" thickBot="1" x14ac:dyDescent="0.4">
      <c r="A87" s="15" t="s">
        <v>56</v>
      </c>
      <c r="C87" s="16">
        <v>-2.9679312163082288</v>
      </c>
      <c r="D87" s="16">
        <v>-1.7831108765484096</v>
      </c>
      <c r="E87" s="16">
        <v>-17.446942870275613</v>
      </c>
      <c r="F87" s="16">
        <v>-401.71423312921831</v>
      </c>
      <c r="G87" s="16">
        <v>-21.821763862340958</v>
      </c>
      <c r="H87" s="16">
        <v>-54.190569382715466</v>
      </c>
      <c r="J87" s="16">
        <f>SUM(C87:F87)</f>
        <v>-423.91221809235054</v>
      </c>
      <c r="K87" s="16">
        <f>SUM(G87:H87)</f>
        <v>-76.012333245056425</v>
      </c>
      <c r="N87" s="31"/>
      <c r="O87" s="31"/>
      <c r="P87" s="31"/>
    </row>
    <row r="88" spans="1:16" ht="15.75" customHeight="1" thickBot="1" x14ac:dyDescent="0.4">
      <c r="N88" s="31"/>
      <c r="O88" s="31"/>
      <c r="P88" s="31"/>
    </row>
    <row r="89" spans="1:16" ht="15.75" customHeight="1" x14ac:dyDescent="0.35">
      <c r="A89" s="7" t="s">
        <v>63</v>
      </c>
      <c r="C89" s="7"/>
      <c r="D89" s="7"/>
      <c r="E89" s="7"/>
      <c r="F89" s="7"/>
      <c r="G89" s="7"/>
      <c r="H89" s="7"/>
      <c r="J89" s="7"/>
      <c r="K89" s="7"/>
      <c r="N89" s="31"/>
      <c r="O89" s="31"/>
      <c r="P89" s="31"/>
    </row>
    <row r="90" spans="1:16" ht="15.75" customHeight="1" x14ac:dyDescent="0.35">
      <c r="A90" s="8" t="s">
        <v>52</v>
      </c>
      <c r="C90" s="9">
        <v>-2201.415</v>
      </c>
      <c r="D90" s="9">
        <v>-4655.9470000000001</v>
      </c>
      <c r="E90" s="9">
        <v>-7235.8180000000002</v>
      </c>
      <c r="F90" s="9">
        <v>-9499.07</v>
      </c>
      <c r="G90" s="9">
        <v>-2535.729950230063</v>
      </c>
      <c r="H90" s="9">
        <v>-2998.4496756325098</v>
      </c>
      <c r="J90" s="9">
        <f>SUM(C90:F90)</f>
        <v>-23592.25</v>
      </c>
      <c r="K90" s="9">
        <f>SUM(G90:H90)</f>
        <v>-5534.1796258625727</v>
      </c>
      <c r="N90" s="31"/>
      <c r="O90" s="31"/>
      <c r="P90" s="31"/>
    </row>
    <row r="91" spans="1:16" ht="15.75" customHeight="1" x14ac:dyDescent="0.35">
      <c r="A91" s="10" t="s">
        <v>53</v>
      </c>
      <c r="C91" s="11">
        <v>2165.5450000000001</v>
      </c>
      <c r="D91" s="11">
        <v>4472.6130000000003</v>
      </c>
      <c r="E91" s="11">
        <v>7141.3249999999998</v>
      </c>
      <c r="F91" s="11">
        <v>9249.8549999999996</v>
      </c>
      <c r="G91" s="32">
        <v>2573.1909135109254</v>
      </c>
      <c r="H91" s="32">
        <v>2964.7893263263486</v>
      </c>
      <c r="J91" s="11">
        <f>SUM(C91:F91)</f>
        <v>23029.338</v>
      </c>
      <c r="K91" s="11">
        <f>SUM(G91:H91)</f>
        <v>5537.980239837274</v>
      </c>
    </row>
    <row r="92" spans="1:16" ht="15.75" customHeight="1" x14ac:dyDescent="0.35">
      <c r="A92" s="13" t="s">
        <v>14</v>
      </c>
      <c r="C92" s="14">
        <v>-35.869999999999997</v>
      </c>
      <c r="D92" s="14">
        <v>-183.334</v>
      </c>
      <c r="E92" s="14">
        <v>-94.492999999999995</v>
      </c>
      <c r="F92" s="14">
        <v>-249.215</v>
      </c>
      <c r="G92" s="14">
        <f>G90+G91</f>
        <v>37.460963280862416</v>
      </c>
      <c r="H92" s="14">
        <f>H90+H91</f>
        <v>-33.660349306161152</v>
      </c>
      <c r="J92" s="14">
        <f>J90+J91</f>
        <v>-562.91200000000026</v>
      </c>
      <c r="K92" s="14">
        <f>K90+K91</f>
        <v>3.8006139747012639</v>
      </c>
    </row>
    <row r="93" spans="1:16" ht="15.75" customHeight="1" x14ac:dyDescent="0.35">
      <c r="A93" s="10" t="s">
        <v>54</v>
      </c>
      <c r="C93" s="11">
        <v>0</v>
      </c>
      <c r="D93" s="11">
        <v>0</v>
      </c>
      <c r="E93" s="11">
        <v>0</v>
      </c>
      <c r="F93" s="11">
        <v>154.114</v>
      </c>
      <c r="G93" s="11">
        <v>20.863</v>
      </c>
      <c r="H93" s="11">
        <v>33.606000000000051</v>
      </c>
      <c r="J93" s="11">
        <f>SUM(C93:F93)</f>
        <v>154.114</v>
      </c>
      <c r="K93" s="11">
        <f>SUM(G93:H93)</f>
        <v>54.469000000000051</v>
      </c>
    </row>
    <row r="94" spans="1:16" ht="15.75" customHeight="1" x14ac:dyDescent="0.35">
      <c r="A94" s="10" t="s">
        <v>65</v>
      </c>
      <c r="C94" s="11">
        <v>0</v>
      </c>
      <c r="D94" s="11">
        <v>0</v>
      </c>
      <c r="E94" s="11">
        <v>0</v>
      </c>
      <c r="F94" s="11">
        <v>0</v>
      </c>
      <c r="G94" s="11">
        <v>0</v>
      </c>
      <c r="H94" s="11">
        <v>0</v>
      </c>
      <c r="J94" s="11">
        <f>SUM(C94:F94)</f>
        <v>0</v>
      </c>
      <c r="K94" s="11">
        <f>SUM(G94:H94)</f>
        <v>0</v>
      </c>
    </row>
    <row r="95" spans="1:16" ht="15.75" customHeight="1" thickBot="1" x14ac:dyDescent="0.4">
      <c r="A95" s="13" t="s">
        <v>55</v>
      </c>
      <c r="C95" s="14">
        <v>-35.869999999999997</v>
      </c>
      <c r="D95" s="14">
        <v>-183.334</v>
      </c>
      <c r="E95" s="14">
        <v>-94.492999999999995</v>
      </c>
      <c r="F95" s="14">
        <v>-95.100999999999999</v>
      </c>
      <c r="G95" s="14">
        <f>SUM(G92:G94)</f>
        <v>58.323963280862415</v>
      </c>
      <c r="H95" s="14">
        <f>SUM(H92:H94)</f>
        <v>-5.434930616110023E-2</v>
      </c>
      <c r="J95" s="14">
        <f>SUM(J92:J94)</f>
        <v>-408.79800000000023</v>
      </c>
      <c r="K95" s="14">
        <f>SUM(K92:K94)</f>
        <v>58.269613974701315</v>
      </c>
    </row>
    <row r="96" spans="1:16" ht="15.75" customHeight="1" thickBot="1" x14ac:dyDescent="0.4">
      <c r="A96" s="15" t="s">
        <v>56</v>
      </c>
      <c r="C96" s="16">
        <v>11.898640463385965</v>
      </c>
      <c r="D96" s="16">
        <v>-148.19294311777875</v>
      </c>
      <c r="E96" s="16">
        <v>-29.506937359816394</v>
      </c>
      <c r="F96" s="16">
        <v>149.92879561216944</v>
      </c>
      <c r="G96" s="16">
        <v>86.033314232757249</v>
      </c>
      <c r="H96" s="16">
        <v>20.364974901402601</v>
      </c>
      <c r="J96" s="16">
        <f>SUM(C96:F96)</f>
        <v>-15.872444402039747</v>
      </c>
      <c r="K96" s="16">
        <f>SUM(G96:H96)</f>
        <v>106.39828913415985</v>
      </c>
    </row>
    <row r="97" spans="1:11" ht="15.75" customHeight="1" thickBot="1" x14ac:dyDescent="0.4"/>
    <row r="98" spans="1:11" ht="15.75" customHeight="1" x14ac:dyDescent="0.35">
      <c r="A98" s="34" t="s">
        <v>50</v>
      </c>
      <c r="C98" s="34"/>
      <c r="D98" s="34"/>
      <c r="E98" s="34"/>
      <c r="F98" s="34"/>
      <c r="G98" s="34"/>
      <c r="H98" s="34"/>
      <c r="J98" s="34"/>
      <c r="K98" s="34"/>
    </row>
    <row r="99" spans="1:11" ht="15.75" customHeight="1" x14ac:dyDescent="0.35">
      <c r="A99" s="8" t="s">
        <v>52</v>
      </c>
      <c r="C99" s="9">
        <f t="shared" ref="C99:H100" si="21">SUM(C72,C81,C90)</f>
        <v>10195.322000000004</v>
      </c>
      <c r="D99" s="9">
        <f t="shared" si="21"/>
        <v>21787.096000000001</v>
      </c>
      <c r="E99" s="9">
        <f t="shared" si="21"/>
        <v>34950.715999999993</v>
      </c>
      <c r="F99" s="9">
        <f t="shared" si="21"/>
        <v>47282.995999999999</v>
      </c>
      <c r="G99" s="9">
        <f t="shared" si="21"/>
        <v>12171.941000000001</v>
      </c>
      <c r="H99" s="9">
        <f t="shared" si="21"/>
        <v>11886.174335950001</v>
      </c>
      <c r="J99" s="9">
        <f>SUM(J72,J81,J90)</f>
        <v>114216.13</v>
      </c>
      <c r="K99" s="9">
        <f>SUM(K72,K81,K90)</f>
        <v>24058.115335950002</v>
      </c>
    </row>
    <row r="100" spans="1:11" ht="15.75" customHeight="1" x14ac:dyDescent="0.35">
      <c r="A100" s="10" t="s">
        <v>53</v>
      </c>
      <c r="C100" s="32">
        <f t="shared" si="21"/>
        <v>-8590.4890000000014</v>
      </c>
      <c r="D100" s="32">
        <f t="shared" si="21"/>
        <v>-17418.095999999998</v>
      </c>
      <c r="E100" s="32">
        <f t="shared" si="21"/>
        <v>-27378.477999999992</v>
      </c>
      <c r="F100" s="32">
        <f t="shared" si="21"/>
        <v>-36902.085999999996</v>
      </c>
      <c r="G100" s="32">
        <f t="shared" si="21"/>
        <v>-8924.6049999999996</v>
      </c>
      <c r="H100" s="32">
        <f t="shared" si="21"/>
        <v>-8632.0993537399991</v>
      </c>
      <c r="J100" s="32">
        <f>SUM(J73,J82,J91)</f>
        <v>-90289.14899999999</v>
      </c>
      <c r="K100" s="32">
        <f>SUM(K73,K82,K91)</f>
        <v>-17556.704353739999</v>
      </c>
    </row>
    <row r="101" spans="1:11" ht="15.75" customHeight="1" x14ac:dyDescent="0.35">
      <c r="A101" s="13" t="s">
        <v>14</v>
      </c>
      <c r="C101" s="14">
        <f t="shared" ref="C101:H101" si="22">C99+C100</f>
        <v>1604.8330000000024</v>
      </c>
      <c r="D101" s="14">
        <f t="shared" si="22"/>
        <v>4369.0000000000036</v>
      </c>
      <c r="E101" s="14">
        <f t="shared" si="22"/>
        <v>7572.2380000000012</v>
      </c>
      <c r="F101" s="14">
        <f t="shared" si="22"/>
        <v>10380.910000000003</v>
      </c>
      <c r="G101" s="14">
        <f t="shared" si="22"/>
        <v>3247.3360000000011</v>
      </c>
      <c r="H101" s="14">
        <f t="shared" si="22"/>
        <v>3254.0749822100024</v>
      </c>
      <c r="J101" s="14">
        <f>J99+J100</f>
        <v>23926.981000000014</v>
      </c>
      <c r="K101" s="14">
        <f>K99+K100</f>
        <v>6501.4109822100036</v>
      </c>
    </row>
    <row r="102" spans="1:11" ht="15.75" customHeight="1" x14ac:dyDescent="0.35">
      <c r="A102" s="10" t="s">
        <v>54</v>
      </c>
      <c r="C102" s="32">
        <f t="shared" ref="C102:H103" si="23">SUM(C75,C84,C93)</f>
        <v>-598.83900000000006</v>
      </c>
      <c r="D102" s="32">
        <f t="shared" si="23"/>
        <v>-1201.431</v>
      </c>
      <c r="E102" s="32">
        <f t="shared" si="23"/>
        <v>-1855.5940000000001</v>
      </c>
      <c r="F102" s="32">
        <f t="shared" si="23"/>
        <v>-2623.7849999999999</v>
      </c>
      <c r="G102" s="32">
        <f t="shared" si="23"/>
        <v>-711.18799999999987</v>
      </c>
      <c r="H102" s="32">
        <f t="shared" si="23"/>
        <v>-769.13199999999961</v>
      </c>
      <c r="J102" s="32">
        <f>SUM(J75,J84,J93)</f>
        <v>-6279.6490000000013</v>
      </c>
      <c r="K102" s="32">
        <f>SUM(K75,K84,K93)</f>
        <v>-1480.32</v>
      </c>
    </row>
    <row r="103" spans="1:11" ht="15.75" customHeight="1" x14ac:dyDescent="0.35">
      <c r="A103" s="10" t="s">
        <v>65</v>
      </c>
      <c r="C103" s="32">
        <f t="shared" si="23"/>
        <v>-37.89</v>
      </c>
      <c r="D103" s="32">
        <f t="shared" si="23"/>
        <v>-80.009000000000015</v>
      </c>
      <c r="E103" s="32">
        <f t="shared" si="23"/>
        <v>-163.05100000000002</v>
      </c>
      <c r="F103" s="32">
        <f t="shared" si="23"/>
        <v>-704.93400000000008</v>
      </c>
      <c r="G103" s="32">
        <f t="shared" si="23"/>
        <v>-62.918999999999997</v>
      </c>
      <c r="H103" s="32">
        <f t="shared" si="23"/>
        <v>-114.38699999999999</v>
      </c>
      <c r="J103" s="32">
        <f>SUM(J76,J85,J94)</f>
        <v>-985.88400000000013</v>
      </c>
      <c r="K103" s="32">
        <f>SUM(K76,K85,K94)</f>
        <v>-177.30599999999998</v>
      </c>
    </row>
    <row r="104" spans="1:11" ht="15.75" customHeight="1" thickBot="1" x14ac:dyDescent="0.4">
      <c r="A104" s="13" t="s">
        <v>55</v>
      </c>
      <c r="C104" s="14">
        <f t="shared" ref="C104:H104" si="24">SUM(C101:C103)</f>
        <v>968.10400000000232</v>
      </c>
      <c r="D104" s="14">
        <f t="shared" si="24"/>
        <v>3087.5600000000036</v>
      </c>
      <c r="E104" s="14">
        <f t="shared" si="24"/>
        <v>5553.5930000000008</v>
      </c>
      <c r="F104" s="14">
        <f t="shared" si="24"/>
        <v>7052.1910000000034</v>
      </c>
      <c r="G104" s="14">
        <f t="shared" si="24"/>
        <v>2473.2290000000012</v>
      </c>
      <c r="H104" s="14">
        <f t="shared" si="24"/>
        <v>2370.5559822100026</v>
      </c>
      <c r="J104" s="14">
        <f>SUM(J101:J103)</f>
        <v>16661.448000000011</v>
      </c>
      <c r="K104" s="14">
        <f>SUM(K101:K103)</f>
        <v>4843.7849822100043</v>
      </c>
    </row>
    <row r="105" spans="1:11" ht="15.75" customHeight="1" thickBot="1" x14ac:dyDescent="0.4">
      <c r="A105" s="15" t="s">
        <v>56</v>
      </c>
      <c r="C105" s="16">
        <f t="shared" ref="C105:H105" si="25">SUM(C78,C87,C96)</f>
        <v>1484.796</v>
      </c>
      <c r="D105" s="16">
        <f t="shared" si="25"/>
        <v>4094.3640000000005</v>
      </c>
      <c r="E105" s="16">
        <f t="shared" si="25"/>
        <v>7138.1170000000002</v>
      </c>
      <c r="F105" s="16">
        <f t="shared" si="25"/>
        <v>9371.902</v>
      </c>
      <c r="G105" s="16">
        <f t="shared" si="25"/>
        <v>3057.7099775473025</v>
      </c>
      <c r="H105" s="16">
        <f t="shared" si="25"/>
        <v>3010.7506117615017</v>
      </c>
      <c r="J105" s="16">
        <f>SUM(J78,J87,J96)</f>
        <v>22089.179</v>
      </c>
      <c r="K105" s="16">
        <f>SUM(K78,K87,K96)</f>
        <v>6068.4605893088046</v>
      </c>
    </row>
    <row r="106" spans="1:11" ht="15.75" customHeight="1" x14ac:dyDescent="0.35">
      <c r="C106" s="35"/>
      <c r="D106" s="35"/>
      <c r="E106" s="35"/>
      <c r="F106" s="35"/>
      <c r="G106" s="35"/>
      <c r="H106" s="35"/>
      <c r="J106" s="35"/>
      <c r="K106" s="35"/>
    </row>
    <row r="107" spans="1:11" ht="15.75" customHeight="1" x14ac:dyDescent="0.35">
      <c r="C107" s="25"/>
      <c r="D107" s="25"/>
      <c r="E107" s="25"/>
      <c r="F107" s="25"/>
      <c r="G107" s="25"/>
      <c r="H107" s="25"/>
    </row>
  </sheetData>
  <pageMargins left="0.511811024" right="0.511811024" top="0.78740157499999996" bottom="0.78740157499999996" header="0.31496062000000002" footer="0.31496062000000002"/>
  <pageSetup paperSize="9" orientation="portrait" r:id="rId1"/>
  <ignoredErrors>
    <ignoredError sqref="G11:H11 C11 G14:H14 C14 C74:C77 C101:C105 J11:K105 G74:H77 G101:H105"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7">
    <outlinePr summaryBelow="0"/>
  </sheetPr>
  <dimension ref="B1:BI64"/>
  <sheetViews>
    <sheetView showGridLines="0" zoomScale="80" zoomScaleNormal="80" workbookViewId="0">
      <pane xSplit="2" ySplit="6" topLeftCell="AQ7" activePane="bottomRight" state="frozen"/>
      <selection pane="topRight" activeCell="C1" sqref="C1"/>
      <selection pane="bottomLeft" activeCell="A10" sqref="A10"/>
      <selection pane="bottomRight"/>
    </sheetView>
  </sheetViews>
  <sheetFormatPr defaultColWidth="7" defaultRowHeight="18" customHeight="1" outlineLevelRow="1" outlineLevelCol="1" x14ac:dyDescent="0.35"/>
  <cols>
    <col min="1" max="1" width="5.1796875" style="87" customWidth="1"/>
    <col min="2" max="2" width="65.81640625" style="87" bestFit="1" customWidth="1"/>
    <col min="3" max="3" width="1.26953125" style="86" customWidth="1"/>
    <col min="4" max="4" width="10.90625" style="139" customWidth="1" outlineLevel="1"/>
    <col min="5" max="19" width="10.90625" style="87" customWidth="1" outlineLevel="1"/>
    <col min="20" max="20" width="10.90625" style="87" customWidth="1" outlineLevel="1" collapsed="1"/>
    <col min="21" max="27" width="10.90625" style="87" customWidth="1" outlineLevel="1"/>
    <col min="28" max="37" width="10.90625" style="87" customWidth="1"/>
    <col min="38" max="48" width="10.90625" style="86" customWidth="1"/>
    <col min="49" max="49" width="5.08984375" customWidth="1"/>
    <col min="50" max="61" width="12.08984375" style="87" customWidth="1"/>
    <col min="62" max="16384" width="7" style="87"/>
  </cols>
  <sheetData>
    <row r="1" spans="2:61" s="93" customFormat="1" ht="12.75" customHeight="1" x14ac:dyDescent="0.35">
      <c r="AW1"/>
    </row>
    <row r="2" spans="2:61" s="93" customFormat="1" ht="52" customHeight="1" x14ac:dyDescent="0.35">
      <c r="AQ2" s="98"/>
      <c r="AR2" s="98"/>
      <c r="AS2" s="98"/>
      <c r="AT2" s="98"/>
      <c r="AU2" s="98"/>
      <c r="AV2" s="98"/>
      <c r="AW2" s="98"/>
      <c r="AX2" s="98"/>
      <c r="AY2" s="98"/>
      <c r="AZ2" s="98"/>
      <c r="BA2" s="98"/>
      <c r="BB2"/>
    </row>
    <row r="3" spans="2:61" s="46" customFormat="1" ht="26" x14ac:dyDescent="0.35">
      <c r="B3" s="94" t="s">
        <v>220</v>
      </c>
      <c r="C3" s="94"/>
      <c r="AC3" s="497"/>
      <c r="AW3"/>
    </row>
    <row r="4" spans="2:61" s="46" customFormat="1" ht="14.5" x14ac:dyDescent="0.35">
      <c r="B4" s="322" t="s">
        <v>492</v>
      </c>
      <c r="C4" s="497"/>
      <c r="AC4" s="497"/>
      <c r="AW4"/>
    </row>
    <row r="5" spans="2:61" ht="18" customHeight="1" x14ac:dyDescent="0.35">
      <c r="D5" s="123"/>
      <c r="AL5" s="87"/>
      <c r="AM5" s="87"/>
      <c r="AN5" s="87"/>
      <c r="AO5" s="87"/>
      <c r="AP5" s="87"/>
      <c r="AQ5" s="87"/>
      <c r="AR5" s="87"/>
      <c r="AS5" s="87"/>
      <c r="AT5" s="87"/>
      <c r="AU5" s="87"/>
      <c r="AV5" s="87"/>
    </row>
    <row r="6" spans="2:61" s="92" customFormat="1" ht="18" customHeight="1" x14ac:dyDescent="0.35">
      <c r="B6" s="48" t="s">
        <v>697</v>
      </c>
      <c r="C6" s="499"/>
      <c r="D6" s="84" t="s">
        <v>167</v>
      </c>
      <c r="E6" s="84" t="s">
        <v>168</v>
      </c>
      <c r="F6" s="84" t="s">
        <v>169</v>
      </c>
      <c r="G6" s="84" t="s">
        <v>170</v>
      </c>
      <c r="H6" s="84" t="s">
        <v>171</v>
      </c>
      <c r="I6" s="84" t="s">
        <v>172</v>
      </c>
      <c r="J6" s="84" t="s">
        <v>173</v>
      </c>
      <c r="K6" s="84" t="s">
        <v>174</v>
      </c>
      <c r="L6" s="84" t="s">
        <v>73</v>
      </c>
      <c r="M6" s="84" t="s">
        <v>74</v>
      </c>
      <c r="N6" s="84" t="s">
        <v>75</v>
      </c>
      <c r="O6" s="84" t="s">
        <v>175</v>
      </c>
      <c r="P6" s="84" t="s">
        <v>176</v>
      </c>
      <c r="Q6" s="84" t="s">
        <v>177</v>
      </c>
      <c r="R6" s="84" t="s">
        <v>178</v>
      </c>
      <c r="S6" s="84" t="s">
        <v>179</v>
      </c>
      <c r="T6" s="84" t="s">
        <v>180</v>
      </c>
      <c r="U6" s="84" t="s">
        <v>181</v>
      </c>
      <c r="V6" s="84" t="s">
        <v>182</v>
      </c>
      <c r="W6" s="84" t="s">
        <v>183</v>
      </c>
      <c r="X6" s="84" t="s">
        <v>184</v>
      </c>
      <c r="Y6" s="84" t="s">
        <v>404</v>
      </c>
      <c r="Z6" s="84" t="s">
        <v>405</v>
      </c>
      <c r="AA6" s="84" t="s">
        <v>406</v>
      </c>
      <c r="AB6" s="84" t="s">
        <v>519</v>
      </c>
      <c r="AC6" s="84" t="s">
        <v>520</v>
      </c>
      <c r="AD6" s="84" t="s">
        <v>521</v>
      </c>
      <c r="AE6" s="84" t="s">
        <v>522</v>
      </c>
      <c r="AF6" s="84" t="s">
        <v>677</v>
      </c>
      <c r="AG6" s="84" t="s">
        <v>678</v>
      </c>
      <c r="AH6" s="84" t="s">
        <v>679</v>
      </c>
      <c r="AI6" s="84" t="s">
        <v>676</v>
      </c>
      <c r="AJ6" s="84" t="s">
        <v>704</v>
      </c>
      <c r="AK6" s="84" t="s">
        <v>705</v>
      </c>
      <c r="AL6" s="84" t="s">
        <v>706</v>
      </c>
      <c r="AM6" s="84" t="s">
        <v>707</v>
      </c>
      <c r="AN6" s="84" t="s">
        <v>823</v>
      </c>
      <c r="AO6" s="84" t="s">
        <v>827</v>
      </c>
      <c r="AP6" s="84" t="s">
        <v>828</v>
      </c>
      <c r="AQ6" s="84" t="s">
        <v>822</v>
      </c>
      <c r="AR6" s="84" t="s">
        <v>872</v>
      </c>
      <c r="AS6" s="84" t="s">
        <v>875</v>
      </c>
      <c r="AT6" s="84" t="s">
        <v>874</v>
      </c>
      <c r="AU6" s="84" t="s">
        <v>871</v>
      </c>
      <c r="AV6" s="84" t="s">
        <v>941</v>
      </c>
      <c r="AW6"/>
      <c r="AX6" s="84">
        <v>2014</v>
      </c>
      <c r="AY6" s="84">
        <v>2015</v>
      </c>
      <c r="AZ6" s="84">
        <v>2016</v>
      </c>
      <c r="BA6" s="84">
        <v>2017</v>
      </c>
      <c r="BB6" s="84">
        <v>2018</v>
      </c>
      <c r="BC6" s="84">
        <v>2019</v>
      </c>
      <c r="BD6" s="84">
        <v>2020</v>
      </c>
      <c r="BE6" s="84">
        <v>2021</v>
      </c>
      <c r="BF6" s="84">
        <v>2022</v>
      </c>
      <c r="BG6" s="84">
        <v>2023</v>
      </c>
      <c r="BH6" s="84">
        <v>2024</v>
      </c>
      <c r="BI6" s="84">
        <v>2025</v>
      </c>
    </row>
    <row r="7" spans="2:61" ht="7.5" customHeight="1" x14ac:dyDescent="0.35">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87"/>
      <c r="AM7" s="87"/>
      <c r="AN7" s="87"/>
      <c r="AO7" s="87"/>
      <c r="AP7" s="87"/>
      <c r="AQ7" s="87"/>
      <c r="AR7" s="87"/>
      <c r="AS7" s="87"/>
      <c r="AT7" s="87"/>
      <c r="AU7" s="87"/>
      <c r="AV7" s="87"/>
    </row>
    <row r="8" spans="2:61" ht="18" customHeight="1" x14ac:dyDescent="0.35">
      <c r="B8" s="109" t="s">
        <v>221</v>
      </c>
      <c r="C8" s="112"/>
      <c r="D8" s="333">
        <v>206.786</v>
      </c>
      <c r="E8" s="333">
        <v>1049.3610000000001</v>
      </c>
      <c r="F8" s="333">
        <v>1475.4649999999999</v>
      </c>
      <c r="G8" s="333">
        <v>28.378</v>
      </c>
      <c r="H8" s="333">
        <v>795.55399999999997</v>
      </c>
      <c r="I8" s="333">
        <v>274.70699999999999</v>
      </c>
      <c r="J8" s="333">
        <v>818.02200000000005</v>
      </c>
      <c r="K8" s="333">
        <v>-2617.48</v>
      </c>
      <c r="L8" s="333">
        <v>1914.25</v>
      </c>
      <c r="M8" s="333">
        <v>1142.421</v>
      </c>
      <c r="N8" s="333">
        <v>763.77700000000004</v>
      </c>
      <c r="O8" s="333">
        <v>312.87299999999999</v>
      </c>
      <c r="P8" s="333">
        <v>1151.0219999999999</v>
      </c>
      <c r="Q8" s="333">
        <v>492.64600000000002</v>
      </c>
      <c r="R8" s="333">
        <v>1442.1120000000001</v>
      </c>
      <c r="S8" s="333">
        <v>-178.57</v>
      </c>
      <c r="T8" s="333">
        <v>917.172607779999</v>
      </c>
      <c r="U8" s="333">
        <v>57.408740129999224</v>
      </c>
      <c r="V8" s="333">
        <v>-986.36105730000008</v>
      </c>
      <c r="W8" s="333">
        <v>-2885.193858390001</v>
      </c>
      <c r="X8" s="333">
        <v>-4058.9516116499976</v>
      </c>
      <c r="Y8" s="333">
        <v>-2496.479199989999</v>
      </c>
      <c r="Z8" s="333">
        <v>-1337.3999149600008</v>
      </c>
      <c r="AA8" s="333">
        <v>877.52395993999767</v>
      </c>
      <c r="AB8" s="333">
        <v>2413.7507796599998</v>
      </c>
      <c r="AC8" s="333">
        <v>7561.9604102100011</v>
      </c>
      <c r="AD8" s="333">
        <v>3517.7092512799982</v>
      </c>
      <c r="AE8" s="333">
        <v>468.19853435000135</v>
      </c>
      <c r="AF8" s="333">
        <v>3947.3785795299987</v>
      </c>
      <c r="AG8" s="333">
        <v>-1462.6990295199987</v>
      </c>
      <c r="AH8" s="333">
        <v>-1421.7906399928822</v>
      </c>
      <c r="AI8" s="333">
        <v>-1883.2797013257727</v>
      </c>
      <c r="AJ8" s="333">
        <v>242.44889671882362</v>
      </c>
      <c r="AK8" s="333">
        <v>-823.34925166801145</v>
      </c>
      <c r="AL8" s="333">
        <v>-2558.0915256396511</v>
      </c>
      <c r="AM8" s="333">
        <v>-1751.0081948931818</v>
      </c>
      <c r="AN8" s="333">
        <v>-1390.1003272160044</v>
      </c>
      <c r="AO8" s="333">
        <v>-3906.2503564313256</v>
      </c>
      <c r="AP8" s="333">
        <v>-868.21093849624435</v>
      </c>
      <c r="AQ8" s="333">
        <v>-5887.9406898124025</v>
      </c>
      <c r="AR8" s="333">
        <v>632.41047372631999</v>
      </c>
      <c r="AS8" s="333">
        <v>-391.21194187949254</v>
      </c>
      <c r="AT8" s="333">
        <v>-174.26103799999905</v>
      </c>
      <c r="AU8" s="333">
        <v>-11028.360409019995</v>
      </c>
      <c r="AV8" s="333">
        <v>1245.4399571800013</v>
      </c>
      <c r="AX8" s="333">
        <v>578.23199999999997</v>
      </c>
      <c r="AY8" s="333">
        <v>2759.9900000000002</v>
      </c>
      <c r="AZ8" s="333">
        <v>-729.19700000000012</v>
      </c>
      <c r="BA8" s="333">
        <v>4133.3209999999999</v>
      </c>
      <c r="BB8" s="333">
        <v>2907.2099999999996</v>
      </c>
      <c r="BC8" s="333">
        <v>-2896.9735677800027</v>
      </c>
      <c r="BD8" s="333">
        <v>-7015.30676666</v>
      </c>
      <c r="BE8" s="333">
        <v>13961.618975500001</v>
      </c>
      <c r="BF8" s="333">
        <v>-820.39079130865525</v>
      </c>
      <c r="BG8" s="333">
        <v>-4890.0000754820212</v>
      </c>
      <c r="BH8" s="333">
        <v>-12052.502311955977</v>
      </c>
      <c r="BI8" s="333">
        <v>-10961.422915173163</v>
      </c>
    </row>
    <row r="9" spans="2:61" ht="18" customHeight="1" x14ac:dyDescent="0.35">
      <c r="B9" s="148" t="s">
        <v>222</v>
      </c>
      <c r="C9" s="148"/>
      <c r="D9" s="334">
        <v>195.47300000000001</v>
      </c>
      <c r="E9" s="334">
        <v>446.54199999999997</v>
      </c>
      <c r="F9" s="334">
        <v>805.36500000000001</v>
      </c>
      <c r="G9" s="334">
        <v>213.173</v>
      </c>
      <c r="H9" s="334">
        <v>260.81799999999998</v>
      </c>
      <c r="I9" s="334">
        <v>202.40700000000001</v>
      </c>
      <c r="J9" s="334">
        <v>340.84</v>
      </c>
      <c r="K9" s="334">
        <v>-188.01900000000001</v>
      </c>
      <c r="L9" s="334">
        <v>617.4</v>
      </c>
      <c r="M9" s="334">
        <v>491.56299999999999</v>
      </c>
      <c r="N9" s="334">
        <v>227.68899999999999</v>
      </c>
      <c r="O9" s="334">
        <v>-44.384</v>
      </c>
      <c r="P9" s="334">
        <v>276.02</v>
      </c>
      <c r="Q9" s="334">
        <v>-197.78399999999999</v>
      </c>
      <c r="R9" s="334">
        <v>416.95299999999997</v>
      </c>
      <c r="S9" s="334">
        <v>250.102</v>
      </c>
      <c r="T9" s="334">
        <v>275.11816109000006</v>
      </c>
      <c r="U9" s="334">
        <v>-133.35949975</v>
      </c>
      <c r="V9" s="334">
        <v>-487.48283302999999</v>
      </c>
      <c r="W9" s="334">
        <v>-1560.2723701499999</v>
      </c>
      <c r="X9" s="334">
        <v>-1818.0046827399999</v>
      </c>
      <c r="Y9" s="334">
        <v>-922.99679491999996</v>
      </c>
      <c r="Z9" s="334">
        <v>-1078.80829715</v>
      </c>
      <c r="AA9" s="334">
        <v>1151.33167475</v>
      </c>
      <c r="AB9" s="334">
        <v>862.7807359200001</v>
      </c>
      <c r="AC9" s="334">
        <v>2458.5514164199999</v>
      </c>
      <c r="AD9" s="334">
        <v>-101.95269826968443</v>
      </c>
      <c r="AE9" s="334">
        <v>780.02439660125765</v>
      </c>
      <c r="AF9" s="334">
        <v>1070.3043599461985</v>
      </c>
      <c r="AG9" s="334">
        <v>-275.32243799417984</v>
      </c>
      <c r="AH9" s="334">
        <v>416.39568814091922</v>
      </c>
      <c r="AI9" s="334">
        <v>-343.64241718880004</v>
      </c>
      <c r="AJ9" s="334">
        <v>-98.292532180000009</v>
      </c>
      <c r="AK9" s="334">
        <v>-656.20988205500009</v>
      </c>
      <c r="AL9" s="334">
        <v>-472.09048124869992</v>
      </c>
      <c r="AM9" s="334">
        <v>-75.546126278168344</v>
      </c>
      <c r="AN9" s="334">
        <v>-680.76939595398608</v>
      </c>
      <c r="AO9" s="334">
        <v>-2114.4639091938911</v>
      </c>
      <c r="AP9" s="334">
        <v>-443.74787289213407</v>
      </c>
      <c r="AQ9" s="334">
        <v>-2442.0611279034993</v>
      </c>
      <c r="AR9" s="334">
        <v>184.43752203999239</v>
      </c>
      <c r="AS9" s="334">
        <v>-139.99844977776519</v>
      </c>
      <c r="AT9" s="334">
        <v>-2416.5100103699997</v>
      </c>
      <c r="AU9" s="334">
        <v>10489.204480779999</v>
      </c>
      <c r="AV9" s="334">
        <v>-292.89286050999999</v>
      </c>
      <c r="AX9" s="334">
        <v>491.02800000000002</v>
      </c>
      <c r="AY9" s="334">
        <v>1660.5530000000001</v>
      </c>
      <c r="AZ9" s="334">
        <v>616.04600000000005</v>
      </c>
      <c r="BA9" s="334">
        <v>1292.268</v>
      </c>
      <c r="BB9" s="334">
        <v>745.29099999999994</v>
      </c>
      <c r="BC9" s="334">
        <v>-1905.9965418399997</v>
      </c>
      <c r="BD9" s="334">
        <v>-2668.4781000599996</v>
      </c>
      <c r="BE9" s="334">
        <v>3999.4038506715733</v>
      </c>
      <c r="BF9" s="334">
        <v>867.73519290413788</v>
      </c>
      <c r="BG9" s="334">
        <v>-1302.1390217618682</v>
      </c>
      <c r="BH9" s="334">
        <v>-5681.0423059435107</v>
      </c>
      <c r="BI9" s="334">
        <v>8117.1335426722271</v>
      </c>
    </row>
    <row r="10" spans="2:61" ht="18" customHeight="1" x14ac:dyDescent="0.35">
      <c r="B10" s="148" t="s">
        <v>223</v>
      </c>
      <c r="C10" s="148"/>
      <c r="D10" s="334">
        <v>582.33500000000004</v>
      </c>
      <c r="E10" s="334">
        <v>620.60699999999997</v>
      </c>
      <c r="F10" s="334">
        <v>159.09399999999999</v>
      </c>
      <c r="G10" s="334">
        <v>1113.5219999999999</v>
      </c>
      <c r="H10" s="334">
        <v>1485.2840000000001</v>
      </c>
      <c r="I10" s="334">
        <v>1893.8119999999999</v>
      </c>
      <c r="J10" s="334">
        <v>1142.7380000000001</v>
      </c>
      <c r="K10" s="334">
        <v>1569.423</v>
      </c>
      <c r="L10" s="334">
        <v>385.49400000000003</v>
      </c>
      <c r="M10" s="334">
        <v>677.45899999999995</v>
      </c>
      <c r="N10" s="334">
        <v>940.16</v>
      </c>
      <c r="O10" s="334">
        <v>1939.2360000000001</v>
      </c>
      <c r="P10" s="334">
        <v>486.995</v>
      </c>
      <c r="Q10" s="334">
        <v>2141.6869999999999</v>
      </c>
      <c r="R10" s="334">
        <v>931.26900000000001</v>
      </c>
      <c r="S10" s="334">
        <v>1091.491</v>
      </c>
      <c r="T10" s="334">
        <v>922.77937116999999</v>
      </c>
      <c r="U10" s="334">
        <v>918.87603523999996</v>
      </c>
      <c r="V10" s="334">
        <v>2032.48469357</v>
      </c>
      <c r="W10" s="334">
        <v>872.25090376999981</v>
      </c>
      <c r="X10" s="334">
        <v>6253.8784139399986</v>
      </c>
      <c r="Y10" s="334">
        <v>2423.8678894799996</v>
      </c>
      <c r="Z10" s="334">
        <v>1831.91424441</v>
      </c>
      <c r="AA10" s="334">
        <v>-897.76810121999915</v>
      </c>
      <c r="AB10" s="334">
        <v>3463.3482906099998</v>
      </c>
      <c r="AC10" s="334">
        <v>-957.41856686000017</v>
      </c>
      <c r="AD10" s="334">
        <v>3102.8913399134008</v>
      </c>
      <c r="AE10" s="334">
        <v>2473.7019775915946</v>
      </c>
      <c r="AF10" s="334">
        <v>-1247.4005069171806</v>
      </c>
      <c r="AG10" s="334">
        <v>3392.604075502406</v>
      </c>
      <c r="AH10" s="334">
        <v>1695.6610074427003</v>
      </c>
      <c r="AI10" s="334">
        <v>383.86187890542476</v>
      </c>
      <c r="AJ10" s="334">
        <v>351.91417930534999</v>
      </c>
      <c r="AK10" s="334">
        <v>-160.65353625875963</v>
      </c>
      <c r="AL10" s="334">
        <v>2410.0646176518603</v>
      </c>
      <c r="AM10" s="334">
        <v>797.57624878729973</v>
      </c>
      <c r="AN10" s="334">
        <v>2030.3253345364999</v>
      </c>
      <c r="AO10" s="334">
        <v>5863.0751270644096</v>
      </c>
      <c r="AP10" s="334">
        <v>2332.0360440481995</v>
      </c>
      <c r="AQ10" s="334">
        <v>6428.5605222181903</v>
      </c>
      <c r="AR10" s="334">
        <v>-716.6788387148697</v>
      </c>
      <c r="AS10" s="334">
        <v>26.886187573929906</v>
      </c>
      <c r="AT10" s="334">
        <v>903.90169258999993</v>
      </c>
      <c r="AU10" s="334">
        <v>822.46917517999952</v>
      </c>
      <c r="AV10" s="334">
        <v>-1342.90915741</v>
      </c>
      <c r="AX10" s="334">
        <v>2400.6289999999999</v>
      </c>
      <c r="AY10" s="334">
        <v>2475.558</v>
      </c>
      <c r="AZ10" s="334">
        <v>6091.2569999999996</v>
      </c>
      <c r="BA10" s="334">
        <v>3942.3490000000002</v>
      </c>
      <c r="BB10" s="334">
        <v>4651.442</v>
      </c>
      <c r="BC10" s="334">
        <v>4746.39100375</v>
      </c>
      <c r="BD10" s="334">
        <v>9611.8924466099979</v>
      </c>
      <c r="BE10" s="334">
        <v>8082.5230412549954</v>
      </c>
      <c r="BF10" s="334">
        <v>4224.7264549333504</v>
      </c>
      <c r="BG10" s="334">
        <v>3398.9015094857505</v>
      </c>
      <c r="BH10" s="334">
        <v>16653.997027867299</v>
      </c>
      <c r="BI10" s="334">
        <v>1036.5782166290596</v>
      </c>
    </row>
    <row r="11" spans="2:61" ht="18" customHeight="1" x14ac:dyDescent="0.35">
      <c r="B11" s="148" t="s">
        <v>224</v>
      </c>
      <c r="C11" s="148"/>
      <c r="D11" s="334">
        <v>517.351</v>
      </c>
      <c r="E11" s="334">
        <v>492.80399999999997</v>
      </c>
      <c r="F11" s="334">
        <v>559.89300000000003</v>
      </c>
      <c r="G11" s="334">
        <v>550.05600000000004</v>
      </c>
      <c r="H11" s="334">
        <v>569.77099999999996</v>
      </c>
      <c r="I11" s="334">
        <v>671.529</v>
      </c>
      <c r="J11" s="334">
        <v>709.71100000000001</v>
      </c>
      <c r="K11" s="334">
        <v>726.60699999999997</v>
      </c>
      <c r="L11" s="334">
        <v>702.12199999999996</v>
      </c>
      <c r="M11" s="334">
        <v>722.08</v>
      </c>
      <c r="N11" s="334">
        <v>744.94</v>
      </c>
      <c r="O11" s="334">
        <v>759.71500000000003</v>
      </c>
      <c r="P11" s="334">
        <v>739.952</v>
      </c>
      <c r="Q11" s="334">
        <v>720.90599999999995</v>
      </c>
      <c r="R11" s="334">
        <v>788.15499999999997</v>
      </c>
      <c r="S11" s="334">
        <v>741.56299999999999</v>
      </c>
      <c r="T11" s="334">
        <v>861.70630559308506</v>
      </c>
      <c r="U11" s="334">
        <v>869.31987372893195</v>
      </c>
      <c r="V11" s="334">
        <v>876.83392360751895</v>
      </c>
      <c r="W11" s="334">
        <v>1024.4047071572968</v>
      </c>
      <c r="X11" s="334">
        <v>973.48821334173294</v>
      </c>
      <c r="Y11" s="334">
        <v>969.36400759176774</v>
      </c>
      <c r="Z11" s="334">
        <v>1058.740603918865</v>
      </c>
      <c r="AA11" s="334">
        <v>1170.7850542905026</v>
      </c>
      <c r="AB11" s="334">
        <v>931.62165196448939</v>
      </c>
      <c r="AC11" s="334">
        <v>922.50412863970007</v>
      </c>
      <c r="AD11" s="334">
        <v>958.63173162863916</v>
      </c>
      <c r="AE11" s="334">
        <v>1365.6752125530877</v>
      </c>
      <c r="AF11" s="334">
        <v>1009.9444542312189</v>
      </c>
      <c r="AG11" s="334">
        <v>1115.6584221221915</v>
      </c>
      <c r="AH11" s="334">
        <v>1176.3116610339364</v>
      </c>
      <c r="AI11" s="334">
        <v>1431.2506610289731</v>
      </c>
      <c r="AJ11" s="334">
        <v>1230.4368235495381</v>
      </c>
      <c r="AK11" s="334">
        <v>1304.078355318481</v>
      </c>
      <c r="AL11" s="334">
        <v>1285.447965734666</v>
      </c>
      <c r="AM11" s="334">
        <v>1386.3802384348119</v>
      </c>
      <c r="AN11" s="334">
        <v>1229.3300324755753</v>
      </c>
      <c r="AO11" s="334">
        <v>1287.8819115869885</v>
      </c>
      <c r="AP11" s="334">
        <v>1292.5305552739578</v>
      </c>
      <c r="AQ11" s="334">
        <v>1140.6808857086589</v>
      </c>
      <c r="AR11" s="334">
        <v>1191.1396819942393</v>
      </c>
      <c r="AS11" s="334">
        <v>1237.0819794163579</v>
      </c>
      <c r="AT11" s="334">
        <v>1085.1018295880467</v>
      </c>
      <c r="AU11" s="334">
        <v>1159.3469961047167</v>
      </c>
      <c r="AV11" s="334">
        <v>1173.4678010277808</v>
      </c>
      <c r="AX11" s="334">
        <v>2059.4499999999998</v>
      </c>
      <c r="AY11" s="334">
        <v>2120.1040000000003</v>
      </c>
      <c r="AZ11" s="334">
        <v>2677.6179999999999</v>
      </c>
      <c r="BA11" s="334">
        <v>2928.857</v>
      </c>
      <c r="BB11" s="334">
        <v>2990.576</v>
      </c>
      <c r="BC11" s="334">
        <v>3632.2648100868328</v>
      </c>
      <c r="BD11" s="334">
        <v>4172.3778791428686</v>
      </c>
      <c r="BE11" s="334">
        <v>4178.4327247859164</v>
      </c>
      <c r="BF11" s="334">
        <v>4733.16519841632</v>
      </c>
      <c r="BG11" s="334">
        <v>5206.343383037497</v>
      </c>
      <c r="BH11" s="334">
        <v>4950.4233850451801</v>
      </c>
      <c r="BI11" s="334">
        <v>4672.6704871033608</v>
      </c>
    </row>
    <row r="12" spans="2:61" ht="18" customHeight="1" x14ac:dyDescent="0.35">
      <c r="B12" s="109" t="s">
        <v>701</v>
      </c>
      <c r="C12" s="112"/>
      <c r="D12" s="333">
        <v>1501.9449999999999</v>
      </c>
      <c r="E12" s="333">
        <v>2609.3139999999999</v>
      </c>
      <c r="F12" s="333">
        <v>2999.817</v>
      </c>
      <c r="G12" s="333">
        <v>1905.1289999999999</v>
      </c>
      <c r="H12" s="333">
        <v>3111.4270000000001</v>
      </c>
      <c r="I12" s="333">
        <v>3042.4549999999999</v>
      </c>
      <c r="J12" s="333">
        <v>3011.3110000000001</v>
      </c>
      <c r="K12" s="333">
        <v>-509.46899999999999</v>
      </c>
      <c r="L12" s="333">
        <v>3619.2660000000001</v>
      </c>
      <c r="M12" s="333">
        <v>3033.5230000000001</v>
      </c>
      <c r="N12" s="333">
        <v>2676.5659999999998</v>
      </c>
      <c r="O12" s="333">
        <v>2967.44</v>
      </c>
      <c r="P12" s="333">
        <v>2653.989</v>
      </c>
      <c r="Q12" s="333">
        <v>3157.4549999999999</v>
      </c>
      <c r="R12" s="333">
        <v>3578.489</v>
      </c>
      <c r="S12" s="333">
        <v>1904.586</v>
      </c>
      <c r="T12" s="333">
        <v>2976.7764456330842</v>
      </c>
      <c r="U12" s="333">
        <v>1712.2451493489311</v>
      </c>
      <c r="V12" s="333">
        <v>1435.4747268475189</v>
      </c>
      <c r="W12" s="333">
        <v>-2548.8106176127044</v>
      </c>
      <c r="X12" s="333">
        <v>1350.410332891734</v>
      </c>
      <c r="Y12" s="333">
        <v>-26.244097838231564</v>
      </c>
      <c r="Z12" s="333">
        <v>474.44663621886446</v>
      </c>
      <c r="AA12" s="333">
        <v>2301.8725877605011</v>
      </c>
      <c r="AB12" s="333">
        <v>7671.5014581544883</v>
      </c>
      <c r="AC12" s="333">
        <v>9985.5973884097002</v>
      </c>
      <c r="AD12" s="333">
        <v>7477.2796245523541</v>
      </c>
      <c r="AE12" s="333">
        <v>5087.6001210959412</v>
      </c>
      <c r="AF12" s="333">
        <v>4780.2268867902358</v>
      </c>
      <c r="AG12" s="333">
        <v>2770.2410301104187</v>
      </c>
      <c r="AH12" s="333">
        <v>1866.5777166246739</v>
      </c>
      <c r="AI12" s="333">
        <v>-411.80957858017467</v>
      </c>
      <c r="AJ12" s="333">
        <v>1726.5073673937118</v>
      </c>
      <c r="AK12" s="333">
        <v>-336.13431466329001</v>
      </c>
      <c r="AL12" s="333">
        <v>665.33057649817488</v>
      </c>
      <c r="AM12" s="333">
        <v>357.40216605076137</v>
      </c>
      <c r="AN12" s="333">
        <v>1188.7856438420847</v>
      </c>
      <c r="AO12" s="333">
        <v>1130.2427730261802</v>
      </c>
      <c r="AP12" s="333">
        <v>2312.6077879337786</v>
      </c>
      <c r="AQ12" s="333">
        <v>-760.76040978905132</v>
      </c>
      <c r="AR12" s="333">
        <v>1291.3088390456858</v>
      </c>
      <c r="AS12" s="333">
        <v>732.75777533303381</v>
      </c>
      <c r="AT12" s="333">
        <v>-600.76752619195224</v>
      </c>
      <c r="AU12" s="333">
        <v>1442.6602430447201</v>
      </c>
      <c r="AV12" s="333">
        <v>783.10574028778194</v>
      </c>
      <c r="AX12" s="333">
        <v>5529.3389999999999</v>
      </c>
      <c r="AY12" s="333">
        <v>9016.2049999999999</v>
      </c>
      <c r="AZ12" s="333">
        <v>8655.7240000000002</v>
      </c>
      <c r="BA12" s="333">
        <v>12296.795</v>
      </c>
      <c r="BB12" s="333">
        <v>11294.518999999998</v>
      </c>
      <c r="BC12" s="333">
        <v>3575.6857042168299</v>
      </c>
      <c r="BD12" s="333">
        <v>4100.4854590328687</v>
      </c>
      <c r="BE12" s="333">
        <v>30221.978592212483</v>
      </c>
      <c r="BF12" s="333">
        <v>9005.2360549451532</v>
      </c>
      <c r="BG12" s="333">
        <v>2413.1057952793581</v>
      </c>
      <c r="BH12" s="333">
        <v>3870.8757950129925</v>
      </c>
      <c r="BI12" s="333">
        <v>2865.9593312314873</v>
      </c>
    </row>
    <row r="13" spans="2:61" ht="18" customHeight="1" x14ac:dyDescent="0.35">
      <c r="B13" s="148" t="s">
        <v>226</v>
      </c>
      <c r="C13" s="148"/>
      <c r="D13" s="334">
        <v>-0.11</v>
      </c>
      <c r="E13" s="334">
        <v>3.62</v>
      </c>
      <c r="F13" s="334">
        <v>8.3699999999999992</v>
      </c>
      <c r="G13" s="334">
        <v>260.62599999999998</v>
      </c>
      <c r="H13" s="334">
        <v>3.3460000000000001</v>
      </c>
      <c r="I13" s="334">
        <v>-20.986000000000001</v>
      </c>
      <c r="J13" s="334">
        <v>-4.282</v>
      </c>
      <c r="K13" s="334">
        <v>-0.58899999999999997</v>
      </c>
      <c r="L13" s="334">
        <v>-0.157</v>
      </c>
      <c r="M13" s="334">
        <v>6.2460000000000004</v>
      </c>
      <c r="N13" s="334">
        <v>75.42</v>
      </c>
      <c r="O13" s="334">
        <v>-4.351</v>
      </c>
      <c r="P13" s="334">
        <v>-2.2490000000000001</v>
      </c>
      <c r="Q13" s="334">
        <v>18.218</v>
      </c>
      <c r="R13" s="334">
        <v>2.0960000000000001</v>
      </c>
      <c r="S13" s="334">
        <v>1.95</v>
      </c>
      <c r="T13" s="334">
        <v>-2.3167278900000001</v>
      </c>
      <c r="U13" s="334">
        <v>-1.6706896499999915</v>
      </c>
      <c r="V13" s="334">
        <v>108.51071469999999</v>
      </c>
      <c r="W13" s="334">
        <v>111.24900479999999</v>
      </c>
      <c r="X13" s="334">
        <v>-0.18659924999999999</v>
      </c>
      <c r="Y13" s="334">
        <v>-13.18193359</v>
      </c>
      <c r="Z13" s="334">
        <v>-15.324107250000001</v>
      </c>
      <c r="AA13" s="334">
        <v>9.6766566699999981</v>
      </c>
      <c r="AB13" s="334">
        <v>-37.426128159999998</v>
      </c>
      <c r="AC13" s="334">
        <v>-8.0719167000000027</v>
      </c>
      <c r="AD13" s="334">
        <v>-15.397072380000003</v>
      </c>
      <c r="AE13" s="334">
        <v>-10.512637410000004</v>
      </c>
      <c r="AF13" s="334">
        <v>-6.4278576100000002</v>
      </c>
      <c r="AG13" s="334">
        <v>-4.7881872399999992</v>
      </c>
      <c r="AH13" s="334">
        <v>0.63474787999999893</v>
      </c>
      <c r="AI13" s="334">
        <v>60.172423689999995</v>
      </c>
      <c r="AJ13" s="334">
        <v>-7.3882525000000001</v>
      </c>
      <c r="AK13" s="334">
        <v>-7.309797109999999</v>
      </c>
      <c r="AL13" s="334">
        <v>142.19141747962993</v>
      </c>
      <c r="AM13" s="334">
        <v>-26.871808932401638</v>
      </c>
      <c r="AN13" s="334">
        <v>7.9620287399999992</v>
      </c>
      <c r="AO13" s="334">
        <v>43.163872560000001</v>
      </c>
      <c r="AP13" s="334">
        <v>-441.22713374</v>
      </c>
      <c r="AQ13" s="334">
        <v>63.666716089999987</v>
      </c>
      <c r="AR13" s="334">
        <v>-36.996024770000005</v>
      </c>
      <c r="AS13" s="334">
        <v>75.014074240000014</v>
      </c>
      <c r="AT13" s="334">
        <v>-16.906483102435924</v>
      </c>
      <c r="AU13" s="334">
        <v>83.435424459999993</v>
      </c>
      <c r="AV13" s="334">
        <v>-46.872628349999999</v>
      </c>
      <c r="AX13" s="334">
        <v>0</v>
      </c>
      <c r="AY13" s="334">
        <v>272.50599999999997</v>
      </c>
      <c r="AZ13" s="334">
        <v>-22.510999999999999</v>
      </c>
      <c r="BA13" s="334">
        <v>77.158000000000001</v>
      </c>
      <c r="BB13" s="334">
        <v>20.014999999999997</v>
      </c>
      <c r="BC13" s="334">
        <v>215.77230195999999</v>
      </c>
      <c r="BD13" s="334">
        <v>-19.015983420000005</v>
      </c>
      <c r="BE13" s="334">
        <v>-71.407754650000015</v>
      </c>
      <c r="BF13" s="334">
        <v>49.591126719999991</v>
      </c>
      <c r="BG13" s="334">
        <v>100.6215589372283</v>
      </c>
      <c r="BH13" s="334">
        <v>-326.43451635000002</v>
      </c>
      <c r="BI13" s="334">
        <v>104.54699082756407</v>
      </c>
    </row>
    <row r="14" spans="2:61" ht="18" customHeight="1" x14ac:dyDescent="0.35">
      <c r="B14" s="148" t="s">
        <v>227</v>
      </c>
      <c r="C14" s="148"/>
      <c r="D14" s="334">
        <v>-2.0030000000000001</v>
      </c>
      <c r="E14" s="334">
        <v>-7.7359999999999998</v>
      </c>
      <c r="F14" s="334">
        <v>8.0380000000000003</v>
      </c>
      <c r="G14" s="334">
        <v>-0.51800000000000002</v>
      </c>
      <c r="H14" s="334">
        <v>-1.6870000000000001</v>
      </c>
      <c r="I14" s="334">
        <v>-11.69</v>
      </c>
      <c r="J14" s="334">
        <v>-9.8000000000000007</v>
      </c>
      <c r="K14" s="334">
        <v>-6.9009999999999998</v>
      </c>
      <c r="L14" s="334">
        <v>-12.209</v>
      </c>
      <c r="M14" s="334">
        <v>-10.641999999999999</v>
      </c>
      <c r="N14" s="334">
        <v>-6.4740000000000002</v>
      </c>
      <c r="O14" s="334">
        <v>-10.631</v>
      </c>
      <c r="P14" s="334">
        <v>-4.2000000000000003E-2</v>
      </c>
      <c r="Q14" s="334">
        <v>1.5129999999999999</v>
      </c>
      <c r="R14" s="334">
        <v>-1.0569999999999999</v>
      </c>
      <c r="S14" s="334">
        <v>0.47399999999999998</v>
      </c>
      <c r="T14" s="334">
        <v>3.3777101999991075</v>
      </c>
      <c r="U14" s="334">
        <v>-2.9227017099999713</v>
      </c>
      <c r="V14" s="334">
        <v>2.7179641500000691</v>
      </c>
      <c r="W14" s="334">
        <v>-13.391446730000034</v>
      </c>
      <c r="X14" s="334">
        <v>7.7783361199999508</v>
      </c>
      <c r="Y14" s="334">
        <v>14.42851470999994</v>
      </c>
      <c r="Z14" s="334">
        <v>-2.3140793300006348</v>
      </c>
      <c r="AA14" s="334">
        <v>-0.49501390000140155</v>
      </c>
      <c r="AB14" s="334">
        <v>-2.3698736700004894</v>
      </c>
      <c r="AC14" s="334">
        <v>-0.62197738000018521</v>
      </c>
      <c r="AD14" s="334">
        <v>4.0890296762844809</v>
      </c>
      <c r="AE14" s="334">
        <v>-5.7412189828531721</v>
      </c>
      <c r="AF14" s="334">
        <v>-16.594193189018714</v>
      </c>
      <c r="AG14" s="334">
        <v>-9.930331318224912</v>
      </c>
      <c r="AH14" s="334">
        <v>0.2165601468609199</v>
      </c>
      <c r="AI14" s="334">
        <v>-8.5412592877499041</v>
      </c>
      <c r="AJ14" s="334">
        <v>-12.948750951764199</v>
      </c>
      <c r="AK14" s="334">
        <v>1.8484017929821275</v>
      </c>
      <c r="AL14" s="334">
        <v>3.1487151005238121</v>
      </c>
      <c r="AM14" s="334">
        <v>0.82972084022323511</v>
      </c>
      <c r="AN14" s="334">
        <v>4.9131057059913914</v>
      </c>
      <c r="AO14" s="334">
        <v>22.450326053014741</v>
      </c>
      <c r="AP14" s="334">
        <v>-8.5583688143696452</v>
      </c>
      <c r="AQ14" s="334">
        <v>2.130336556405279</v>
      </c>
      <c r="AR14" s="334">
        <v>7.4187016694848502</v>
      </c>
      <c r="AS14" s="334">
        <v>-14.747784324234816</v>
      </c>
      <c r="AT14" s="334">
        <v>17.032839350000067</v>
      </c>
      <c r="AU14" s="334">
        <v>-18.70750435000026</v>
      </c>
      <c r="AV14" s="334">
        <v>113.64176640000002</v>
      </c>
      <c r="AX14" s="334">
        <v>0</v>
      </c>
      <c r="AY14" s="334">
        <v>-2.2190000000000003</v>
      </c>
      <c r="AZ14" s="334">
        <v>-30.077999999999999</v>
      </c>
      <c r="BA14" s="334">
        <v>-39.956000000000003</v>
      </c>
      <c r="BB14" s="334">
        <v>0.8879999999999999</v>
      </c>
      <c r="BC14" s="334">
        <v>-10.218474090000829</v>
      </c>
      <c r="BD14" s="334">
        <v>19.397757599997853</v>
      </c>
      <c r="BE14" s="334">
        <v>-4.6440403565693664</v>
      </c>
      <c r="BF14" s="334">
        <v>-34.849223648132607</v>
      </c>
      <c r="BG14" s="334">
        <v>-7.121913218035024</v>
      </c>
      <c r="BH14" s="334">
        <v>20.935399501041768</v>
      </c>
      <c r="BI14" s="334">
        <v>-9.0037476547502155</v>
      </c>
    </row>
    <row r="15" spans="2:61" ht="18" customHeight="1" x14ac:dyDescent="0.35">
      <c r="B15" s="148" t="s">
        <v>228</v>
      </c>
      <c r="C15" s="148"/>
      <c r="D15" s="334">
        <v>18.128</v>
      </c>
      <c r="E15" s="334">
        <v>4.37</v>
      </c>
      <c r="F15" s="334">
        <v>27.526</v>
      </c>
      <c r="G15" s="334">
        <v>-1.919</v>
      </c>
      <c r="H15" s="334">
        <v>2.6739999999999999</v>
      </c>
      <c r="I15" s="334">
        <v>0.97199999999999998</v>
      </c>
      <c r="J15" s="334">
        <v>3.7589999999999999</v>
      </c>
      <c r="K15" s="334">
        <v>3.5489999999999999</v>
      </c>
      <c r="L15" s="334">
        <v>0</v>
      </c>
      <c r="M15" s="334">
        <v>0</v>
      </c>
      <c r="N15" s="334">
        <v>0</v>
      </c>
      <c r="O15" s="334">
        <v>0</v>
      </c>
      <c r="P15" s="334">
        <v>0</v>
      </c>
      <c r="Q15" s="334">
        <v>0</v>
      </c>
      <c r="R15" s="334">
        <v>0</v>
      </c>
      <c r="S15" s="334">
        <v>0</v>
      </c>
      <c r="T15" s="334">
        <v>0</v>
      </c>
      <c r="U15" s="334">
        <v>0</v>
      </c>
      <c r="V15" s="334">
        <v>0</v>
      </c>
      <c r="W15" s="334">
        <v>0</v>
      </c>
      <c r="X15" s="334">
        <v>0</v>
      </c>
      <c r="Y15" s="334">
        <v>0</v>
      </c>
      <c r="Z15" s="334">
        <v>0</v>
      </c>
      <c r="AA15" s="334">
        <v>0</v>
      </c>
      <c r="AB15" s="334">
        <v>0</v>
      </c>
      <c r="AC15" s="334">
        <v>0</v>
      </c>
      <c r="AD15" s="334">
        <v>0</v>
      </c>
      <c r="AE15" s="334">
        <v>0</v>
      </c>
      <c r="AF15" s="334">
        <v>0</v>
      </c>
      <c r="AG15" s="334">
        <v>0</v>
      </c>
      <c r="AH15" s="334">
        <v>0</v>
      </c>
      <c r="AI15" s="334">
        <v>0</v>
      </c>
      <c r="AJ15" s="334">
        <v>0</v>
      </c>
      <c r="AK15" s="334">
        <v>0</v>
      </c>
      <c r="AL15" s="334">
        <v>0</v>
      </c>
      <c r="AM15" s="334">
        <v>0</v>
      </c>
      <c r="AN15" s="334">
        <v>0</v>
      </c>
      <c r="AO15" s="334">
        <v>0</v>
      </c>
      <c r="AP15" s="334">
        <v>0</v>
      </c>
      <c r="AQ15" s="334">
        <v>0</v>
      </c>
      <c r="AR15" s="334">
        <v>0</v>
      </c>
      <c r="AS15" s="334">
        <v>0</v>
      </c>
      <c r="AT15" s="334">
        <v>0</v>
      </c>
      <c r="AU15" s="334">
        <v>0</v>
      </c>
      <c r="AV15" s="334">
        <v>0</v>
      </c>
      <c r="AX15" s="334">
        <v>0</v>
      </c>
      <c r="AY15" s="334">
        <v>48.105000000000004</v>
      </c>
      <c r="AZ15" s="334">
        <v>10.953999999999999</v>
      </c>
      <c r="BA15" s="334">
        <v>0</v>
      </c>
      <c r="BB15" s="334">
        <v>0</v>
      </c>
      <c r="BC15" s="334">
        <v>0</v>
      </c>
      <c r="BD15" s="334">
        <v>0</v>
      </c>
      <c r="BE15" s="334">
        <v>0</v>
      </c>
      <c r="BF15" s="334">
        <v>0</v>
      </c>
      <c r="BG15" s="334">
        <v>0</v>
      </c>
      <c r="BH15" s="334">
        <v>0</v>
      </c>
      <c r="BI15" s="334">
        <v>0</v>
      </c>
    </row>
    <row r="16" spans="2:61" ht="18" customHeight="1" x14ac:dyDescent="0.35">
      <c r="B16" s="148" t="s">
        <v>529</v>
      </c>
      <c r="C16" s="148"/>
      <c r="D16" s="334">
        <v>0</v>
      </c>
      <c r="E16" s="334">
        <v>0</v>
      </c>
      <c r="F16" s="334">
        <v>0</v>
      </c>
      <c r="G16" s="334">
        <v>0</v>
      </c>
      <c r="H16" s="334">
        <v>0</v>
      </c>
      <c r="I16" s="334">
        <v>0</v>
      </c>
      <c r="J16" s="334">
        <v>0</v>
      </c>
      <c r="K16" s="334">
        <v>0</v>
      </c>
      <c r="L16" s="334">
        <v>0</v>
      </c>
      <c r="M16" s="334">
        <v>0</v>
      </c>
      <c r="N16" s="334">
        <v>0</v>
      </c>
      <c r="O16" s="334">
        <v>0</v>
      </c>
      <c r="P16" s="334">
        <v>0</v>
      </c>
      <c r="Q16" s="334">
        <v>0</v>
      </c>
      <c r="R16" s="334">
        <v>0</v>
      </c>
      <c r="S16" s="334">
        <v>0</v>
      </c>
      <c r="T16" s="334">
        <v>0</v>
      </c>
      <c r="U16" s="334">
        <v>0</v>
      </c>
      <c r="V16" s="334">
        <v>0</v>
      </c>
      <c r="W16" s="334">
        <v>3383.067</v>
      </c>
      <c r="X16" s="334">
        <v>-55.393360819999998</v>
      </c>
      <c r="Y16" s="334">
        <v>1636.56117808</v>
      </c>
      <c r="Z16" s="334">
        <v>3562.2274817399998</v>
      </c>
      <c r="AA16" s="334">
        <v>1758.4319388999995</v>
      </c>
      <c r="AB16" s="334">
        <v>-139.15489425000001</v>
      </c>
      <c r="AC16" s="334">
        <v>-72.469949939999992</v>
      </c>
      <c r="AD16" s="334">
        <v>142.49441084999998</v>
      </c>
      <c r="AE16" s="334">
        <v>1408.8954253899999</v>
      </c>
      <c r="AF16" s="334">
        <v>87.864234719999999</v>
      </c>
      <c r="AG16" s="334">
        <v>1165.5832493099999</v>
      </c>
      <c r="AH16" s="334">
        <v>160.52209356999992</v>
      </c>
      <c r="AI16" s="334">
        <v>106.04892486000013</v>
      </c>
      <c r="AJ16" s="334">
        <v>103.17686878000001</v>
      </c>
      <c r="AK16" s="334">
        <v>1045.8788077000002</v>
      </c>
      <c r="AL16" s="334">
        <v>110.81242051</v>
      </c>
      <c r="AM16" s="334">
        <v>933.88361904999999</v>
      </c>
      <c r="AN16" s="334">
        <v>37.6695177</v>
      </c>
      <c r="AO16" s="334">
        <v>350.80667704000001</v>
      </c>
      <c r="AP16" s="334">
        <v>444.88670495000002</v>
      </c>
      <c r="AQ16" s="334">
        <v>1289.02757677</v>
      </c>
      <c r="AR16" s="334">
        <v>-51.062506240000005</v>
      </c>
      <c r="AS16" s="334">
        <v>-72.963437439999993</v>
      </c>
      <c r="AT16" s="334">
        <v>524.13767367000003</v>
      </c>
      <c r="AU16" s="334">
        <v>-76.49579441000003</v>
      </c>
      <c r="AV16" s="334">
        <v>93.784882969999998</v>
      </c>
      <c r="AX16" s="334"/>
      <c r="AY16" s="334">
        <v>0</v>
      </c>
      <c r="AZ16" s="334">
        <v>0</v>
      </c>
      <c r="BA16" s="334">
        <v>0</v>
      </c>
      <c r="BB16" s="334">
        <v>0</v>
      </c>
      <c r="BC16" s="334">
        <v>3383.067</v>
      </c>
      <c r="BD16" s="334">
        <v>6901.8272378999991</v>
      </c>
      <c r="BE16" s="334">
        <v>1339.7649920499998</v>
      </c>
      <c r="BF16" s="334">
        <v>1520.01850246</v>
      </c>
      <c r="BG16" s="334">
        <v>2193.7517160400002</v>
      </c>
      <c r="BH16" s="334">
        <v>2122.3904764600002</v>
      </c>
      <c r="BI16" s="334">
        <v>323.61593557999998</v>
      </c>
    </row>
    <row r="17" spans="2:61" ht="18" customHeight="1" x14ac:dyDescent="0.35">
      <c r="B17" s="148" t="s">
        <v>507</v>
      </c>
      <c r="C17" s="148"/>
      <c r="D17" s="334">
        <v>0</v>
      </c>
      <c r="E17" s="334">
        <v>0</v>
      </c>
      <c r="F17" s="334">
        <v>0</v>
      </c>
      <c r="G17" s="334">
        <v>0</v>
      </c>
      <c r="H17" s="334">
        <v>0</v>
      </c>
      <c r="I17" s="334">
        <v>0</v>
      </c>
      <c r="J17" s="334">
        <v>0</v>
      </c>
      <c r="K17" s="334">
        <v>0</v>
      </c>
      <c r="L17" s="334">
        <v>0</v>
      </c>
      <c r="M17" s="334">
        <v>0</v>
      </c>
      <c r="N17" s="334">
        <v>0</v>
      </c>
      <c r="O17" s="334">
        <v>0</v>
      </c>
      <c r="P17" s="334">
        <v>65.447196300000002</v>
      </c>
      <c r="Q17" s="334">
        <v>67.757248959999998</v>
      </c>
      <c r="R17" s="334">
        <v>81.947616030000006</v>
      </c>
      <c r="S17" s="334">
        <v>-451.07143039758648</v>
      </c>
      <c r="T17" s="334">
        <v>-1707.8605462900002</v>
      </c>
      <c r="U17" s="334">
        <v>-143.10409924999999</v>
      </c>
      <c r="V17" s="334">
        <v>0.71099999999999997</v>
      </c>
      <c r="W17" s="334">
        <v>-53.952374760000005</v>
      </c>
      <c r="X17" s="334">
        <v>0</v>
      </c>
      <c r="Y17" s="334">
        <v>-9.7315263999999999</v>
      </c>
      <c r="Z17" s="334">
        <v>-190.09399572000001</v>
      </c>
      <c r="AA17" s="334">
        <v>-110.73171655</v>
      </c>
      <c r="AB17" s="334">
        <v>-557.89778209999997</v>
      </c>
      <c r="AC17" s="334">
        <v>-473.20140629000002</v>
      </c>
      <c r="AD17" s="334">
        <v>0</v>
      </c>
      <c r="AE17" s="334">
        <v>0</v>
      </c>
      <c r="AF17" s="334">
        <v>0</v>
      </c>
      <c r="AG17" s="334">
        <v>0</v>
      </c>
      <c r="AH17" s="334">
        <v>0</v>
      </c>
      <c r="AI17" s="334">
        <v>0</v>
      </c>
      <c r="AJ17" s="334">
        <v>0</v>
      </c>
      <c r="AK17" s="334">
        <v>0</v>
      </c>
      <c r="AL17" s="334">
        <v>0</v>
      </c>
      <c r="AM17" s="334">
        <v>0</v>
      </c>
      <c r="AN17" s="334">
        <v>0</v>
      </c>
      <c r="AO17" s="334">
        <v>0</v>
      </c>
      <c r="AP17" s="334">
        <v>0</v>
      </c>
      <c r="AQ17" s="334">
        <v>0</v>
      </c>
      <c r="AR17" s="334">
        <v>0</v>
      </c>
      <c r="AS17" s="334">
        <v>0</v>
      </c>
      <c r="AT17" s="334">
        <v>0</v>
      </c>
      <c r="AU17" s="334">
        <v>0</v>
      </c>
      <c r="AV17" s="334">
        <v>0</v>
      </c>
      <c r="AX17" s="334"/>
      <c r="AY17" s="334">
        <v>0</v>
      </c>
      <c r="AZ17" s="334">
        <v>0</v>
      </c>
      <c r="BA17" s="334">
        <v>0</v>
      </c>
      <c r="BB17" s="334">
        <v>-235.91936910758648</v>
      </c>
      <c r="BC17" s="334">
        <v>-1904.2060203000003</v>
      </c>
      <c r="BD17" s="334">
        <v>-310.55723867</v>
      </c>
      <c r="BE17" s="334">
        <v>-1031.0991883900001</v>
      </c>
      <c r="BF17" s="334">
        <v>0</v>
      </c>
      <c r="BG17" s="334">
        <v>0</v>
      </c>
      <c r="BH17" s="334">
        <v>0</v>
      </c>
      <c r="BI17" s="334">
        <v>0</v>
      </c>
    </row>
    <row r="18" spans="2:61" ht="18" customHeight="1" x14ac:dyDescent="0.35">
      <c r="B18" s="148" t="s">
        <v>508</v>
      </c>
      <c r="C18" s="148"/>
      <c r="D18" s="334">
        <v>0</v>
      </c>
      <c r="E18" s="334">
        <v>0</v>
      </c>
      <c r="F18" s="334">
        <v>0</v>
      </c>
      <c r="G18" s="334">
        <v>0</v>
      </c>
      <c r="H18" s="334">
        <v>0</v>
      </c>
      <c r="I18" s="334">
        <v>0</v>
      </c>
      <c r="J18" s="334">
        <v>0</v>
      </c>
      <c r="K18" s="334">
        <v>2892.5809999999997</v>
      </c>
      <c r="L18" s="334">
        <v>0</v>
      </c>
      <c r="M18" s="334">
        <v>0</v>
      </c>
      <c r="N18" s="334">
        <v>0</v>
      </c>
      <c r="O18" s="334">
        <v>0</v>
      </c>
      <c r="P18" s="334">
        <v>0</v>
      </c>
      <c r="Q18" s="334">
        <v>0</v>
      </c>
      <c r="R18" s="334">
        <v>0</v>
      </c>
      <c r="S18" s="334">
        <v>0</v>
      </c>
      <c r="T18" s="334">
        <v>412.60000314000001</v>
      </c>
      <c r="U18" s="334">
        <v>52.407267880000006</v>
      </c>
      <c r="V18" s="334">
        <v>96.077110969999993</v>
      </c>
      <c r="W18" s="334">
        <v>114.62681921999997</v>
      </c>
      <c r="X18" s="334">
        <v>-26.340966328480022</v>
      </c>
      <c r="Y18" s="334">
        <v>-91.128410472319999</v>
      </c>
      <c r="Z18" s="334">
        <v>-162.77738309872001</v>
      </c>
      <c r="AA18" s="334">
        <v>562.77541274880411</v>
      </c>
      <c r="AB18" s="334">
        <v>8.1953290400000007</v>
      </c>
      <c r="AC18" s="334">
        <v>-31.099381009999991</v>
      </c>
      <c r="AD18" s="334">
        <v>61.253194549999989</v>
      </c>
      <c r="AE18" s="334">
        <v>-163.56518679000001</v>
      </c>
      <c r="AF18" s="334">
        <v>0</v>
      </c>
      <c r="AG18" s="334">
        <v>6.2062215599999995</v>
      </c>
      <c r="AH18" s="334">
        <v>-61.416174579999996</v>
      </c>
      <c r="AI18" s="334">
        <v>85.905740819999934</v>
      </c>
      <c r="AJ18" s="334">
        <v>-746.44357335999996</v>
      </c>
      <c r="AK18" s="334">
        <v>-0.91933593999999996</v>
      </c>
      <c r="AL18" s="334">
        <v>0</v>
      </c>
      <c r="AM18" s="334">
        <v>-215.77126797999998</v>
      </c>
      <c r="AN18" s="334">
        <v>-98.920384189999993</v>
      </c>
      <c r="AO18" s="334">
        <v>120.72809354</v>
      </c>
      <c r="AP18" s="334">
        <v>86.565721640000007</v>
      </c>
      <c r="AQ18" s="334">
        <v>-37.295435730000001</v>
      </c>
      <c r="AR18" s="334">
        <v>110.73511332</v>
      </c>
      <c r="AS18" s="334">
        <v>-292.60645089999997</v>
      </c>
      <c r="AT18" s="334">
        <v>894.20104251999987</v>
      </c>
      <c r="AU18" s="334">
        <v>-841.88362061055852</v>
      </c>
      <c r="AV18" s="334">
        <v>62.135895238631335</v>
      </c>
      <c r="AX18" s="334"/>
      <c r="AY18" s="334">
        <v>0</v>
      </c>
      <c r="AZ18" s="334">
        <v>2892.5809999999997</v>
      </c>
      <c r="BA18" s="334">
        <v>0</v>
      </c>
      <c r="BB18" s="334">
        <v>0</v>
      </c>
      <c r="BC18" s="334">
        <v>675.71120121000001</v>
      </c>
      <c r="BD18" s="334">
        <v>282.52865284928407</v>
      </c>
      <c r="BE18" s="334">
        <v>-125.21604421000001</v>
      </c>
      <c r="BF18" s="334">
        <v>30.695787799999934</v>
      </c>
      <c r="BG18" s="334">
        <v>-963.1341772799999</v>
      </c>
      <c r="BH18" s="334">
        <v>71.077995260000023</v>
      </c>
      <c r="BI18" s="334">
        <v>-129.55391567055869</v>
      </c>
    </row>
    <row r="19" spans="2:61" ht="18" customHeight="1" x14ac:dyDescent="0.35">
      <c r="B19" s="109" t="s">
        <v>690</v>
      </c>
      <c r="C19" s="112"/>
      <c r="D19" s="333">
        <v>1517.96</v>
      </c>
      <c r="E19" s="333">
        <v>2609.5680000000002</v>
      </c>
      <c r="F19" s="333">
        <v>3043.7510000000002</v>
      </c>
      <c r="G19" s="333">
        <v>2163.3180000000002</v>
      </c>
      <c r="H19" s="333">
        <v>3115.76</v>
      </c>
      <c r="I19" s="333">
        <v>3010.7510000000002</v>
      </c>
      <c r="J19" s="333">
        <v>3000.9879999999998</v>
      </c>
      <c r="K19" s="333">
        <v>2379.1709999999998</v>
      </c>
      <c r="L19" s="333">
        <v>3606.9</v>
      </c>
      <c r="M19" s="333">
        <v>3029.127</v>
      </c>
      <c r="N19" s="333">
        <v>2745.5120000000002</v>
      </c>
      <c r="O19" s="333">
        <v>2952.4580000000001</v>
      </c>
      <c r="P19" s="333">
        <v>2717.1451963000004</v>
      </c>
      <c r="Q19" s="333">
        <v>3244.9432489599999</v>
      </c>
      <c r="R19" s="333">
        <v>3661.4756160300003</v>
      </c>
      <c r="S19" s="333">
        <v>1455.9385696024135</v>
      </c>
      <c r="T19" s="333">
        <v>1682.5768847930831</v>
      </c>
      <c r="U19" s="333">
        <v>1616.9549266189313</v>
      </c>
      <c r="V19" s="333">
        <v>1643.4915166675189</v>
      </c>
      <c r="W19" s="333">
        <v>992.7883849172955</v>
      </c>
      <c r="X19" s="333">
        <v>1276.2677426132541</v>
      </c>
      <c r="Y19" s="333">
        <v>1510.7037244894484</v>
      </c>
      <c r="Z19" s="333">
        <v>3666.1645525601439</v>
      </c>
      <c r="AA19" s="333">
        <v>4521.5298656293035</v>
      </c>
      <c r="AB19" s="333">
        <v>6942.8481090144869</v>
      </c>
      <c r="AC19" s="333">
        <v>9400.1327570896992</v>
      </c>
      <c r="AD19" s="333">
        <v>7669.7191872486383</v>
      </c>
      <c r="AE19" s="333">
        <v>6316.6765033030888</v>
      </c>
      <c r="AF19" s="333">
        <v>4845.069070711218</v>
      </c>
      <c r="AG19" s="333">
        <v>3927.311982422194</v>
      </c>
      <c r="AH19" s="333">
        <v>1966.5349436415349</v>
      </c>
      <c r="AI19" s="333">
        <v>-168.22374849792448</v>
      </c>
      <c r="AJ19" s="333">
        <v>1062.9036593619476</v>
      </c>
      <c r="AK19" s="333">
        <v>703.36376177969225</v>
      </c>
      <c r="AL19" s="333">
        <v>921.48312958832867</v>
      </c>
      <c r="AM19" s="333">
        <v>1049.4724290285831</v>
      </c>
      <c r="AN19" s="333">
        <v>1140.4099117980761</v>
      </c>
      <c r="AO19" s="333">
        <v>1667.3917422191951</v>
      </c>
      <c r="AP19" s="333">
        <v>2394.2747119694091</v>
      </c>
      <c r="AQ19" s="333">
        <v>556.76878389735396</v>
      </c>
      <c r="AR19" s="333">
        <v>1321.4041230251705</v>
      </c>
      <c r="AS19" s="333">
        <v>427.45417690879907</v>
      </c>
      <c r="AT19" s="333">
        <v>817.69754624561176</v>
      </c>
      <c r="AU19" s="333">
        <v>589.00874813416101</v>
      </c>
      <c r="AV19" s="333">
        <v>1005.7956565464133</v>
      </c>
      <c r="AX19" s="333">
        <v>5535.6809999999996</v>
      </c>
      <c r="AY19" s="333">
        <v>9334.5970000000016</v>
      </c>
      <c r="AZ19" s="333">
        <v>11506.67</v>
      </c>
      <c r="BA19" s="333">
        <v>12333.997000000001</v>
      </c>
      <c r="BB19" s="333">
        <v>11079.502630892413</v>
      </c>
      <c r="BC19" s="333">
        <v>5935.8117129968296</v>
      </c>
      <c r="BD19" s="333">
        <v>10974.66588529215</v>
      </c>
      <c r="BE19" s="333">
        <v>30329.376556655916</v>
      </c>
      <c r="BF19" s="333">
        <v>10570.692248277022</v>
      </c>
      <c r="BG19" s="333">
        <v>3737.2229797585514</v>
      </c>
      <c r="BH19" s="333">
        <v>5758.845149884035</v>
      </c>
      <c r="BI19" s="333">
        <v>3155.5645943137424</v>
      </c>
    </row>
    <row r="20" spans="2:61" s="90" customFormat="1" ht="18" customHeight="1" x14ac:dyDescent="0.35">
      <c r="B20" s="158" t="s">
        <v>527</v>
      </c>
      <c r="C20" s="158"/>
      <c r="D20" s="337">
        <v>0.14748028443653372</v>
      </c>
      <c r="E20" s="337">
        <v>0.22849113447729738</v>
      </c>
      <c r="F20" s="337">
        <v>0.23433993804111819</v>
      </c>
      <c r="G20" s="337">
        <v>0.17764333722317521</v>
      </c>
      <c r="H20" s="337">
        <v>0.26150783975451958</v>
      </c>
      <c r="I20" s="337">
        <v>0.25684756708724849</v>
      </c>
      <c r="J20" s="337">
        <v>0.2504717961036248</v>
      </c>
      <c r="K20" s="337">
        <v>0.19750525376853864</v>
      </c>
      <c r="L20" s="337">
        <v>0.28626808451738006</v>
      </c>
      <c r="M20" s="337">
        <v>0.25518258395020232</v>
      </c>
      <c r="N20" s="337">
        <v>0.22574421676349246</v>
      </c>
      <c r="O20" s="337">
        <v>0.23379531892748306</v>
      </c>
      <c r="P20" s="337">
        <v>0.20854915236245861</v>
      </c>
      <c r="Q20" s="337">
        <v>0.23537571328139939</v>
      </c>
      <c r="R20" s="337">
        <v>0.22396870889054959</v>
      </c>
      <c r="S20" s="337">
        <v>9.8131015258898766E-2</v>
      </c>
      <c r="T20" s="337">
        <v>0.12964886421690239</v>
      </c>
      <c r="U20" s="337">
        <v>0.12123552663899902</v>
      </c>
      <c r="V20" s="337">
        <v>0.12294046477462046</v>
      </c>
      <c r="W20" s="337">
        <v>7.8542891673106255E-2</v>
      </c>
      <c r="X20" s="337">
        <v>0.10109335993629866</v>
      </c>
      <c r="Y20" s="337">
        <v>0.13502448814442219</v>
      </c>
      <c r="Z20" s="337">
        <v>0.22924835803285512</v>
      </c>
      <c r="AA20" s="337">
        <v>0.24129789475075253</v>
      </c>
      <c r="AB20" s="337">
        <v>0.3059579072092698</v>
      </c>
      <c r="AC20" s="337">
        <v>0.35577637057794714</v>
      </c>
      <c r="AD20" s="337">
        <v>0.27101995514101218</v>
      </c>
      <c r="AE20" s="337">
        <v>0.22389951393749291</v>
      </c>
      <c r="AF20" s="337">
        <v>0.18124980812109573</v>
      </c>
      <c r="AG20" s="337">
        <v>0.15454983042959636</v>
      </c>
      <c r="AH20" s="337">
        <v>7.7462942013437411E-2</v>
      </c>
      <c r="AI20" s="337">
        <v>-8.8586574456003993E-3</v>
      </c>
      <c r="AJ20" s="337">
        <v>5.4659110044007857E-2</v>
      </c>
      <c r="AK20" s="337">
        <v>3.9612343124873904E-2</v>
      </c>
      <c r="AL20" s="337">
        <v>5.5259695248193672E-2</v>
      </c>
      <c r="AM20" s="337">
        <v>6.2877711126791136E-2</v>
      </c>
      <c r="AN20" s="337">
        <v>6.3640159499419383E-2</v>
      </c>
      <c r="AO20" s="337">
        <v>8.7413211292604293E-2</v>
      </c>
      <c r="AP20" s="337">
        <v>0.11259399500141504</v>
      </c>
      <c r="AQ20" s="337">
        <v>2.9071512961686363E-2</v>
      </c>
      <c r="AR20" s="337">
        <v>6.7904135279698769E-2</v>
      </c>
      <c r="AS20" s="337">
        <v>2.3937764714618857E-2</v>
      </c>
      <c r="AT20" s="337">
        <v>4.726899815401206E-2</v>
      </c>
      <c r="AU20" s="337">
        <v>3.6581930019883073E-2</v>
      </c>
      <c r="AV20" s="337">
        <v>6.4941744438930679E-2</v>
      </c>
      <c r="AW20"/>
      <c r="AX20" s="337">
        <v>0.123</v>
      </c>
      <c r="AY20" s="337">
        <v>0.19900000000000001</v>
      </c>
      <c r="AZ20" s="337">
        <v>0.24099999999999999</v>
      </c>
      <c r="BA20" s="337">
        <v>0.25</v>
      </c>
      <c r="BB20" s="337">
        <v>0.191</v>
      </c>
      <c r="BC20" s="337">
        <v>0.113</v>
      </c>
      <c r="BD20" s="337">
        <v>0.187</v>
      </c>
      <c r="BE20" s="337">
        <v>0.28699999999999998</v>
      </c>
      <c r="BF20" s="337">
        <v>0.11</v>
      </c>
      <c r="BG20" s="337">
        <v>5.2999999999999999E-2</v>
      </c>
      <c r="BH20" s="337">
        <v>7.3999999999999996E-2</v>
      </c>
      <c r="BI20" s="337">
        <v>4.3923207042053193E-2</v>
      </c>
    </row>
    <row r="21" spans="2:61" ht="18" customHeight="1" x14ac:dyDescent="0.35">
      <c r="B21" s="154"/>
      <c r="C21" s="505"/>
      <c r="D21" s="152"/>
      <c r="E21" s="152"/>
      <c r="F21" s="155"/>
      <c r="G21" s="155"/>
      <c r="H21" s="155"/>
      <c r="I21" s="155"/>
      <c r="J21" s="155"/>
      <c r="K21" s="155"/>
      <c r="L21" s="155"/>
      <c r="M21" s="155"/>
      <c r="N21" s="155"/>
      <c r="O21" s="155"/>
      <c r="P21" s="155"/>
      <c r="Q21" s="155"/>
      <c r="R21" s="155"/>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X21" s="128"/>
      <c r="AY21" s="128"/>
      <c r="AZ21" s="128"/>
      <c r="BA21" s="128"/>
      <c r="BB21" s="128"/>
      <c r="BC21" s="128"/>
      <c r="BD21" s="128"/>
      <c r="BE21" s="128"/>
      <c r="BF21" s="128"/>
      <c r="BG21" s="128"/>
      <c r="BH21" s="128"/>
      <c r="BI21" s="128"/>
    </row>
    <row r="22" spans="2:61" s="92" customFormat="1" ht="18" customHeight="1" x14ac:dyDescent="0.35">
      <c r="B22" s="48" t="s">
        <v>867</v>
      </c>
      <c r="C22" s="499"/>
      <c r="D22" s="84" t="s">
        <v>167</v>
      </c>
      <c r="E22" s="84" t="s">
        <v>168</v>
      </c>
      <c r="F22" s="84" t="s">
        <v>169</v>
      </c>
      <c r="G22" s="84" t="s">
        <v>170</v>
      </c>
      <c r="H22" s="84" t="s">
        <v>171</v>
      </c>
      <c r="I22" s="84" t="s">
        <v>172</v>
      </c>
      <c r="J22" s="84" t="s">
        <v>173</v>
      </c>
      <c r="K22" s="84" t="s">
        <v>174</v>
      </c>
      <c r="L22" s="84" t="s">
        <v>73</v>
      </c>
      <c r="M22" s="84" t="s">
        <v>74</v>
      </c>
      <c r="N22" s="84" t="s">
        <v>75</v>
      </c>
      <c r="O22" s="84" t="s">
        <v>175</v>
      </c>
      <c r="P22" s="84" t="s">
        <v>176</v>
      </c>
      <c r="Q22" s="84" t="s">
        <v>177</v>
      </c>
      <c r="R22" s="84" t="s">
        <v>178</v>
      </c>
      <c r="S22" s="84" t="s">
        <v>179</v>
      </c>
      <c r="T22" s="84" t="s">
        <v>180</v>
      </c>
      <c r="U22" s="84" t="s">
        <v>181</v>
      </c>
      <c r="V22" s="84" t="s">
        <v>182</v>
      </c>
      <c r="W22" s="84" t="s">
        <v>183</v>
      </c>
      <c r="X22" s="84" t="s">
        <v>184</v>
      </c>
      <c r="Y22" s="84" t="s">
        <v>404</v>
      </c>
      <c r="Z22" s="84" t="s">
        <v>405</v>
      </c>
      <c r="AA22" s="84" t="s">
        <v>406</v>
      </c>
      <c r="AB22" s="84" t="s">
        <v>519</v>
      </c>
      <c r="AC22" s="84" t="s">
        <v>520</v>
      </c>
      <c r="AD22" s="84" t="s">
        <v>521</v>
      </c>
      <c r="AE22" s="84" t="s">
        <v>522</v>
      </c>
      <c r="AF22" s="84" t="s">
        <v>677</v>
      </c>
      <c r="AG22" s="84" t="s">
        <v>678</v>
      </c>
      <c r="AH22" s="84" t="s">
        <v>679</v>
      </c>
      <c r="AI22" s="84" t="s">
        <v>676</v>
      </c>
      <c r="AJ22" s="84" t="s">
        <v>704</v>
      </c>
      <c r="AK22" s="84" t="s">
        <v>705</v>
      </c>
      <c r="AL22" s="84" t="s">
        <v>706</v>
      </c>
      <c r="AM22" s="84" t="s">
        <v>707</v>
      </c>
      <c r="AN22" s="84" t="s">
        <v>823</v>
      </c>
      <c r="AO22" s="84" t="s">
        <v>827</v>
      </c>
      <c r="AP22" s="84" t="s">
        <v>828</v>
      </c>
      <c r="AQ22" s="84" t="s">
        <v>822</v>
      </c>
      <c r="AR22" s="84" t="s">
        <v>872</v>
      </c>
      <c r="AS22" s="84" t="s">
        <v>875</v>
      </c>
      <c r="AT22" s="84" t="s">
        <v>874</v>
      </c>
      <c r="AU22" s="84" t="s">
        <v>871</v>
      </c>
      <c r="AV22" s="84" t="s">
        <v>941</v>
      </c>
      <c r="AW22"/>
      <c r="AX22" s="84">
        <v>2014</v>
      </c>
      <c r="AY22" s="84">
        <v>2015</v>
      </c>
      <c r="AZ22" s="84">
        <v>2016</v>
      </c>
      <c r="BA22" s="84">
        <v>2017</v>
      </c>
      <c r="BB22" s="84">
        <v>2018</v>
      </c>
      <c r="BC22" s="84">
        <v>2019</v>
      </c>
      <c r="BD22" s="84">
        <v>2020</v>
      </c>
      <c r="BE22" s="84">
        <v>2021</v>
      </c>
      <c r="BF22" s="84">
        <v>2022</v>
      </c>
      <c r="BG22" s="84">
        <v>2023</v>
      </c>
      <c r="BH22" s="84">
        <v>2024</v>
      </c>
      <c r="BI22" s="84">
        <v>2025</v>
      </c>
    </row>
    <row r="23" spans="2:61" ht="7.5" customHeight="1" x14ac:dyDescent="0.35">
      <c r="B23" s="91"/>
      <c r="C23" s="133"/>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X23" s="128"/>
      <c r="AY23" s="128"/>
      <c r="AZ23" s="128"/>
      <c r="BA23" s="128"/>
      <c r="BB23" s="128"/>
      <c r="BC23" s="128"/>
      <c r="BD23" s="128"/>
      <c r="BE23" s="128"/>
      <c r="BF23" s="128"/>
      <c r="BG23" s="128"/>
      <c r="BH23" s="128"/>
      <c r="BI23" s="128"/>
    </row>
    <row r="24" spans="2:61" ht="18" customHeight="1" x14ac:dyDescent="0.35">
      <c r="B24" s="109" t="s">
        <v>230</v>
      </c>
      <c r="C24" s="112"/>
      <c r="D24" s="333">
        <v>11992.040999999999</v>
      </c>
      <c r="E24" s="333">
        <v>13001.606</v>
      </c>
      <c r="F24" s="333">
        <v>14630.496999999999</v>
      </c>
      <c r="G24" s="333">
        <v>13902.055</v>
      </c>
      <c r="H24" s="333">
        <v>13832.347</v>
      </c>
      <c r="I24" s="333">
        <v>13517.045</v>
      </c>
      <c r="J24" s="333">
        <v>14016.652</v>
      </c>
      <c r="K24" s="333">
        <v>14011.7</v>
      </c>
      <c r="L24" s="333">
        <v>14754.402</v>
      </c>
      <c r="M24" s="333">
        <v>14028.163</v>
      </c>
      <c r="N24" s="333">
        <v>14440.365</v>
      </c>
      <c r="O24" s="333">
        <v>15057.638999999999</v>
      </c>
      <c r="P24" s="333">
        <v>15561.303</v>
      </c>
      <c r="Q24" s="333">
        <v>16304.159</v>
      </c>
      <c r="R24" s="333">
        <v>19317.857</v>
      </c>
      <c r="S24" s="333">
        <v>17480.001</v>
      </c>
      <c r="T24" s="333">
        <v>15462.700495069999</v>
      </c>
      <c r="U24" s="333">
        <v>15917.588292980001</v>
      </c>
      <c r="V24" s="333">
        <v>15918.204202469999</v>
      </c>
      <c r="W24" s="333">
        <v>14985.668296830001</v>
      </c>
      <c r="X24" s="333">
        <v>15118.965811810001</v>
      </c>
      <c r="Y24" s="333">
        <v>13163.409009249999</v>
      </c>
      <c r="Z24" s="333">
        <v>18999.02483464</v>
      </c>
      <c r="AA24" s="333">
        <v>22287.901315160005</v>
      </c>
      <c r="AB24" s="333">
        <v>26621.736292129997</v>
      </c>
      <c r="AC24" s="333">
        <v>30488.39962393</v>
      </c>
      <c r="AD24" s="333">
        <v>32879.369120049996</v>
      </c>
      <c r="AE24" s="333">
        <v>32870.348938319999</v>
      </c>
      <c r="AF24" s="333">
        <v>31038.763614910004</v>
      </c>
      <c r="AG24" s="333">
        <v>29703.460723970002</v>
      </c>
      <c r="AH24" s="333">
        <v>29035.856102877598</v>
      </c>
      <c r="AI24" s="333">
        <v>21938.258133953899</v>
      </c>
      <c r="AJ24" s="333">
        <v>22389.027102029762</v>
      </c>
      <c r="AK24" s="333">
        <v>20567.774576265379</v>
      </c>
      <c r="AL24" s="333">
        <v>19274.782184039461</v>
      </c>
      <c r="AM24" s="333">
        <v>19406.429598491752</v>
      </c>
      <c r="AN24" s="333">
        <v>20916.907988754552</v>
      </c>
      <c r="AO24" s="333">
        <v>22013.547692294287</v>
      </c>
      <c r="AP24" s="333">
        <v>24709.462697018651</v>
      </c>
      <c r="AQ24" s="333">
        <v>22439.620882129508</v>
      </c>
      <c r="AR24" s="333">
        <v>22602.536988960288</v>
      </c>
      <c r="AS24" s="333">
        <v>20886.193943896309</v>
      </c>
      <c r="AT24" s="333">
        <v>20304.965270640001</v>
      </c>
      <c r="AU24" s="333">
        <v>18296.289073010001</v>
      </c>
      <c r="AV24" s="333">
        <v>18092.955042739999</v>
      </c>
      <c r="AX24" s="333">
        <v>52005.909</v>
      </c>
      <c r="AY24" s="333">
        <v>53526.199000000001</v>
      </c>
      <c r="AZ24" s="333">
        <v>55377.744000000006</v>
      </c>
      <c r="BA24" s="333">
        <v>58280.569000000003</v>
      </c>
      <c r="BB24" s="333">
        <v>68663.320000000007</v>
      </c>
      <c r="BC24" s="333">
        <v>62284.161287349998</v>
      </c>
      <c r="BD24" s="333">
        <v>69569.300970860015</v>
      </c>
      <c r="BE24" s="333">
        <v>122859.85397443001</v>
      </c>
      <c r="BF24" s="333">
        <v>111716.3385757115</v>
      </c>
      <c r="BG24" s="333">
        <v>81638.013460826362</v>
      </c>
      <c r="BH24" s="333">
        <v>90079.539260196994</v>
      </c>
      <c r="BI24" s="333">
        <v>82089.985276506603</v>
      </c>
    </row>
    <row r="25" spans="2:61" ht="7.5" customHeight="1" x14ac:dyDescent="0.35">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X25" s="128"/>
      <c r="AY25" s="128"/>
      <c r="AZ25" s="128"/>
      <c r="BA25" s="128"/>
      <c r="BB25" s="128"/>
      <c r="BC25" s="128"/>
      <c r="BD25" s="128"/>
      <c r="BE25" s="128"/>
      <c r="BF25" s="128"/>
      <c r="BG25" s="128"/>
      <c r="BH25" s="128"/>
      <c r="BI25" s="128">
        <v>0</v>
      </c>
    </row>
    <row r="26" spans="2:61" ht="18" customHeight="1" x14ac:dyDescent="0.35">
      <c r="B26" s="109" t="s">
        <v>231</v>
      </c>
      <c r="C26" s="112"/>
      <c r="D26" s="333">
        <v>10292.629999999999</v>
      </c>
      <c r="E26" s="333">
        <v>11420.871999999999</v>
      </c>
      <c r="F26" s="333">
        <v>12988.614</v>
      </c>
      <c r="G26" s="333">
        <v>12177.873</v>
      </c>
      <c r="H26" s="333">
        <v>11914.594999999999</v>
      </c>
      <c r="I26" s="333">
        <v>11721.937</v>
      </c>
      <c r="J26" s="333">
        <v>11981.341</v>
      </c>
      <c r="K26" s="333">
        <v>12046.115</v>
      </c>
      <c r="L26" s="333">
        <v>12599.727999999999</v>
      </c>
      <c r="M26" s="333">
        <v>11870.43</v>
      </c>
      <c r="N26" s="333">
        <v>12162.048000000001</v>
      </c>
      <c r="O26" s="333">
        <v>12628.388000000001</v>
      </c>
      <c r="P26" s="333">
        <v>13028.8</v>
      </c>
      <c r="Q26" s="333">
        <v>13786.227999999999</v>
      </c>
      <c r="R26" s="333">
        <v>16348.156999999999</v>
      </c>
      <c r="S26" s="333">
        <v>14836.681</v>
      </c>
      <c r="T26" s="333">
        <v>12977.95314256</v>
      </c>
      <c r="U26" s="333">
        <v>13337.302781170001</v>
      </c>
      <c r="V26" s="333">
        <v>13368.190202309999</v>
      </c>
      <c r="W26" s="333">
        <v>12640.079372800003</v>
      </c>
      <c r="X26" s="333">
        <v>12624.644619760002</v>
      </c>
      <c r="Y26" s="333">
        <v>11188.36846005</v>
      </c>
      <c r="Z26" s="333">
        <v>15992.108227160001</v>
      </c>
      <c r="AA26" s="333">
        <v>18738.372625670007</v>
      </c>
      <c r="AB26" s="333">
        <v>22692.167600249995</v>
      </c>
      <c r="AC26" s="333">
        <v>26421.46453352</v>
      </c>
      <c r="AD26" s="333">
        <v>28299.462979610002</v>
      </c>
      <c r="AE26" s="333">
        <v>28212.104583069999</v>
      </c>
      <c r="AF26" s="333">
        <v>26731.443861580003</v>
      </c>
      <c r="AG26" s="333">
        <v>25411.299200429999</v>
      </c>
      <c r="AH26" s="333">
        <v>25386.783570657597</v>
      </c>
      <c r="AI26" s="333">
        <v>18989.756577783897</v>
      </c>
      <c r="AJ26" s="333">
        <v>19446.047667189763</v>
      </c>
      <c r="AK26" s="333">
        <v>17756.17664328538</v>
      </c>
      <c r="AL26" s="333">
        <v>16675.501474439458</v>
      </c>
      <c r="AM26" s="333">
        <v>16690.690710931754</v>
      </c>
      <c r="AN26" s="333">
        <v>17919.658290744552</v>
      </c>
      <c r="AO26" s="333">
        <v>19074.825390384289</v>
      </c>
      <c r="AP26" s="333">
        <v>21264.675011658648</v>
      </c>
      <c r="AQ26" s="333">
        <v>19151.696185579509</v>
      </c>
      <c r="AR26" s="333">
        <v>19459.847586340289</v>
      </c>
      <c r="AS26" s="333">
        <v>17856.896080516308</v>
      </c>
      <c r="AT26" s="333">
        <v>17298.812714020001</v>
      </c>
      <c r="AU26" s="333">
        <v>16101.084546770002</v>
      </c>
      <c r="AV26" s="333">
        <v>15487.659982589998</v>
      </c>
      <c r="AX26" s="333">
        <v>45135.896999999997</v>
      </c>
      <c r="AY26" s="333">
        <v>46879.989000000001</v>
      </c>
      <c r="AZ26" s="333">
        <v>47663.987999999998</v>
      </c>
      <c r="BA26" s="333">
        <v>49260.593999999997</v>
      </c>
      <c r="BB26" s="333">
        <v>57999.865999999995</v>
      </c>
      <c r="BC26" s="333">
        <v>52323.525498839997</v>
      </c>
      <c r="BD26" s="333">
        <v>58543.493932640005</v>
      </c>
      <c r="BE26" s="333">
        <v>105625.19969645</v>
      </c>
      <c r="BF26" s="333">
        <v>96519.283210451511</v>
      </c>
      <c r="BG26" s="333">
        <v>70568.416495846352</v>
      </c>
      <c r="BH26" s="333">
        <v>77410.854878366998</v>
      </c>
      <c r="BI26" s="333">
        <v>70716.6409276466</v>
      </c>
    </row>
    <row r="27" spans="2:61" ht="18" customHeight="1" x14ac:dyDescent="0.35">
      <c r="B27" s="148" t="s">
        <v>232</v>
      </c>
      <c r="C27" s="148"/>
      <c r="D27" s="334">
        <v>-8693.0640000000003</v>
      </c>
      <c r="E27" s="334">
        <v>-8698.6080000000002</v>
      </c>
      <c r="F27" s="334">
        <v>-9835.4580000000005</v>
      </c>
      <c r="G27" s="334">
        <v>-9500.8940000000002</v>
      </c>
      <c r="H27" s="334">
        <v>-8629.9050000000007</v>
      </c>
      <c r="I27" s="334">
        <v>-8539.1689999999999</v>
      </c>
      <c r="J27" s="334">
        <v>-8824.0130000000008</v>
      </c>
      <c r="K27" s="334">
        <v>-8992.482</v>
      </c>
      <c r="L27" s="334">
        <v>-8935.1710000000003</v>
      </c>
      <c r="M27" s="334">
        <v>-9046.1640000000007</v>
      </c>
      <c r="N27" s="334">
        <v>-9162.4419999999991</v>
      </c>
      <c r="O27" s="334">
        <v>-9256.9709999999995</v>
      </c>
      <c r="P27" s="334">
        <v>-10360.502</v>
      </c>
      <c r="Q27" s="334">
        <v>-10547.334000000001</v>
      </c>
      <c r="R27" s="334">
        <v>-12748.44</v>
      </c>
      <c r="S27" s="334">
        <v>-12896.656999999999</v>
      </c>
      <c r="T27" s="334">
        <v>-11263.654459040001</v>
      </c>
      <c r="U27" s="334">
        <v>-11699.949818569999</v>
      </c>
      <c r="V27" s="334">
        <v>-11651.152046159999</v>
      </c>
      <c r="W27" s="334">
        <v>-11064.747168369999</v>
      </c>
      <c r="X27" s="334">
        <v>-11451.296864079999</v>
      </c>
      <c r="Y27" s="334">
        <v>-9655.5331810900007</v>
      </c>
      <c r="Z27" s="334">
        <v>-12426.535036180001</v>
      </c>
      <c r="AA27" s="334">
        <v>-13798.048527560002</v>
      </c>
      <c r="AB27" s="334">
        <v>-15454.198495979999</v>
      </c>
      <c r="AC27" s="334">
        <v>-16608.899815560002</v>
      </c>
      <c r="AD27" s="334">
        <v>-19994.869633040002</v>
      </c>
      <c r="AE27" s="334">
        <v>-21510.263169629998</v>
      </c>
      <c r="AF27" s="334">
        <v>-21601.428744770001</v>
      </c>
      <c r="AG27" s="334">
        <v>-21332.79809041</v>
      </c>
      <c r="AH27" s="334">
        <v>-23158.255960050799</v>
      </c>
      <c r="AI27" s="334">
        <v>-19068.065242001419</v>
      </c>
      <c r="AJ27" s="334">
        <v>-18461.216151317632</v>
      </c>
      <c r="AK27" s="334">
        <v>-17297.600647929587</v>
      </c>
      <c r="AL27" s="334">
        <v>-16106.391022051444</v>
      </c>
      <c r="AM27" s="334">
        <v>-15682.987847413588</v>
      </c>
      <c r="AN27" s="334">
        <v>-16708.852432394251</v>
      </c>
      <c r="AO27" s="334">
        <v>-17684.56730056597</v>
      </c>
      <c r="AP27" s="334">
        <v>-19015.247427735798</v>
      </c>
      <c r="AQ27" s="334">
        <v>-18005.532404360529</v>
      </c>
      <c r="AR27" s="334">
        <v>-18149.709166578792</v>
      </c>
      <c r="AS27" s="334">
        <v>-17495.441669292642</v>
      </c>
      <c r="AT27" s="334">
        <v>-16863.032057349999</v>
      </c>
      <c r="AU27" s="334">
        <v>-16652.53303703</v>
      </c>
      <c r="AV27" s="334">
        <v>-14388.02629396</v>
      </c>
      <c r="AX27" s="334">
        <v>-39351.709000000003</v>
      </c>
      <c r="AY27" s="334">
        <v>-36728.023999999998</v>
      </c>
      <c r="AZ27" s="334">
        <v>-34985.569000000003</v>
      </c>
      <c r="BA27" s="334">
        <v>-36400.748</v>
      </c>
      <c r="BB27" s="334">
        <v>-46552.933000000005</v>
      </c>
      <c r="BC27" s="334">
        <v>-45679.50349214</v>
      </c>
      <c r="BD27" s="334">
        <v>-47331.413608909999</v>
      </c>
      <c r="BE27" s="334">
        <v>-73568.231114209993</v>
      </c>
      <c r="BF27" s="334">
        <v>-85160.54803723222</v>
      </c>
      <c r="BG27" s="334">
        <v>-67548.195668712244</v>
      </c>
      <c r="BH27" s="334">
        <v>-71414.199565056537</v>
      </c>
      <c r="BI27" s="334">
        <v>-69160.715930251434</v>
      </c>
    </row>
    <row r="28" spans="2:61" ht="18" customHeight="1" x14ac:dyDescent="0.35">
      <c r="B28" s="109" t="s">
        <v>233</v>
      </c>
      <c r="C28" s="112"/>
      <c r="D28" s="333">
        <v>1599.566</v>
      </c>
      <c r="E28" s="333">
        <v>2722.2640000000001</v>
      </c>
      <c r="F28" s="333">
        <v>3153.1559999999999</v>
      </c>
      <c r="G28" s="333">
        <v>2676.9789999999998</v>
      </c>
      <c r="H28" s="333">
        <v>3284.69</v>
      </c>
      <c r="I28" s="333">
        <v>3182.768</v>
      </c>
      <c r="J28" s="333">
        <v>3157.328</v>
      </c>
      <c r="K28" s="333">
        <v>3053.6329999999998</v>
      </c>
      <c r="L28" s="333">
        <v>3664.5569999999998</v>
      </c>
      <c r="M28" s="333">
        <v>2824.2660000000001</v>
      </c>
      <c r="N28" s="333">
        <v>2999.6060000000002</v>
      </c>
      <c r="O28" s="333">
        <v>3371.4169999999999</v>
      </c>
      <c r="P28" s="333">
        <v>2668.2979999999998</v>
      </c>
      <c r="Q28" s="333">
        <v>3238.8939999999998</v>
      </c>
      <c r="R28" s="333">
        <v>3599.7170000000001</v>
      </c>
      <c r="S28" s="333">
        <v>1940.0239999999999</v>
      </c>
      <c r="T28" s="333">
        <v>1714.2986835199986</v>
      </c>
      <c r="U28" s="333">
        <v>1637.3529626000022</v>
      </c>
      <c r="V28" s="333">
        <v>1717.0381561499996</v>
      </c>
      <c r="W28" s="333">
        <v>1575.3322044300041</v>
      </c>
      <c r="X28" s="333">
        <v>1173.3477556800021</v>
      </c>
      <c r="Y28" s="333">
        <v>1532.8352789599992</v>
      </c>
      <c r="Z28" s="333">
        <v>3565.5731909799997</v>
      </c>
      <c r="AA28" s="333">
        <v>4940.3240981100043</v>
      </c>
      <c r="AB28" s="333">
        <v>7237.9691042699969</v>
      </c>
      <c r="AC28" s="333">
        <v>9812.5647179599982</v>
      </c>
      <c r="AD28" s="333">
        <v>8304.59334657</v>
      </c>
      <c r="AE28" s="333">
        <v>6701.8414134400027</v>
      </c>
      <c r="AF28" s="333">
        <v>5130.015116810001</v>
      </c>
      <c r="AG28" s="333">
        <v>4078.5011100200004</v>
      </c>
      <c r="AH28" s="333">
        <v>2228.5276106067963</v>
      </c>
      <c r="AI28" s="333">
        <v>-78.308664217521667</v>
      </c>
      <c r="AJ28" s="333">
        <v>984.83151587213138</v>
      </c>
      <c r="AK28" s="333">
        <v>458.575995355793</v>
      </c>
      <c r="AL28" s="333">
        <v>569.11045238801387</v>
      </c>
      <c r="AM28" s="333">
        <v>1007.7028635181656</v>
      </c>
      <c r="AN28" s="333">
        <v>1210.8058583503018</v>
      </c>
      <c r="AO28" s="333">
        <v>1390.2580898183173</v>
      </c>
      <c r="AP28" s="333">
        <v>2249.4275839228517</v>
      </c>
      <c r="AQ28" s="333">
        <v>1146.1637812189826</v>
      </c>
      <c r="AR28" s="333">
        <v>1310.1384197614975</v>
      </c>
      <c r="AS28" s="333">
        <v>361.45441122366714</v>
      </c>
      <c r="AT28" s="333">
        <v>435.78065667000197</v>
      </c>
      <c r="AU28" s="333">
        <v>-551.44849025999645</v>
      </c>
      <c r="AV28" s="333">
        <v>1099.6336886299991</v>
      </c>
      <c r="AX28" s="333">
        <v>5784.1879999999946</v>
      </c>
      <c r="AY28" s="333">
        <v>10151.965</v>
      </c>
      <c r="AZ28" s="333">
        <v>12678.419</v>
      </c>
      <c r="BA28" s="333">
        <v>12859.846</v>
      </c>
      <c r="BB28" s="333">
        <v>11446.932999999999</v>
      </c>
      <c r="BC28" s="333">
        <v>6644.0220067000046</v>
      </c>
      <c r="BD28" s="333">
        <v>11212.080323730006</v>
      </c>
      <c r="BE28" s="333">
        <v>32056.968582239999</v>
      </c>
      <c r="BF28" s="333">
        <v>11358.735173219275</v>
      </c>
      <c r="BG28" s="333">
        <v>3020.2208271341037</v>
      </c>
      <c r="BH28" s="333">
        <v>5996.6553133104544</v>
      </c>
      <c r="BI28" s="333">
        <v>1555.9249973951701</v>
      </c>
    </row>
    <row r="29" spans="2:61" ht="18" customHeight="1" x14ac:dyDescent="0.35">
      <c r="B29" s="148" t="s">
        <v>234</v>
      </c>
      <c r="C29" s="148"/>
      <c r="D29" s="334">
        <v>-251.12799999999999</v>
      </c>
      <c r="E29" s="334">
        <v>-249.989</v>
      </c>
      <c r="F29" s="334">
        <v>-284.73599999999999</v>
      </c>
      <c r="G29" s="334">
        <v>-297.303</v>
      </c>
      <c r="H29" s="334">
        <v>-306.75599999999997</v>
      </c>
      <c r="I29" s="334">
        <v>-341.88799999999998</v>
      </c>
      <c r="J29" s="334">
        <v>-363.709</v>
      </c>
      <c r="K29" s="334">
        <v>-391.32</v>
      </c>
      <c r="L29" s="334">
        <v>-346.30200000000002</v>
      </c>
      <c r="M29" s="334">
        <v>-358.28399999999999</v>
      </c>
      <c r="N29" s="334">
        <v>-380.87900000000002</v>
      </c>
      <c r="O29" s="334">
        <v>-374.14299999999997</v>
      </c>
      <c r="P29" s="334">
        <v>-385.97399999999999</v>
      </c>
      <c r="Q29" s="334">
        <v>-401.29899999999998</v>
      </c>
      <c r="R29" s="334">
        <v>-443.04599999999999</v>
      </c>
      <c r="S29" s="334">
        <v>-458.86</v>
      </c>
      <c r="T29" s="334">
        <v>-447.63729698000009</v>
      </c>
      <c r="U29" s="334">
        <v>-444.38990630000006</v>
      </c>
      <c r="V29" s="334">
        <v>-437.96405850000002</v>
      </c>
      <c r="W29" s="334">
        <v>-453.46372444000008</v>
      </c>
      <c r="X29" s="334">
        <v>-439.85169057000002</v>
      </c>
      <c r="Y29" s="334">
        <v>-447.64423025000002</v>
      </c>
      <c r="Z29" s="334">
        <v>-482.12313721000231</v>
      </c>
      <c r="AA29" s="334">
        <v>-482.43494444000157</v>
      </c>
      <c r="AB29" s="334">
        <v>-472.10905440999994</v>
      </c>
      <c r="AC29" s="334">
        <v>-460.03482724999998</v>
      </c>
      <c r="AD29" s="334">
        <v>-543.66385693999996</v>
      </c>
      <c r="AE29" s="334">
        <v>-579.83218867999994</v>
      </c>
      <c r="AF29" s="334">
        <v>-547.70787416999997</v>
      </c>
      <c r="AG29" s="334">
        <v>-509.85789929999999</v>
      </c>
      <c r="AH29" s="334">
        <v>-515.01752027639998</v>
      </c>
      <c r="AI29" s="334">
        <v>-535.83510450941003</v>
      </c>
      <c r="AJ29" s="334">
        <v>-477.37082366330003</v>
      </c>
      <c r="AK29" s="334">
        <v>-495.19073767901006</v>
      </c>
      <c r="AL29" s="334">
        <v>-418.01830379860002</v>
      </c>
      <c r="AM29" s="334">
        <v>-525.50784282385007</v>
      </c>
      <c r="AN29" s="334">
        <v>-459.42839074574999</v>
      </c>
      <c r="AO29" s="334">
        <v>-446.70251633750001</v>
      </c>
      <c r="AP29" s="334">
        <v>-529.74515899064988</v>
      </c>
      <c r="AQ29" s="334">
        <v>-554.93776854558007</v>
      </c>
      <c r="AR29" s="334">
        <v>-520.66641510264992</v>
      </c>
      <c r="AS29" s="334">
        <v>-513.63074795528996</v>
      </c>
      <c r="AT29" s="334">
        <v>-526.57309320000002</v>
      </c>
      <c r="AU29" s="334">
        <v>-506.64961820000002</v>
      </c>
      <c r="AV29" s="334">
        <v>-504.41124023000003</v>
      </c>
      <c r="AX29" s="334">
        <v>-1037.4069999999999</v>
      </c>
      <c r="AY29" s="334">
        <v>-1083.1559999999999</v>
      </c>
      <c r="AZ29" s="334">
        <v>-1403.673</v>
      </c>
      <c r="BA29" s="334">
        <v>-1459.6080000000002</v>
      </c>
      <c r="BB29" s="334">
        <v>-1689.1790000000001</v>
      </c>
      <c r="BC29" s="334">
        <v>-1783.4549862200001</v>
      </c>
      <c r="BD29" s="334">
        <v>-1852.054002470004</v>
      </c>
      <c r="BE29" s="334">
        <v>-2055.6399272799999</v>
      </c>
      <c r="BF29" s="334">
        <v>-2108.4183982558097</v>
      </c>
      <c r="BG29" s="334">
        <v>-1916.0877079647603</v>
      </c>
      <c r="BH29" s="334">
        <v>-1990.8138346194801</v>
      </c>
      <c r="BI29" s="334">
        <v>-2067.5198744579402</v>
      </c>
    </row>
    <row r="30" spans="2:61" ht="18" customHeight="1" x14ac:dyDescent="0.35">
      <c r="B30" s="148" t="s">
        <v>235</v>
      </c>
      <c r="C30" s="148"/>
      <c r="D30" s="334">
        <v>0</v>
      </c>
      <c r="E30" s="334">
        <v>0</v>
      </c>
      <c r="F30" s="334">
        <v>0</v>
      </c>
      <c r="G30" s="334">
        <v>0</v>
      </c>
      <c r="H30" s="334">
        <v>0</v>
      </c>
      <c r="I30" s="334">
        <v>0</v>
      </c>
      <c r="J30" s="334">
        <v>0</v>
      </c>
      <c r="K30" s="334">
        <v>0</v>
      </c>
      <c r="L30" s="334">
        <v>0</v>
      </c>
      <c r="M30" s="334">
        <v>0</v>
      </c>
      <c r="N30" s="334">
        <v>0</v>
      </c>
      <c r="O30" s="334">
        <v>0</v>
      </c>
      <c r="P30" s="334">
        <v>6.4790000000000001</v>
      </c>
      <c r="Q30" s="334">
        <v>87.724000000000004</v>
      </c>
      <c r="R30" s="334">
        <v>-2.72</v>
      </c>
      <c r="S30" s="334">
        <v>-4.4746695499999989</v>
      </c>
      <c r="T30" s="334">
        <v>-16.51121384</v>
      </c>
      <c r="U30" s="334">
        <v>15.872943059999999</v>
      </c>
      <c r="V30" s="334">
        <v>-6.3320429500000008</v>
      </c>
      <c r="W30" s="334">
        <v>-9.8760769999999554E-2</v>
      </c>
      <c r="X30" s="334">
        <v>-3.6198850300000003</v>
      </c>
      <c r="Y30" s="334">
        <v>-7.5560954999999979</v>
      </c>
      <c r="Z30" s="334">
        <v>-3.8595709599999992</v>
      </c>
      <c r="AA30" s="334">
        <v>-40.216847450000003</v>
      </c>
      <c r="AB30" s="334">
        <v>1.5621618900000005</v>
      </c>
      <c r="AC30" s="334">
        <v>3.6252190899999981</v>
      </c>
      <c r="AD30" s="334">
        <v>-2.2618918599999978</v>
      </c>
      <c r="AE30" s="334">
        <v>-11.83971511</v>
      </c>
      <c r="AF30" s="334">
        <v>-9.155521199999999</v>
      </c>
      <c r="AG30" s="334">
        <v>-12.615524770000002</v>
      </c>
      <c r="AH30" s="334">
        <v>0.38057851999999581</v>
      </c>
      <c r="AI30" s="334">
        <v>-17.035338379999995</v>
      </c>
      <c r="AJ30" s="334">
        <v>-12.51521602</v>
      </c>
      <c r="AK30" s="334">
        <v>-35.205924810000013</v>
      </c>
      <c r="AL30" s="334">
        <v>11.548098479999997</v>
      </c>
      <c r="AM30" s="334">
        <v>-46.564289810000005</v>
      </c>
      <c r="AN30" s="334">
        <v>-43.177574900000003</v>
      </c>
      <c r="AO30" s="334">
        <v>98.873886120000009</v>
      </c>
      <c r="AP30" s="334">
        <v>45.890620219999995</v>
      </c>
      <c r="AQ30" s="334">
        <v>6.4579107800000015</v>
      </c>
      <c r="AR30" s="334">
        <v>-1.9738856599999999</v>
      </c>
      <c r="AS30" s="334">
        <v>2.0190133699999993</v>
      </c>
      <c r="AT30" s="334">
        <v>-130.96595903000002</v>
      </c>
      <c r="AU30" s="334">
        <v>5.4623791300000253</v>
      </c>
      <c r="AV30" s="334">
        <v>0.90978620000000021</v>
      </c>
      <c r="AX30" s="334"/>
      <c r="AY30" s="334">
        <v>0</v>
      </c>
      <c r="AZ30" s="334">
        <v>0</v>
      </c>
      <c r="BA30" s="334">
        <v>0</v>
      </c>
      <c r="BB30" s="334">
        <v>87.008330450000003</v>
      </c>
      <c r="BC30" s="334">
        <v>-7.069074500000001</v>
      </c>
      <c r="BD30" s="334">
        <v>-55.252398939999999</v>
      </c>
      <c r="BE30" s="334">
        <v>-8.9142259899999985</v>
      </c>
      <c r="BF30" s="334">
        <v>-38.425805830000002</v>
      </c>
      <c r="BG30" s="334">
        <v>-82.737332160000022</v>
      </c>
      <c r="BH30" s="334">
        <v>108.04484222000001</v>
      </c>
      <c r="BI30" s="334">
        <v>-125.45845218999999</v>
      </c>
    </row>
    <row r="31" spans="2:61" ht="18" customHeight="1" x14ac:dyDescent="0.35">
      <c r="B31" s="148" t="s">
        <v>236</v>
      </c>
      <c r="C31" s="148"/>
      <c r="D31" s="334">
        <v>-282.05799999999999</v>
      </c>
      <c r="E31" s="334">
        <v>-285.71899999999999</v>
      </c>
      <c r="F31" s="334">
        <v>-307.51</v>
      </c>
      <c r="G31" s="334">
        <v>-405.18299999999999</v>
      </c>
      <c r="H31" s="334">
        <v>-287.24900000000002</v>
      </c>
      <c r="I31" s="334">
        <v>-299.375</v>
      </c>
      <c r="J31" s="334">
        <v>-335.74</v>
      </c>
      <c r="K31" s="334">
        <v>-363.24900000000002</v>
      </c>
      <c r="L31" s="334">
        <v>-310.56299999999999</v>
      </c>
      <c r="M31" s="334">
        <v>-311.82100000000003</v>
      </c>
      <c r="N31" s="334">
        <v>-372.13299999999998</v>
      </c>
      <c r="O31" s="334">
        <v>-439.755</v>
      </c>
      <c r="P31" s="334">
        <v>-346.49099999999999</v>
      </c>
      <c r="Q31" s="334">
        <v>-427.47399999999999</v>
      </c>
      <c r="R31" s="334">
        <v>-464.666</v>
      </c>
      <c r="S31" s="334">
        <v>-554.553</v>
      </c>
      <c r="T31" s="334">
        <v>-430.93610451999996</v>
      </c>
      <c r="U31" s="334">
        <v>-526.05046766999999</v>
      </c>
      <c r="V31" s="334">
        <v>-573.87195287999998</v>
      </c>
      <c r="W31" s="334">
        <v>-693.32237027999997</v>
      </c>
      <c r="X31" s="334">
        <v>-464.50313947999996</v>
      </c>
      <c r="Y31" s="334">
        <v>-423.80383351</v>
      </c>
      <c r="Z31" s="334">
        <v>-445.6542695</v>
      </c>
      <c r="AA31" s="334">
        <v>-584.78556352999999</v>
      </c>
      <c r="AB31" s="334">
        <v>-519.23037521000003</v>
      </c>
      <c r="AC31" s="334">
        <v>-588.92542627</v>
      </c>
      <c r="AD31" s="334">
        <v>-642.99765131999993</v>
      </c>
      <c r="AE31" s="334">
        <v>-770.97410022999998</v>
      </c>
      <c r="AF31" s="334">
        <v>-613.54684187999999</v>
      </c>
      <c r="AG31" s="334">
        <v>-665.71986744000003</v>
      </c>
      <c r="AH31" s="334">
        <v>-685.38005104280001</v>
      </c>
      <c r="AI31" s="334">
        <v>-799.33581982134001</v>
      </c>
      <c r="AJ31" s="334">
        <v>-616.26760084910995</v>
      </c>
      <c r="AK31" s="334">
        <v>-557.51615955257</v>
      </c>
      <c r="AL31" s="334">
        <v>-685.15919367337995</v>
      </c>
      <c r="AM31" s="334">
        <v>-612.85164543763995</v>
      </c>
      <c r="AN31" s="334">
        <v>-652.16432312890004</v>
      </c>
      <c r="AO31" s="334">
        <v>-586.93147996461994</v>
      </c>
      <c r="AP31" s="334">
        <v>-641.18774870025004</v>
      </c>
      <c r="AQ31" s="334">
        <v>-758.90545088394003</v>
      </c>
      <c r="AR31" s="334">
        <v>-663.37485639474005</v>
      </c>
      <c r="AS31" s="334">
        <v>-697.53462110705993</v>
      </c>
      <c r="AT31" s="334">
        <v>-585.53156590000015</v>
      </c>
      <c r="AU31" s="334">
        <v>-667.78018696000004</v>
      </c>
      <c r="AV31" s="334">
        <v>-711.29039665999994</v>
      </c>
      <c r="AX31" s="334">
        <v>-1195.511</v>
      </c>
      <c r="AY31" s="334">
        <v>-1280.47</v>
      </c>
      <c r="AZ31" s="334">
        <v>-1285.6130000000001</v>
      </c>
      <c r="BA31" s="334">
        <v>-1434.2719999999999</v>
      </c>
      <c r="BB31" s="334">
        <v>-1793.1839999999997</v>
      </c>
      <c r="BC31" s="334">
        <v>-2224.1808953499999</v>
      </c>
      <c r="BD31" s="334">
        <v>-1918.7468060199999</v>
      </c>
      <c r="BE31" s="334">
        <v>-2522.1275530299999</v>
      </c>
      <c r="BF31" s="334">
        <v>-2763.9825801841398</v>
      </c>
      <c r="BG31" s="334">
        <v>-2471.7945995126997</v>
      </c>
      <c r="BH31" s="334">
        <v>-2639.1890026777101</v>
      </c>
      <c r="BI31" s="334">
        <v>-2614.2212303617998</v>
      </c>
    </row>
    <row r="32" spans="2:61" ht="18" customHeight="1" x14ac:dyDescent="0.35">
      <c r="B32" s="148" t="s">
        <v>237</v>
      </c>
      <c r="C32" s="148"/>
      <c r="D32" s="334">
        <v>-39.819000000000003</v>
      </c>
      <c r="E32" s="334">
        <v>-42.338000000000001</v>
      </c>
      <c r="F32" s="334">
        <v>-37.718000000000004</v>
      </c>
      <c r="G32" s="334">
        <v>-49.76</v>
      </c>
      <c r="H32" s="334">
        <v>-42.594000000000001</v>
      </c>
      <c r="I32" s="334">
        <v>-40.033999999999999</v>
      </c>
      <c r="J32" s="334">
        <v>-37.219000000000001</v>
      </c>
      <c r="K32" s="334">
        <v>-42.162999999999997</v>
      </c>
      <c r="L32" s="334">
        <v>-33.661999999999999</v>
      </c>
      <c r="M32" s="334">
        <v>-38.482999999999997</v>
      </c>
      <c r="N32" s="334">
        <v>-38.838999999999999</v>
      </c>
      <c r="O32" s="334">
        <v>-56.472000000000001</v>
      </c>
      <c r="P32" s="334">
        <v>-43.177</v>
      </c>
      <c r="Q32" s="334">
        <v>-52.676000000000002</v>
      </c>
      <c r="R32" s="334">
        <v>-57.701000000000001</v>
      </c>
      <c r="S32" s="334">
        <v>-65.701999999999998</v>
      </c>
      <c r="T32" s="334">
        <v>-54.8531981</v>
      </c>
      <c r="U32" s="334">
        <v>-56.016267499999991</v>
      </c>
      <c r="V32" s="334">
        <v>-58.657763760000009</v>
      </c>
      <c r="W32" s="334">
        <v>-78.203356830000004</v>
      </c>
      <c r="X32" s="334">
        <v>-55.485593899999998</v>
      </c>
      <c r="Y32" s="334">
        <v>-54.021896310000002</v>
      </c>
      <c r="Z32" s="334">
        <v>-63.354159109999998</v>
      </c>
      <c r="AA32" s="334">
        <v>-77.786202340000003</v>
      </c>
      <c r="AB32" s="334">
        <v>-62.172573899999996</v>
      </c>
      <c r="AC32" s="334">
        <v>-62.043705239999994</v>
      </c>
      <c r="AD32" s="334">
        <v>-73.778117490000014</v>
      </c>
      <c r="AE32" s="334">
        <v>-98.588161990000003</v>
      </c>
      <c r="AF32" s="334">
        <v>-72.920411029999997</v>
      </c>
      <c r="AG32" s="334">
        <v>-78.174220719999994</v>
      </c>
      <c r="AH32" s="334">
        <v>-104.2333452</v>
      </c>
      <c r="AI32" s="334">
        <v>-119.16638026000001</v>
      </c>
      <c r="AJ32" s="334">
        <v>-93.644586400000009</v>
      </c>
      <c r="AK32" s="334">
        <v>-81.429078079999996</v>
      </c>
      <c r="AL32" s="334">
        <v>-92.063718069999993</v>
      </c>
      <c r="AM32" s="334">
        <v>-115.69159627000001</v>
      </c>
      <c r="AN32" s="334">
        <v>-105.87777009</v>
      </c>
      <c r="AO32" s="334">
        <v>-105.84530766</v>
      </c>
      <c r="AP32" s="334">
        <v>-108.76107463</v>
      </c>
      <c r="AQ32" s="334">
        <v>-142.06566558</v>
      </c>
      <c r="AR32" s="334">
        <v>-125.93863268000001</v>
      </c>
      <c r="AS32" s="334">
        <v>-107.67863325</v>
      </c>
      <c r="AT32" s="334">
        <v>-121.23745579999999</v>
      </c>
      <c r="AU32" s="334">
        <v>-105.49733955000001</v>
      </c>
      <c r="AV32" s="334">
        <v>-101.70492819</v>
      </c>
      <c r="AX32" s="334">
        <v>-128.13300000000001</v>
      </c>
      <c r="AY32" s="334">
        <v>-169.63500000000002</v>
      </c>
      <c r="AZ32" s="334">
        <v>-162.01</v>
      </c>
      <c r="BA32" s="334">
        <v>-167.45599999999999</v>
      </c>
      <c r="BB32" s="334">
        <v>-219.256</v>
      </c>
      <c r="BC32" s="334">
        <v>-247.73058619</v>
      </c>
      <c r="BD32" s="334">
        <v>-250.64785166000001</v>
      </c>
      <c r="BE32" s="334">
        <v>-296.58255861999999</v>
      </c>
      <c r="BF32" s="334">
        <v>-374.49435720999998</v>
      </c>
      <c r="BG32" s="334">
        <v>-382.82897881999997</v>
      </c>
      <c r="BH32" s="334">
        <v>-462.54981796000004</v>
      </c>
      <c r="BI32" s="334">
        <v>-460.35206128000004</v>
      </c>
    </row>
    <row r="33" spans="2:61" ht="18" customHeight="1" x14ac:dyDescent="0.35">
      <c r="B33" s="148" t="s">
        <v>238</v>
      </c>
      <c r="C33" s="148"/>
      <c r="D33" s="334">
        <v>2.0030000000000001</v>
      </c>
      <c r="E33" s="334">
        <v>7.7359999999999998</v>
      </c>
      <c r="F33" s="334">
        <v>-8.0380000000000003</v>
      </c>
      <c r="G33" s="334">
        <v>0.51800000000000002</v>
      </c>
      <c r="H33" s="334">
        <v>1.6870000000000001</v>
      </c>
      <c r="I33" s="334">
        <v>11.69</v>
      </c>
      <c r="J33" s="334">
        <v>9.8000000000000007</v>
      </c>
      <c r="K33" s="334">
        <v>6.9009999999999998</v>
      </c>
      <c r="L33" s="334">
        <v>12.209</v>
      </c>
      <c r="M33" s="334">
        <v>10.641999999999999</v>
      </c>
      <c r="N33" s="334">
        <v>6.4740000000000002</v>
      </c>
      <c r="O33" s="334">
        <v>10.631</v>
      </c>
      <c r="P33" s="334">
        <v>4.2000000000000003E-2</v>
      </c>
      <c r="Q33" s="334">
        <v>-1.5129999999999999</v>
      </c>
      <c r="R33" s="334">
        <v>1.0569999999999999</v>
      </c>
      <c r="S33" s="334">
        <v>-0.47399999999999998</v>
      </c>
      <c r="T33" s="334">
        <v>-3.3777101999991075</v>
      </c>
      <c r="U33" s="334">
        <v>2.9227017099999713</v>
      </c>
      <c r="V33" s="334">
        <v>-2.7179641500000691</v>
      </c>
      <c r="W33" s="334">
        <v>13.391446730000034</v>
      </c>
      <c r="X33" s="334">
        <v>-7.7783361199999508</v>
      </c>
      <c r="Y33" s="334">
        <v>-14.42851470999994</v>
      </c>
      <c r="Z33" s="334">
        <v>2.3140793300006348</v>
      </c>
      <c r="AA33" s="334">
        <v>0.49501390000140155</v>
      </c>
      <c r="AB33" s="334">
        <v>2.3698736700004894</v>
      </c>
      <c r="AC33" s="334">
        <v>0.62197738000018521</v>
      </c>
      <c r="AD33" s="334">
        <v>-4.0890296762844809</v>
      </c>
      <c r="AE33" s="334">
        <v>5.7412189828531721</v>
      </c>
      <c r="AF33" s="334">
        <v>16.594193189018714</v>
      </c>
      <c r="AG33" s="334">
        <v>9.930331318224912</v>
      </c>
      <c r="AH33" s="334">
        <v>-0.2165601468609199</v>
      </c>
      <c r="AI33" s="334">
        <v>8.5412592877499041</v>
      </c>
      <c r="AJ33" s="334">
        <v>12.948750951764199</v>
      </c>
      <c r="AK33" s="334">
        <v>-1.8484017929821275</v>
      </c>
      <c r="AL33" s="334">
        <v>-3.1487151005238121</v>
      </c>
      <c r="AM33" s="334">
        <v>-0.82972084022323511</v>
      </c>
      <c r="AN33" s="334">
        <v>-4.9131057059913914</v>
      </c>
      <c r="AO33" s="334">
        <v>-22.450326053014741</v>
      </c>
      <c r="AP33" s="334">
        <v>8.5583688143696452</v>
      </c>
      <c r="AQ33" s="334">
        <v>-2.130336556405279</v>
      </c>
      <c r="AR33" s="334">
        <v>-7.4187016694848502</v>
      </c>
      <c r="AS33" s="334">
        <v>14.747784324234816</v>
      </c>
      <c r="AT33" s="334">
        <v>-17.032839350000067</v>
      </c>
      <c r="AU33" s="334">
        <v>18.70750435000026</v>
      </c>
      <c r="AV33" s="334">
        <v>-113.64176640000002</v>
      </c>
      <c r="AX33" s="334">
        <v>3.9289999999999998</v>
      </c>
      <c r="AY33" s="334">
        <v>2.2190000000000003</v>
      </c>
      <c r="AZ33" s="334">
        <v>30.077999999999999</v>
      </c>
      <c r="BA33" s="334">
        <v>39.956000000000003</v>
      </c>
      <c r="BB33" s="334">
        <v>-0.8879999999999999</v>
      </c>
      <c r="BC33" s="334">
        <v>10.218474090000829</v>
      </c>
      <c r="BD33" s="334">
        <v>-19.397757599997853</v>
      </c>
      <c r="BE33" s="334">
        <v>4.6440403565693664</v>
      </c>
      <c r="BF33" s="334">
        <v>34.849223648132607</v>
      </c>
      <c r="BG33" s="334">
        <v>7.121913218035024</v>
      </c>
      <c r="BH33" s="334">
        <v>-20.935399501041768</v>
      </c>
      <c r="BI33" s="334">
        <v>9.0037476547502155</v>
      </c>
    </row>
    <row r="34" spans="2:61" ht="18" customHeight="1" x14ac:dyDescent="0.35">
      <c r="B34" s="148" t="s">
        <v>239</v>
      </c>
      <c r="C34" s="148"/>
      <c r="D34" s="334">
        <v>-36.901000000000003</v>
      </c>
      <c r="E34" s="334">
        <v>-43.42</v>
      </c>
      <c r="F34" s="334">
        <v>-69.093000000000004</v>
      </c>
      <c r="G34" s="334">
        <v>-581.79</v>
      </c>
      <c r="H34" s="334">
        <v>-119.01</v>
      </c>
      <c r="I34" s="334">
        <v>-149.62</v>
      </c>
      <c r="J34" s="334">
        <v>-133.91200000000001</v>
      </c>
      <c r="K34" s="334">
        <v>-3503.4119999999998</v>
      </c>
      <c r="L34" s="334">
        <v>-77.971000000000004</v>
      </c>
      <c r="M34" s="334">
        <v>185.12299999999999</v>
      </c>
      <c r="N34" s="334">
        <v>-282.60300000000001</v>
      </c>
      <c r="O34" s="334">
        <v>-303.95299999999997</v>
      </c>
      <c r="P34" s="334">
        <v>14.86</v>
      </c>
      <c r="Q34" s="334">
        <v>-7.1069999999999993</v>
      </c>
      <c r="R34" s="334">
        <v>157.69300000000001</v>
      </c>
      <c r="S34" s="334">
        <v>307.06266954999995</v>
      </c>
      <c r="T34" s="334">
        <v>1354.0840000000001</v>
      </c>
      <c r="U34" s="334">
        <v>213.23375099999981</v>
      </c>
      <c r="V34" s="334">
        <v>-78.853570669999982</v>
      </c>
      <c r="W34" s="334">
        <v>-3936.8507636099998</v>
      </c>
      <c r="X34" s="334">
        <v>174.81300897</v>
      </c>
      <c r="Y34" s="334">
        <v>-1580.98881411</v>
      </c>
      <c r="Z34" s="334">
        <v>-3157.1901012299995</v>
      </c>
      <c r="AA34" s="334">
        <v>-2624.5080207799997</v>
      </c>
      <c r="AB34" s="334">
        <v>551.49066987999993</v>
      </c>
      <c r="AC34" s="334">
        <v>357.28530410000002</v>
      </c>
      <c r="AD34" s="334">
        <v>-519.15490635999993</v>
      </c>
      <c r="AE34" s="334">
        <v>-1524.4235578699995</v>
      </c>
      <c r="AF34" s="334">
        <v>-132.99622916000001</v>
      </c>
      <c r="AG34" s="334">
        <v>-1167.4813211199998</v>
      </c>
      <c r="AH34" s="334">
        <v>-233.79465686999995</v>
      </c>
      <c r="AI34" s="334">
        <v>-301.92019170863011</v>
      </c>
      <c r="AJ34" s="334">
        <v>698.08850395268996</v>
      </c>
      <c r="AK34" s="334">
        <v>-927.59836342300014</v>
      </c>
      <c r="AL34" s="334">
        <v>-2.3860094620000041</v>
      </c>
      <c r="AM34" s="334">
        <v>-735.23584072049971</v>
      </c>
      <c r="AN34" s="334">
        <v>14.210917586849988</v>
      </c>
      <c r="AO34" s="334">
        <v>-484.84148448399014</v>
      </c>
      <c r="AP34" s="334">
        <v>-4.105357976500045</v>
      </c>
      <c r="AQ34" s="334">
        <v>-1596.02376593077</v>
      </c>
      <c r="AR34" s="334">
        <v>109.40322879681999</v>
      </c>
      <c r="AS34" s="334">
        <v>436.29858931111994</v>
      </c>
      <c r="AT34" s="334">
        <v>-740.30909917000008</v>
      </c>
      <c r="AU34" s="334">
        <v>2090.51899843</v>
      </c>
      <c r="AV34" s="334">
        <v>-59.85720409000001</v>
      </c>
      <c r="AX34" s="334"/>
      <c r="AY34" s="334">
        <v>-731.20399999999995</v>
      </c>
      <c r="AZ34" s="334">
        <v>-3905.9539999999997</v>
      </c>
      <c r="BA34" s="334">
        <v>-479.404</v>
      </c>
      <c r="BB34" s="334">
        <v>472.50866954999998</v>
      </c>
      <c r="BC34" s="334">
        <v>-2448.3865832800002</v>
      </c>
      <c r="BD34" s="334">
        <v>-7187.8739271499999</v>
      </c>
      <c r="BE34" s="334">
        <v>-1134.8024902499997</v>
      </c>
      <c r="BF34" s="334">
        <v>-1836.19239885863</v>
      </c>
      <c r="BG34" s="334">
        <v>-967.13170965280983</v>
      </c>
      <c r="BH34" s="334">
        <v>-2070.7596908044102</v>
      </c>
      <c r="BI34" s="334">
        <v>1895.9117173679399</v>
      </c>
    </row>
    <row r="35" spans="2:61" ht="18" customHeight="1" outlineLevel="1" x14ac:dyDescent="0.35">
      <c r="B35" s="159" t="s">
        <v>240</v>
      </c>
      <c r="C35" s="159"/>
      <c r="D35" s="334">
        <v>0</v>
      </c>
      <c r="E35" s="334">
        <v>0</v>
      </c>
      <c r="F35" s="334">
        <v>0</v>
      </c>
      <c r="G35" s="334">
        <v>0</v>
      </c>
      <c r="H35" s="334">
        <v>0</v>
      </c>
      <c r="I35" s="334">
        <v>0</v>
      </c>
      <c r="J35" s="334">
        <v>0</v>
      </c>
      <c r="K35" s="334">
        <v>0</v>
      </c>
      <c r="L35" s="334">
        <v>0</v>
      </c>
      <c r="M35" s="334">
        <v>0</v>
      </c>
      <c r="N35" s="334">
        <v>0</v>
      </c>
      <c r="O35" s="334">
        <v>0</v>
      </c>
      <c r="P35" s="334">
        <v>91.393000000000001</v>
      </c>
      <c r="Q35" s="334">
        <v>134.35400000000001</v>
      </c>
      <c r="R35" s="334">
        <v>227.05500000000001</v>
      </c>
      <c r="S35" s="334">
        <v>574.41966954999998</v>
      </c>
      <c r="T35" s="334">
        <v>1847.222</v>
      </c>
      <c r="U35" s="334">
        <v>242.59969899999979</v>
      </c>
      <c r="V35" s="334">
        <v>170.9633757425305</v>
      </c>
      <c r="W35" s="334">
        <v>147.6499652899999</v>
      </c>
      <c r="X35" s="334">
        <v>151.35799331999999</v>
      </c>
      <c r="Y35" s="334">
        <v>180.46125283000021</v>
      </c>
      <c r="Z35" s="334">
        <v>485.05512813000058</v>
      </c>
      <c r="AA35" s="334">
        <v>-66.125340800000615</v>
      </c>
      <c r="AB35" s="334">
        <v>778.90663988999995</v>
      </c>
      <c r="AC35" s="334">
        <v>655.62815881000006</v>
      </c>
      <c r="AD35" s="334">
        <v>-129.69730034</v>
      </c>
      <c r="AE35" s="334">
        <v>229.64979403000069</v>
      </c>
      <c r="AF35" s="334">
        <v>38.654067729999923</v>
      </c>
      <c r="AG35" s="334">
        <v>71.33653115999951</v>
      </c>
      <c r="AH35" s="334">
        <v>100.58142089000003</v>
      </c>
      <c r="AI35" s="334">
        <v>296.76105939137028</v>
      </c>
      <c r="AJ35" s="334">
        <v>872.34158907269</v>
      </c>
      <c r="AK35" s="334">
        <v>272.71108884699964</v>
      </c>
      <c r="AL35" s="334">
        <v>188.04550276799978</v>
      </c>
      <c r="AM35" s="334">
        <v>435.62050681949967</v>
      </c>
      <c r="AN35" s="334">
        <v>141.17820504685</v>
      </c>
      <c r="AO35" s="334">
        <v>106.12999418601007</v>
      </c>
      <c r="AP35" s="334">
        <v>584.82112683349965</v>
      </c>
      <c r="AQ35" s="334">
        <v>145.00747274923026</v>
      </c>
      <c r="AR35" s="334">
        <v>151.88593479681998</v>
      </c>
      <c r="AS35" s="334">
        <v>457.86759095112001</v>
      </c>
      <c r="AT35" s="334">
        <v>313.30042522000014</v>
      </c>
      <c r="AU35" s="334">
        <v>2290.8725118000002</v>
      </c>
      <c r="AV35" s="334">
        <v>113.67951449000003</v>
      </c>
      <c r="AX35" s="334">
        <v>42.773000000000003</v>
      </c>
      <c r="AY35" s="334">
        <v>0</v>
      </c>
      <c r="AZ35" s="334">
        <v>0</v>
      </c>
      <c r="BA35" s="334">
        <v>0</v>
      </c>
      <c r="BB35" s="334">
        <v>1027.2216695500001</v>
      </c>
      <c r="BC35" s="334">
        <v>2408.4350400325297</v>
      </c>
      <c r="BD35" s="334">
        <v>750.74903348000021</v>
      </c>
      <c r="BE35" s="334">
        <v>1534.4872923900007</v>
      </c>
      <c r="BF35" s="334">
        <v>507.33307917136972</v>
      </c>
      <c r="BG35" s="334">
        <v>1768.7186875071891</v>
      </c>
      <c r="BH35" s="334">
        <v>977.13679881558994</v>
      </c>
      <c r="BI35" s="334">
        <v>3213.9264627679404</v>
      </c>
    </row>
    <row r="36" spans="2:61" ht="18" customHeight="1" outlineLevel="1" x14ac:dyDescent="0.35">
      <c r="B36" s="159" t="s">
        <v>241</v>
      </c>
      <c r="C36" s="159"/>
      <c r="D36" s="334">
        <v>0</v>
      </c>
      <c r="E36" s="334">
        <v>0</v>
      </c>
      <c r="F36" s="334">
        <v>0</v>
      </c>
      <c r="G36" s="334">
        <v>0</v>
      </c>
      <c r="H36" s="334">
        <v>0</v>
      </c>
      <c r="I36" s="334">
        <v>0</v>
      </c>
      <c r="J36" s="334">
        <v>0</v>
      </c>
      <c r="K36" s="334">
        <v>0</v>
      </c>
      <c r="L36" s="334">
        <v>0</v>
      </c>
      <c r="M36" s="334">
        <v>0</v>
      </c>
      <c r="N36" s="334">
        <v>0</v>
      </c>
      <c r="O36" s="334">
        <v>0</v>
      </c>
      <c r="P36" s="334">
        <v>-76.533000000000001</v>
      </c>
      <c r="Q36" s="334">
        <v>-141.46100000000001</v>
      </c>
      <c r="R36" s="334">
        <v>-69.361999999999995</v>
      </c>
      <c r="S36" s="334">
        <v>-267.35700000000003</v>
      </c>
      <c r="T36" s="334">
        <v>-493.13799999999998</v>
      </c>
      <c r="U36" s="334">
        <v>-29.365947999999975</v>
      </c>
      <c r="V36" s="334">
        <v>-249.81694641253048</v>
      </c>
      <c r="W36" s="334">
        <v>-4084.5007288999996</v>
      </c>
      <c r="X36" s="334">
        <v>23.455015650000014</v>
      </c>
      <c r="Y36" s="334">
        <v>-1761.4500669400002</v>
      </c>
      <c r="Z36" s="334">
        <v>-3642.2452293599999</v>
      </c>
      <c r="AA36" s="334">
        <v>-2558.382679979999</v>
      </c>
      <c r="AB36" s="334">
        <v>-227.41597001000002</v>
      </c>
      <c r="AC36" s="334">
        <v>-298.34285471000004</v>
      </c>
      <c r="AD36" s="334">
        <v>-389.45760601999996</v>
      </c>
      <c r="AE36" s="334">
        <v>-1754.0733519000003</v>
      </c>
      <c r="AF36" s="334">
        <v>-171.65029688999994</v>
      </c>
      <c r="AG36" s="334">
        <v>-1238.8178522799994</v>
      </c>
      <c r="AH36" s="334">
        <v>-334.37607775999999</v>
      </c>
      <c r="AI36" s="334">
        <v>-598.6812511000004</v>
      </c>
      <c r="AJ36" s="334">
        <v>-174.25308512000001</v>
      </c>
      <c r="AK36" s="334">
        <v>-1200.3094522699998</v>
      </c>
      <c r="AL36" s="334">
        <v>-190.43151222999978</v>
      </c>
      <c r="AM36" s="334">
        <v>-1170.8563475399994</v>
      </c>
      <c r="AN36" s="334">
        <v>-126.96728746000001</v>
      </c>
      <c r="AO36" s="334">
        <v>-590.97147867000024</v>
      </c>
      <c r="AP36" s="334">
        <v>-588.92648480999969</v>
      </c>
      <c r="AQ36" s="334">
        <v>-1741.0312386800003</v>
      </c>
      <c r="AR36" s="334">
        <v>-42.482705999999993</v>
      </c>
      <c r="AS36" s="334">
        <v>-21.569001640000046</v>
      </c>
      <c r="AT36" s="334">
        <v>-1053.6095243900002</v>
      </c>
      <c r="AU36" s="334">
        <v>-200.35351337000003</v>
      </c>
      <c r="AV36" s="334">
        <v>-173.53671858000004</v>
      </c>
      <c r="AX36" s="334">
        <v>0</v>
      </c>
      <c r="AY36" s="334">
        <v>0</v>
      </c>
      <c r="AZ36" s="334">
        <v>0</v>
      </c>
      <c r="BA36" s="334">
        <v>0</v>
      </c>
      <c r="BB36" s="334">
        <v>-554.71299999999997</v>
      </c>
      <c r="BC36" s="334">
        <v>-4856.8216233125295</v>
      </c>
      <c r="BD36" s="334">
        <v>-7938.6229606299994</v>
      </c>
      <c r="BE36" s="334">
        <v>-2669.2897826400003</v>
      </c>
      <c r="BF36" s="334">
        <v>-2343.5254780299997</v>
      </c>
      <c r="BG36" s="334">
        <v>-2735.8503971599989</v>
      </c>
      <c r="BH36" s="334">
        <v>-3047.8964896200005</v>
      </c>
      <c r="BI36" s="334">
        <v>-1318.0147454000003</v>
      </c>
    </row>
    <row r="37" spans="2:61" ht="18" customHeight="1" x14ac:dyDescent="0.35">
      <c r="B37" s="109" t="s">
        <v>242</v>
      </c>
      <c r="C37" s="112"/>
      <c r="D37" s="333">
        <v>991.66300000000001</v>
      </c>
      <c r="E37" s="333">
        <v>2108.5340000000001</v>
      </c>
      <c r="F37" s="333">
        <v>2446.0610000000001</v>
      </c>
      <c r="G37" s="333">
        <v>1343.461</v>
      </c>
      <c r="H37" s="333">
        <v>2530.768</v>
      </c>
      <c r="I37" s="333">
        <v>2363.5410000000002</v>
      </c>
      <c r="J37" s="333">
        <v>2296.5479999999998</v>
      </c>
      <c r="K37" s="333">
        <v>-1239.6099999999999</v>
      </c>
      <c r="L37" s="333">
        <v>2908.268</v>
      </c>
      <c r="M37" s="333">
        <v>2311.4430000000002</v>
      </c>
      <c r="N37" s="333">
        <v>1931.626</v>
      </c>
      <c r="O37" s="333">
        <v>2207.7249999999999</v>
      </c>
      <c r="P37" s="333">
        <v>1914.037</v>
      </c>
      <c r="Q37" s="333">
        <v>2436.549</v>
      </c>
      <c r="R37" s="333">
        <v>2790.3339999999998</v>
      </c>
      <c r="S37" s="333">
        <v>1163.0229999999999</v>
      </c>
      <c r="T37" s="333">
        <v>2115.0671598799995</v>
      </c>
      <c r="U37" s="333">
        <v>842.92571690000182</v>
      </c>
      <c r="V37" s="333">
        <v>558.64080323999951</v>
      </c>
      <c r="W37" s="333">
        <v>-3573.2153247699957</v>
      </c>
      <c r="X37" s="333">
        <v>376.92211955000238</v>
      </c>
      <c r="Y37" s="333">
        <v>-995.60810543000071</v>
      </c>
      <c r="Z37" s="333">
        <v>-584.29396770000221</v>
      </c>
      <c r="AA37" s="333">
        <v>1131.0875334700049</v>
      </c>
      <c r="AB37" s="333">
        <v>6739.8798061899979</v>
      </c>
      <c r="AC37" s="333">
        <v>9063.0932597700012</v>
      </c>
      <c r="AD37" s="333">
        <v>6518.6478929237155</v>
      </c>
      <c r="AE37" s="333">
        <v>3721.9249085428551</v>
      </c>
      <c r="AF37" s="333">
        <v>3770.28243255902</v>
      </c>
      <c r="AG37" s="333">
        <v>1654.5826079882252</v>
      </c>
      <c r="AH37" s="333">
        <v>690.26605559073516</v>
      </c>
      <c r="AI37" s="333">
        <v>-1843.0602396091519</v>
      </c>
      <c r="AJ37" s="333">
        <v>496.07054384417546</v>
      </c>
      <c r="AK37" s="333">
        <v>-1640.2126699817691</v>
      </c>
      <c r="AL37" s="333">
        <v>-620.11738923649</v>
      </c>
      <c r="AM37" s="333">
        <v>-1028.9780723840474</v>
      </c>
      <c r="AN37" s="333">
        <v>-40.544388633489639</v>
      </c>
      <c r="AO37" s="333">
        <v>-157.63913856080754</v>
      </c>
      <c r="AP37" s="333">
        <v>1020.0772326598212</v>
      </c>
      <c r="AQ37" s="333">
        <v>-1901.4412954977126</v>
      </c>
      <c r="AR37" s="333">
        <v>100.16915705144262</v>
      </c>
      <c r="AS37" s="333">
        <v>-504.32420408332797</v>
      </c>
      <c r="AT37" s="333">
        <v>-1686.8693557799982</v>
      </c>
      <c r="AU37" s="333">
        <v>283.31324694000375</v>
      </c>
      <c r="AV37" s="333">
        <v>-390.36206074000086</v>
      </c>
      <c r="AX37" s="333">
        <v>3469.8389999999999</v>
      </c>
      <c r="AY37" s="333">
        <v>6889.7190000000001</v>
      </c>
      <c r="AZ37" s="333">
        <v>5951.2470000000003</v>
      </c>
      <c r="BA37" s="333">
        <v>9359.0619999999999</v>
      </c>
      <c r="BB37" s="333">
        <v>8303.9429999999993</v>
      </c>
      <c r="BC37" s="333">
        <v>-56.581644749995121</v>
      </c>
      <c r="BD37" s="333">
        <v>-71.892420109995555</v>
      </c>
      <c r="BE37" s="333">
        <v>26043.545867426572</v>
      </c>
      <c r="BF37" s="333">
        <v>4272.0708565288287</v>
      </c>
      <c r="BG37" s="333">
        <v>-2793.2375877581308</v>
      </c>
      <c r="BH37" s="333">
        <v>-1079.5475900321885</v>
      </c>
      <c r="BI37" s="333">
        <v>-1807.7111558718798</v>
      </c>
    </row>
    <row r="38" spans="2:61" ht="7.5" customHeight="1" x14ac:dyDescent="0.35">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X38" s="128"/>
      <c r="AY38" s="128"/>
      <c r="AZ38" s="128"/>
      <c r="BA38" s="128"/>
      <c r="BB38" s="128"/>
      <c r="BC38" s="128"/>
      <c r="BD38" s="128"/>
      <c r="BE38" s="128"/>
      <c r="BF38" s="128"/>
      <c r="BG38" s="128"/>
      <c r="BH38" s="128"/>
      <c r="BI38" s="128">
        <v>0</v>
      </c>
    </row>
    <row r="39" spans="2:61" ht="18" customHeight="1" x14ac:dyDescent="0.35">
      <c r="B39" s="109" t="s">
        <v>243</v>
      </c>
      <c r="C39" s="112"/>
      <c r="D39" s="333">
        <v>-582.33500000000004</v>
      </c>
      <c r="E39" s="333">
        <v>-620.60699999999997</v>
      </c>
      <c r="F39" s="333">
        <v>-159.09399999999999</v>
      </c>
      <c r="G39" s="333">
        <v>-1113.5219999999999</v>
      </c>
      <c r="H39" s="333">
        <v>-1485.2840000000001</v>
      </c>
      <c r="I39" s="333">
        <v>-1893.8119999999999</v>
      </c>
      <c r="J39" s="333">
        <v>-1142.7380000000001</v>
      </c>
      <c r="K39" s="333">
        <v>-1569.423</v>
      </c>
      <c r="L39" s="333">
        <v>-385.49400000000003</v>
      </c>
      <c r="M39" s="333">
        <v>-677.45899999999995</v>
      </c>
      <c r="N39" s="333">
        <v>-940.16</v>
      </c>
      <c r="O39" s="333">
        <v>-1939.2360000000001</v>
      </c>
      <c r="P39" s="333">
        <v>-486.995</v>
      </c>
      <c r="Q39" s="333">
        <v>-2141.6869999999999</v>
      </c>
      <c r="R39" s="333">
        <v>-931.26900000000001</v>
      </c>
      <c r="S39" s="333">
        <v>-1091.491</v>
      </c>
      <c r="T39" s="333">
        <v>-922.77937116999988</v>
      </c>
      <c r="U39" s="333">
        <v>-918.87603524000008</v>
      </c>
      <c r="V39" s="333">
        <v>-2032.48469357</v>
      </c>
      <c r="W39" s="333">
        <v>-872.25090377000004</v>
      </c>
      <c r="X39" s="333">
        <v>-6253.8784139399986</v>
      </c>
      <c r="Y39" s="333">
        <v>-2423.8678894799996</v>
      </c>
      <c r="Z39" s="333">
        <v>-1831.9142444099998</v>
      </c>
      <c r="AA39" s="333">
        <v>897.76810121999927</v>
      </c>
      <c r="AB39" s="333">
        <v>-3463.3482906099998</v>
      </c>
      <c r="AC39" s="333">
        <v>957.41856686000006</v>
      </c>
      <c r="AD39" s="333">
        <v>-3102.8913399134003</v>
      </c>
      <c r="AE39" s="333">
        <v>-2473.7019775915946</v>
      </c>
      <c r="AF39" s="333">
        <v>1138.1980000000001</v>
      </c>
      <c r="AG39" s="333">
        <v>-3283.404</v>
      </c>
      <c r="AH39" s="333">
        <v>-1695.6589999999997</v>
      </c>
      <c r="AI39" s="333">
        <v>-383.86400000000049</v>
      </c>
      <c r="AJ39" s="333">
        <v>-351.91399999999999</v>
      </c>
      <c r="AK39" s="333">
        <v>160.65300000000002</v>
      </c>
      <c r="AL39" s="333">
        <v>-2410.0639999999999</v>
      </c>
      <c r="AM39" s="333">
        <v>-797.57599999999979</v>
      </c>
      <c r="AN39" s="333">
        <v>-2030.325</v>
      </c>
      <c r="AO39" s="333">
        <v>-5863.0760000000009</v>
      </c>
      <c r="AP39" s="333">
        <v>-2332.0349999999999</v>
      </c>
      <c r="AQ39" s="333">
        <v>-6428.5610000000015</v>
      </c>
      <c r="AR39" s="333">
        <v>716.67899999999963</v>
      </c>
      <c r="AS39" s="333">
        <v>-26.886178703932956</v>
      </c>
      <c r="AT39" s="333">
        <v>-903.90167139988478</v>
      </c>
      <c r="AU39" s="333">
        <v>-822.46912245003432</v>
      </c>
      <c r="AV39" s="333">
        <v>865.33774620004738</v>
      </c>
      <c r="AX39" s="333">
        <v>-2400.6289999999999</v>
      </c>
      <c r="AY39" s="333">
        <v>-2475.558</v>
      </c>
      <c r="AZ39" s="333">
        <v>-6091.2569999999996</v>
      </c>
      <c r="BA39" s="333">
        <v>-3942.3490000000002</v>
      </c>
      <c r="BB39" s="333">
        <v>-4651.442</v>
      </c>
      <c r="BC39" s="333">
        <v>-4746.39100375</v>
      </c>
      <c r="BD39" s="333">
        <v>-9611.8924466099979</v>
      </c>
      <c r="BE39" s="333">
        <v>-8082.5230412549936</v>
      </c>
      <c r="BF39" s="333">
        <v>-4224.7290000000003</v>
      </c>
      <c r="BG39" s="333">
        <v>-3398.9009999999998</v>
      </c>
      <c r="BH39" s="333">
        <v>-16653.997000000003</v>
      </c>
      <c r="BI39" s="333">
        <v>-1036.5779725538487</v>
      </c>
    </row>
    <row r="40" spans="2:61" ht="18" customHeight="1" x14ac:dyDescent="0.35">
      <c r="B40" s="148" t="s">
        <v>244</v>
      </c>
      <c r="C40" s="148"/>
      <c r="D40" s="334">
        <v>-743.99300000000005</v>
      </c>
      <c r="E40" s="334">
        <v>-651.03</v>
      </c>
      <c r="F40" s="334">
        <v>-860.12699999999995</v>
      </c>
      <c r="G40" s="334">
        <v>-908.25300000000004</v>
      </c>
      <c r="H40" s="334">
        <v>-790.38199999999995</v>
      </c>
      <c r="I40" s="334">
        <v>-901.77700000000004</v>
      </c>
      <c r="J40" s="334">
        <v>-879.14400000000001</v>
      </c>
      <c r="K40" s="334">
        <v>-999.65899999999999</v>
      </c>
      <c r="L40" s="334">
        <v>-835.50900000000001</v>
      </c>
      <c r="M40" s="334">
        <v>-820.57799999999997</v>
      </c>
      <c r="N40" s="334">
        <v>-808.40200000000004</v>
      </c>
      <c r="O40" s="334">
        <v>-1282.7280000000001</v>
      </c>
      <c r="P40" s="334">
        <v>-670.94500000000005</v>
      </c>
      <c r="Q40" s="334">
        <v>-757.13</v>
      </c>
      <c r="R40" s="334">
        <v>-802.71100000000001</v>
      </c>
      <c r="S40" s="334">
        <v>-752.72500000000002</v>
      </c>
      <c r="T40" s="334">
        <v>-899.33668605999992</v>
      </c>
      <c r="U40" s="334">
        <v>-896.20883662000017</v>
      </c>
      <c r="V40" s="334">
        <v>-878.08048936</v>
      </c>
      <c r="W40" s="334">
        <v>-1198.7988202500001</v>
      </c>
      <c r="X40" s="334">
        <v>-1225.842063229999</v>
      </c>
      <c r="Y40" s="334">
        <v>-1273.1134296700006</v>
      </c>
      <c r="Z40" s="334">
        <v>-1183.6037571499992</v>
      </c>
      <c r="AA40" s="334">
        <v>-1230.8058293500005</v>
      </c>
      <c r="AB40" s="334">
        <v>-1691.13872223</v>
      </c>
      <c r="AC40" s="334">
        <v>-1366.42038088</v>
      </c>
      <c r="AD40" s="334">
        <v>-1212.2303848434003</v>
      </c>
      <c r="AE40" s="334">
        <v>-1637.3641324815947</v>
      </c>
      <c r="AF40" s="334">
        <v>-1331.7729999999999</v>
      </c>
      <c r="AG40" s="334">
        <v>-1024.2849999999999</v>
      </c>
      <c r="AH40" s="334">
        <v>-1221.1169999999997</v>
      </c>
      <c r="AI40" s="334">
        <v>-1489.0170000000003</v>
      </c>
      <c r="AJ40" s="334">
        <v>-1331.7729999999999</v>
      </c>
      <c r="AK40" s="334">
        <v>-1251.3029999999999</v>
      </c>
      <c r="AL40" s="334">
        <v>-1412.5700000000002</v>
      </c>
      <c r="AM40" s="334">
        <v>-1592.4629999999997</v>
      </c>
      <c r="AN40" s="334">
        <v>-1385.8620000000001</v>
      </c>
      <c r="AO40" s="334">
        <v>-1728.6399999999999</v>
      </c>
      <c r="AP40" s="334">
        <v>-1586.0340000000003</v>
      </c>
      <c r="AQ40" s="334">
        <v>-2152.0639999999999</v>
      </c>
      <c r="AR40" s="334">
        <v>-1630.059</v>
      </c>
      <c r="AS40" s="334">
        <v>-1653.893</v>
      </c>
      <c r="AT40" s="334">
        <v>-1599.3229710800003</v>
      </c>
      <c r="AU40" s="334">
        <v>-1918.6688779900019</v>
      </c>
      <c r="AV40" s="334">
        <v>-1722.7678477200004</v>
      </c>
      <c r="AX40" s="334">
        <v>-2716.3820000000001</v>
      </c>
      <c r="AY40" s="334">
        <v>-3163.4030000000002</v>
      </c>
      <c r="AZ40" s="334">
        <v>-3570.962</v>
      </c>
      <c r="BA40" s="334">
        <v>-3747.2170000000001</v>
      </c>
      <c r="BB40" s="334">
        <v>-2983.511</v>
      </c>
      <c r="BC40" s="334">
        <v>-3872.4248322900003</v>
      </c>
      <c r="BD40" s="334">
        <v>-4913.3650793999996</v>
      </c>
      <c r="BE40" s="334">
        <v>-5907.153620434995</v>
      </c>
      <c r="BF40" s="334">
        <v>-5066.192</v>
      </c>
      <c r="BG40" s="334">
        <v>-5588.1090000000004</v>
      </c>
      <c r="BH40" s="334">
        <v>-6852.6</v>
      </c>
      <c r="BI40" s="334">
        <v>-6801.9435676239318</v>
      </c>
    </row>
    <row r="41" spans="2:61" ht="18" customHeight="1" x14ac:dyDescent="0.35">
      <c r="B41" s="148" t="s">
        <v>245</v>
      </c>
      <c r="C41" s="148"/>
      <c r="D41" s="334">
        <v>199.76900000000001</v>
      </c>
      <c r="E41" s="334">
        <v>69.879000000000005</v>
      </c>
      <c r="F41" s="334">
        <v>179.56700000000001</v>
      </c>
      <c r="G41" s="334">
        <v>135.71899999999999</v>
      </c>
      <c r="H41" s="334">
        <v>165.494</v>
      </c>
      <c r="I41" s="334">
        <v>210.261</v>
      </c>
      <c r="J41" s="334">
        <v>190.18899999999999</v>
      </c>
      <c r="K41" s="334">
        <v>124.178</v>
      </c>
      <c r="L41" s="334">
        <v>164.98</v>
      </c>
      <c r="M41" s="334">
        <v>151.55000000000001</v>
      </c>
      <c r="N41" s="334">
        <v>155.935</v>
      </c>
      <c r="O41" s="334">
        <v>131.16499999999999</v>
      </c>
      <c r="P41" s="334">
        <v>103.965</v>
      </c>
      <c r="Q41" s="334">
        <v>151.822</v>
      </c>
      <c r="R41" s="334">
        <v>210.00200000000001</v>
      </c>
      <c r="S41" s="334">
        <v>123.26300000000001</v>
      </c>
      <c r="T41" s="334">
        <v>225.7713310100001</v>
      </c>
      <c r="U41" s="334">
        <v>226.16663514000001</v>
      </c>
      <c r="V41" s="334">
        <v>214.08384063</v>
      </c>
      <c r="W41" s="334">
        <v>184.53236182000001</v>
      </c>
      <c r="X41" s="334">
        <v>195.49354666000002</v>
      </c>
      <c r="Y41" s="334">
        <v>140.62977244999999</v>
      </c>
      <c r="Z41" s="334">
        <v>162.35504534999995</v>
      </c>
      <c r="AA41" s="334">
        <v>101.70473241000006</v>
      </c>
      <c r="AB41" s="334">
        <v>918.6028488500001</v>
      </c>
      <c r="AC41" s="334">
        <v>488.72696761999998</v>
      </c>
      <c r="AD41" s="334">
        <v>184.31594824999999</v>
      </c>
      <c r="AE41" s="334">
        <v>235.79176173000005</v>
      </c>
      <c r="AF41" s="334">
        <v>351.68099999999998</v>
      </c>
      <c r="AG41" s="334">
        <v>115.77599999999998</v>
      </c>
      <c r="AH41" s="334">
        <v>469.05500000000001</v>
      </c>
      <c r="AI41" s="334">
        <v>437.8429999999999</v>
      </c>
      <c r="AJ41" s="334">
        <v>360.69099999999997</v>
      </c>
      <c r="AK41" s="334">
        <v>389.86899999999997</v>
      </c>
      <c r="AL41" s="334">
        <v>432.36199999999997</v>
      </c>
      <c r="AM41" s="334">
        <v>494.86800000000005</v>
      </c>
      <c r="AN41" s="334">
        <v>426.54699999999997</v>
      </c>
      <c r="AO41" s="334">
        <v>400.75799999999992</v>
      </c>
      <c r="AP41" s="334">
        <v>439.24099999999999</v>
      </c>
      <c r="AQ41" s="334">
        <v>452.43100000000004</v>
      </c>
      <c r="AR41" s="334">
        <v>294.916</v>
      </c>
      <c r="AS41" s="334">
        <v>279.39</v>
      </c>
      <c r="AT41" s="334">
        <v>384.11903936999909</v>
      </c>
      <c r="AU41" s="334">
        <v>1331.6706806299997</v>
      </c>
      <c r="AV41" s="334">
        <v>195.4789219200002</v>
      </c>
      <c r="AX41" s="334">
        <v>399.86900000000003</v>
      </c>
      <c r="AY41" s="334">
        <v>584.93399999999997</v>
      </c>
      <c r="AZ41" s="334">
        <v>690.12199999999996</v>
      </c>
      <c r="BA41" s="334">
        <v>603.63</v>
      </c>
      <c r="BB41" s="334">
        <v>589.05200000000002</v>
      </c>
      <c r="BC41" s="334">
        <v>850.55416860000014</v>
      </c>
      <c r="BD41" s="334">
        <v>600.18309686999999</v>
      </c>
      <c r="BE41" s="334">
        <v>1827.43752645</v>
      </c>
      <c r="BF41" s="334">
        <v>1374.3549999999998</v>
      </c>
      <c r="BG41" s="334">
        <v>1677.79</v>
      </c>
      <c r="BH41" s="334">
        <v>1718.9769999999999</v>
      </c>
      <c r="BI41" s="334">
        <v>2290.0956419900003</v>
      </c>
    </row>
    <row r="42" spans="2:61" ht="18" customHeight="1" x14ac:dyDescent="0.35">
      <c r="B42" s="148" t="s">
        <v>818</v>
      </c>
      <c r="C42" s="148"/>
      <c r="D42" s="334">
        <v>-38.110999999999997</v>
      </c>
      <c r="E42" s="334">
        <v>-39.456000000000003</v>
      </c>
      <c r="F42" s="334">
        <v>521.46600000000001</v>
      </c>
      <c r="G42" s="334">
        <v>-340.988</v>
      </c>
      <c r="H42" s="334">
        <v>-860.39599999999996</v>
      </c>
      <c r="I42" s="334">
        <v>-1202.296</v>
      </c>
      <c r="J42" s="334">
        <v>-453.78300000000002</v>
      </c>
      <c r="K42" s="334">
        <v>-693.94200000000001</v>
      </c>
      <c r="L42" s="334">
        <v>285.03500000000003</v>
      </c>
      <c r="M42" s="334">
        <v>-8.4309999999999992</v>
      </c>
      <c r="N42" s="334">
        <v>-287.69299999999998</v>
      </c>
      <c r="O42" s="334">
        <v>-787.673</v>
      </c>
      <c r="P42" s="334">
        <v>79.984999999999999</v>
      </c>
      <c r="Q42" s="334">
        <v>-1536.3789999999999</v>
      </c>
      <c r="R42" s="334">
        <v>-338.56</v>
      </c>
      <c r="S42" s="334">
        <v>-462.029</v>
      </c>
      <c r="T42" s="334">
        <v>-249.21401612</v>
      </c>
      <c r="U42" s="334">
        <v>-248.83383376</v>
      </c>
      <c r="V42" s="334">
        <v>-1368.4880448399999</v>
      </c>
      <c r="W42" s="334">
        <v>142.01555466000008</v>
      </c>
      <c r="X42" s="334">
        <v>-5223.5298973700001</v>
      </c>
      <c r="Y42" s="334">
        <v>-1291.3842322599992</v>
      </c>
      <c r="Z42" s="334">
        <v>-810.66553261000058</v>
      </c>
      <c r="AA42" s="334">
        <v>2026.8691981599998</v>
      </c>
      <c r="AB42" s="334">
        <v>-2690.8124172299999</v>
      </c>
      <c r="AC42" s="334">
        <v>1835.1119801200002</v>
      </c>
      <c r="AD42" s="334">
        <v>-2074.97690332</v>
      </c>
      <c r="AE42" s="334">
        <v>-1072.1296068400002</v>
      </c>
      <c r="AF42" s="334">
        <v>2118.29</v>
      </c>
      <c r="AG42" s="334">
        <v>-2374.895</v>
      </c>
      <c r="AH42" s="334">
        <v>-943.59699999999987</v>
      </c>
      <c r="AI42" s="334">
        <v>667.31</v>
      </c>
      <c r="AJ42" s="334">
        <v>619.16799999999989</v>
      </c>
      <c r="AK42" s="334">
        <v>1022.087</v>
      </c>
      <c r="AL42" s="334">
        <v>-1429.8559999999998</v>
      </c>
      <c r="AM42" s="334">
        <v>300.01900000000006</v>
      </c>
      <c r="AN42" s="334">
        <v>-1071.01</v>
      </c>
      <c r="AO42" s="334">
        <v>-4535.1940000000004</v>
      </c>
      <c r="AP42" s="334">
        <v>-1185.2419999999993</v>
      </c>
      <c r="AQ42" s="334">
        <v>-4728.9280000000017</v>
      </c>
      <c r="AR42" s="334">
        <v>2051.8219999999997</v>
      </c>
      <c r="AS42" s="334">
        <v>1347.6170000000002</v>
      </c>
      <c r="AT42" s="334">
        <v>310.30226031011637</v>
      </c>
      <c r="AU42" s="334">
        <v>-235.47092509003213</v>
      </c>
      <c r="AV42" s="334">
        <v>2392.6266720000476</v>
      </c>
      <c r="AX42" s="334">
        <v>-84.116</v>
      </c>
      <c r="AY42" s="334">
        <v>102.911</v>
      </c>
      <c r="AZ42" s="334">
        <v>-3210.4169999999999</v>
      </c>
      <c r="BA42" s="334">
        <v>-798.76199999999994</v>
      </c>
      <c r="BB42" s="334">
        <v>-2256.9830000000002</v>
      </c>
      <c r="BC42" s="334">
        <v>-1724.5203400599999</v>
      </c>
      <c r="BD42" s="334">
        <v>-5298.7104640800007</v>
      </c>
      <c r="BE42" s="334">
        <v>-4002.8069472699999</v>
      </c>
      <c r="BF42" s="334">
        <v>-532.89199999999983</v>
      </c>
      <c r="BG42" s="334">
        <v>511.41800000000018</v>
      </c>
      <c r="BH42" s="334">
        <v>-11520.374000000002</v>
      </c>
      <c r="BI42" s="334">
        <v>3475.2699530800833</v>
      </c>
    </row>
    <row r="43" spans="2:61" ht="18" customHeight="1" x14ac:dyDescent="0.35">
      <c r="B43" s="159" t="s">
        <v>246</v>
      </c>
      <c r="C43" s="159"/>
      <c r="D43" s="334">
        <v>-38.110999999999997</v>
      </c>
      <c r="E43" s="334">
        <v>-39.456000000000003</v>
      </c>
      <c r="F43" s="334">
        <v>521.46600000000001</v>
      </c>
      <c r="G43" s="334">
        <v>-340.988</v>
      </c>
      <c r="H43" s="334">
        <v>-860.39599999999996</v>
      </c>
      <c r="I43" s="334">
        <v>-1202.296</v>
      </c>
      <c r="J43" s="334">
        <v>-453.78300000000002</v>
      </c>
      <c r="K43" s="334">
        <v>-693.94200000000001</v>
      </c>
      <c r="L43" s="334">
        <v>285.03500000000003</v>
      </c>
      <c r="M43" s="334">
        <v>-8.4309999999999992</v>
      </c>
      <c r="N43" s="334">
        <v>-287.69299999999998</v>
      </c>
      <c r="O43" s="334">
        <v>-787.673</v>
      </c>
      <c r="P43" s="334">
        <v>79.984999999999999</v>
      </c>
      <c r="Q43" s="334">
        <v>-1536.3789999999999</v>
      </c>
      <c r="R43" s="334">
        <v>-338.56</v>
      </c>
      <c r="S43" s="334">
        <v>-462.029</v>
      </c>
      <c r="T43" s="334">
        <v>-249.21401612</v>
      </c>
      <c r="U43" s="334">
        <v>-248.83383376</v>
      </c>
      <c r="V43" s="334">
        <v>-1368.4880448399999</v>
      </c>
      <c r="W43" s="334">
        <v>142.01555466000008</v>
      </c>
      <c r="X43" s="334">
        <v>-5223.5298973700001</v>
      </c>
      <c r="Y43" s="334">
        <v>-1291.3842322599992</v>
      </c>
      <c r="Z43" s="334">
        <v>-810.66553261000058</v>
      </c>
      <c r="AA43" s="334">
        <v>2026.8691981599998</v>
      </c>
      <c r="AB43" s="334">
        <v>-2690.8124172299999</v>
      </c>
      <c r="AC43" s="334">
        <v>1835.1119801200002</v>
      </c>
      <c r="AD43" s="334">
        <v>-2074.97690332</v>
      </c>
      <c r="AE43" s="334">
        <v>-1072.1296068400002</v>
      </c>
      <c r="AF43" s="334">
        <v>2247.9870000000001</v>
      </c>
      <c r="AG43" s="334">
        <v>-2400.029</v>
      </c>
      <c r="AH43" s="334">
        <v>-993.10099999999989</v>
      </c>
      <c r="AI43" s="334">
        <v>572.97299999999996</v>
      </c>
      <c r="AJ43" s="334">
        <v>741.01899999999989</v>
      </c>
      <c r="AK43" s="334">
        <v>1019.078</v>
      </c>
      <c r="AL43" s="334">
        <v>-1453.8419999999999</v>
      </c>
      <c r="AM43" s="334">
        <v>293.94800000000009</v>
      </c>
      <c r="AN43" s="334">
        <v>-1049.0049999999999</v>
      </c>
      <c r="AO43" s="334">
        <v>-4555.1220000000003</v>
      </c>
      <c r="AP43" s="334">
        <v>-1133.3449999999993</v>
      </c>
      <c r="AQ43" s="334">
        <v>-4815.3420000000015</v>
      </c>
      <c r="AR43" s="334">
        <v>2111.2269999999999</v>
      </c>
      <c r="AS43" s="334">
        <v>1343.7550000000001</v>
      </c>
      <c r="AT43" s="334">
        <v>307.45525768011635</v>
      </c>
      <c r="AU43" s="334">
        <v>-236.29340250003213</v>
      </c>
      <c r="AV43" s="334">
        <v>2392.6266720000476</v>
      </c>
      <c r="AX43" s="334">
        <v>-84.116</v>
      </c>
      <c r="AY43" s="334">
        <v>102.911</v>
      </c>
      <c r="AZ43" s="334">
        <v>-3210.4169999999999</v>
      </c>
      <c r="BA43" s="334">
        <v>-798.76199999999994</v>
      </c>
      <c r="BB43" s="334">
        <v>-2256.9830000000002</v>
      </c>
      <c r="BC43" s="334">
        <v>-1724.5203400599999</v>
      </c>
      <c r="BD43" s="334">
        <v>-5298.7104640800007</v>
      </c>
      <c r="BE43" s="334">
        <v>-4002.8069472699999</v>
      </c>
      <c r="BF43" s="334">
        <v>-572.16999999999985</v>
      </c>
      <c r="BG43" s="334">
        <v>600.20299999999997</v>
      </c>
      <c r="BH43" s="334">
        <v>-11552.814000000002</v>
      </c>
      <c r="BI43" s="334">
        <v>3526.1438163600833</v>
      </c>
    </row>
    <row r="44" spans="2:61" ht="18" customHeight="1" x14ac:dyDescent="0.35">
      <c r="B44" s="159" t="s">
        <v>817</v>
      </c>
      <c r="C44" s="159"/>
      <c r="D44" s="334">
        <v>0</v>
      </c>
      <c r="E44" s="334">
        <v>0</v>
      </c>
      <c r="F44" s="334">
        <v>0</v>
      </c>
      <c r="G44" s="334">
        <v>0</v>
      </c>
      <c r="H44" s="334">
        <v>0</v>
      </c>
      <c r="I44" s="334">
        <v>0</v>
      </c>
      <c r="J44" s="334">
        <v>0</v>
      </c>
      <c r="K44" s="334">
        <v>0</v>
      </c>
      <c r="L44" s="334">
        <v>0</v>
      </c>
      <c r="M44" s="334">
        <v>0</v>
      </c>
      <c r="N44" s="334">
        <v>0</v>
      </c>
      <c r="O44" s="334">
        <v>0</v>
      </c>
      <c r="P44" s="334">
        <v>0</v>
      </c>
      <c r="Q44" s="334">
        <v>0</v>
      </c>
      <c r="R44" s="334">
        <v>0</v>
      </c>
      <c r="S44" s="334">
        <v>0</v>
      </c>
      <c r="T44" s="334">
        <v>0</v>
      </c>
      <c r="U44" s="334">
        <v>0</v>
      </c>
      <c r="V44" s="334">
        <v>0</v>
      </c>
      <c r="W44" s="334">
        <v>0</v>
      </c>
      <c r="X44" s="334">
        <v>0</v>
      </c>
      <c r="Y44" s="334">
        <v>0</v>
      </c>
      <c r="Z44" s="334">
        <v>0</v>
      </c>
      <c r="AA44" s="334">
        <v>0</v>
      </c>
      <c r="AB44" s="334">
        <v>0</v>
      </c>
      <c r="AC44" s="334">
        <v>0</v>
      </c>
      <c r="AD44" s="334">
        <v>0</v>
      </c>
      <c r="AE44" s="334">
        <v>0</v>
      </c>
      <c r="AF44" s="334">
        <v>-129.69699999999997</v>
      </c>
      <c r="AG44" s="334">
        <v>25.133999999999929</v>
      </c>
      <c r="AH44" s="334">
        <v>49.504000000000019</v>
      </c>
      <c r="AI44" s="334">
        <v>94.337000000000046</v>
      </c>
      <c r="AJ44" s="334">
        <v>-121.85099999999998</v>
      </c>
      <c r="AK44" s="334">
        <v>3.0089999999999861</v>
      </c>
      <c r="AL44" s="334">
        <v>23.98599999999999</v>
      </c>
      <c r="AM44" s="334">
        <v>6.0709999999999695</v>
      </c>
      <c r="AN44" s="334">
        <v>-22.005000000000003</v>
      </c>
      <c r="AO44" s="334">
        <v>19.927999999999997</v>
      </c>
      <c r="AP44" s="334">
        <v>-51.896999999999998</v>
      </c>
      <c r="AQ44" s="334">
        <v>86.413999999999987</v>
      </c>
      <c r="AR44" s="334">
        <v>-59.405000000000001</v>
      </c>
      <c r="AS44" s="334">
        <v>3.8620000000000001</v>
      </c>
      <c r="AT44" s="334">
        <v>2.8470026300000022</v>
      </c>
      <c r="AU44" s="334">
        <v>0.82247740999999941</v>
      </c>
      <c r="AV44" s="334">
        <v>0</v>
      </c>
      <c r="AX44" s="334"/>
      <c r="AY44" s="334">
        <v>0</v>
      </c>
      <c r="AZ44" s="334">
        <v>0</v>
      </c>
      <c r="BA44" s="334">
        <v>0</v>
      </c>
      <c r="BB44" s="334">
        <v>0</v>
      </c>
      <c r="BC44" s="334">
        <v>0</v>
      </c>
      <c r="BD44" s="334">
        <v>0</v>
      </c>
      <c r="BE44" s="334">
        <v>0</v>
      </c>
      <c r="BF44" s="334">
        <v>39.27800000000002</v>
      </c>
      <c r="BG44" s="334">
        <v>-88.785000000000039</v>
      </c>
      <c r="BH44" s="334">
        <v>32.439999999999984</v>
      </c>
      <c r="BI44" s="334">
        <v>-51.873863280000002</v>
      </c>
    </row>
    <row r="45" spans="2:61" ht="18" customHeight="1" x14ac:dyDescent="0.35">
      <c r="B45" s="109" t="s">
        <v>247</v>
      </c>
      <c r="C45" s="112"/>
      <c r="D45" s="333">
        <v>409.32799999999997</v>
      </c>
      <c r="E45" s="333">
        <v>1487.9269999999999</v>
      </c>
      <c r="F45" s="333">
        <v>2286.9670000000001</v>
      </c>
      <c r="G45" s="333">
        <v>229.93899999999999</v>
      </c>
      <c r="H45" s="333">
        <v>1045.4839999999999</v>
      </c>
      <c r="I45" s="333">
        <v>469.72899999999998</v>
      </c>
      <c r="J45" s="333">
        <v>1153.81</v>
      </c>
      <c r="K45" s="333">
        <v>-2809.0329999999999</v>
      </c>
      <c r="L45" s="333">
        <v>2522.7739999999999</v>
      </c>
      <c r="M45" s="333">
        <v>1633.9839999999999</v>
      </c>
      <c r="N45" s="333">
        <v>991.46600000000001</v>
      </c>
      <c r="O45" s="333">
        <v>268.48899999999998</v>
      </c>
      <c r="P45" s="333">
        <v>1427.0419999999999</v>
      </c>
      <c r="Q45" s="333">
        <v>294.86200000000002</v>
      </c>
      <c r="R45" s="333">
        <v>1859.0650000000001</v>
      </c>
      <c r="S45" s="333">
        <v>71.531999999999996</v>
      </c>
      <c r="T45" s="333">
        <v>1192.2877887099999</v>
      </c>
      <c r="U45" s="333">
        <v>-75.950318339998361</v>
      </c>
      <c r="V45" s="333">
        <v>-1473.8438903300005</v>
      </c>
      <c r="W45" s="333">
        <v>-4445.4662285399954</v>
      </c>
      <c r="X45" s="333">
        <v>-5876.9562943899964</v>
      </c>
      <c r="Y45" s="333">
        <v>-3419.4759949100003</v>
      </c>
      <c r="Z45" s="333">
        <v>-2416.208212110002</v>
      </c>
      <c r="AA45" s="333">
        <v>2028.8556346900043</v>
      </c>
      <c r="AB45" s="333">
        <v>3276.5315155799981</v>
      </c>
      <c r="AC45" s="333">
        <v>10020.511826630001</v>
      </c>
      <c r="AD45" s="333">
        <v>3415.7565530103152</v>
      </c>
      <c r="AE45" s="333">
        <v>1248.2229309512607</v>
      </c>
      <c r="AF45" s="333">
        <v>5017.6829394761999</v>
      </c>
      <c r="AG45" s="333">
        <v>-1738.0214675141804</v>
      </c>
      <c r="AH45" s="333">
        <v>-1005.3949518519652</v>
      </c>
      <c r="AI45" s="333">
        <v>-2226.9221185145771</v>
      </c>
      <c r="AJ45" s="333">
        <v>144.15636453882527</v>
      </c>
      <c r="AK45" s="333">
        <v>-1479.5591337230096</v>
      </c>
      <c r="AL45" s="333">
        <v>-3030.1820068883503</v>
      </c>
      <c r="AM45" s="333">
        <v>-1826.5543211713473</v>
      </c>
      <c r="AN45" s="333">
        <v>-2070.8697231699898</v>
      </c>
      <c r="AO45" s="333">
        <v>-6020.7142656252163</v>
      </c>
      <c r="AP45" s="333">
        <v>-1311.9588113883783</v>
      </c>
      <c r="AQ45" s="333">
        <v>-8330.0018177159018</v>
      </c>
      <c r="AR45" s="333">
        <v>816.84799576631235</v>
      </c>
      <c r="AS45" s="333">
        <v>-531.21039165725779</v>
      </c>
      <c r="AT45" s="333">
        <v>-2590.771048369998</v>
      </c>
      <c r="AU45" s="333">
        <v>-539.155928239996</v>
      </c>
      <c r="AV45" s="333">
        <v>952.54709666999952</v>
      </c>
      <c r="AX45" s="333">
        <v>1069.21</v>
      </c>
      <c r="AY45" s="333">
        <v>4414.1610000000001</v>
      </c>
      <c r="AZ45" s="333">
        <v>-140.00999999999976</v>
      </c>
      <c r="BA45" s="333">
        <v>5416.7129999999997</v>
      </c>
      <c r="BB45" s="333">
        <v>3652.5010000000002</v>
      </c>
      <c r="BC45" s="333">
        <v>-4802.9726484999946</v>
      </c>
      <c r="BD45" s="333">
        <v>-9683.7848667199942</v>
      </c>
      <c r="BE45" s="333">
        <v>17961.022826171578</v>
      </c>
      <c r="BF45" s="333">
        <v>47.344401595476938</v>
      </c>
      <c r="BG45" s="333">
        <v>-6192.1390972438821</v>
      </c>
      <c r="BH45" s="333">
        <v>-17733.544617899486</v>
      </c>
      <c r="BI45" s="333">
        <v>-2844.289372500939</v>
      </c>
    </row>
    <row r="46" spans="2:61" ht="18" customHeight="1" x14ac:dyDescent="0.35">
      <c r="B46" s="148" t="s">
        <v>222</v>
      </c>
      <c r="C46" s="148"/>
      <c r="D46" s="334">
        <v>-195.47300000000001</v>
      </c>
      <c r="E46" s="334">
        <v>-446.54199999999997</v>
      </c>
      <c r="F46" s="334">
        <v>-805.36500000000001</v>
      </c>
      <c r="G46" s="334">
        <v>-213.173</v>
      </c>
      <c r="H46" s="334">
        <v>-260.81799999999998</v>
      </c>
      <c r="I46" s="334">
        <v>-202.40700000000001</v>
      </c>
      <c r="J46" s="334">
        <v>-340.84</v>
      </c>
      <c r="K46" s="334">
        <v>188.01900000000001</v>
      </c>
      <c r="L46" s="334">
        <v>-617.4</v>
      </c>
      <c r="M46" s="334">
        <v>-491.56299999999999</v>
      </c>
      <c r="N46" s="334">
        <v>-227.68899999999999</v>
      </c>
      <c r="O46" s="334">
        <v>44.384</v>
      </c>
      <c r="P46" s="334">
        <v>-276.02</v>
      </c>
      <c r="Q46" s="334">
        <v>197.78399999999999</v>
      </c>
      <c r="R46" s="334">
        <v>-416.95299999999997</v>
      </c>
      <c r="S46" s="334">
        <v>-250.102</v>
      </c>
      <c r="T46" s="334">
        <v>-275.11816109000006</v>
      </c>
      <c r="U46" s="334">
        <v>133.35949975</v>
      </c>
      <c r="V46" s="334">
        <v>487.48283302999999</v>
      </c>
      <c r="W46" s="334">
        <v>1560.2723701499999</v>
      </c>
      <c r="X46" s="334">
        <v>1818.0046827399999</v>
      </c>
      <c r="Y46" s="334">
        <v>922.99679491999996</v>
      </c>
      <c r="Z46" s="334">
        <v>1078.80829715</v>
      </c>
      <c r="AA46" s="334">
        <v>-1151.33167475</v>
      </c>
      <c r="AB46" s="334">
        <v>-862.7807359200001</v>
      </c>
      <c r="AC46" s="334">
        <v>-2458.5514164199999</v>
      </c>
      <c r="AD46" s="334">
        <v>101.95269826968443</v>
      </c>
      <c r="AE46" s="334">
        <v>-780.02439660125765</v>
      </c>
      <c r="AF46" s="334">
        <v>-1070.3043599461985</v>
      </c>
      <c r="AG46" s="334">
        <v>275.32243799417984</v>
      </c>
      <c r="AH46" s="334">
        <v>-416.39568814091922</v>
      </c>
      <c r="AI46" s="334">
        <v>343.64241718880004</v>
      </c>
      <c r="AJ46" s="334">
        <v>98.292532180000009</v>
      </c>
      <c r="AK46" s="334">
        <v>656.20988205500009</v>
      </c>
      <c r="AL46" s="334">
        <v>472.09048124869992</v>
      </c>
      <c r="AM46" s="334">
        <v>75.546126278168344</v>
      </c>
      <c r="AN46" s="334">
        <v>680.76939595398608</v>
      </c>
      <c r="AO46" s="334">
        <v>2114.4639091938911</v>
      </c>
      <c r="AP46" s="334">
        <v>443.74787289213407</v>
      </c>
      <c r="AQ46" s="334">
        <v>2442.0611279034993</v>
      </c>
      <c r="AR46" s="334">
        <v>-184.43752203999239</v>
      </c>
      <c r="AS46" s="334">
        <v>139.99844977776519</v>
      </c>
      <c r="AT46" s="334">
        <v>2416.5100103699997</v>
      </c>
      <c r="AU46" s="334">
        <v>-10489.204480779999</v>
      </c>
      <c r="AV46" s="334">
        <v>292.89286050999999</v>
      </c>
      <c r="AX46" s="334">
        <v>-491.02800000000002</v>
      </c>
      <c r="AY46" s="334">
        <v>-1660.5530000000001</v>
      </c>
      <c r="AZ46" s="334">
        <v>-616.04600000000005</v>
      </c>
      <c r="BA46" s="334">
        <v>-1292.268</v>
      </c>
      <c r="BB46" s="334">
        <v>-745.29099999999994</v>
      </c>
      <c r="BC46" s="334">
        <v>1905.9965418399997</v>
      </c>
      <c r="BD46" s="334">
        <v>2668.4781000599996</v>
      </c>
      <c r="BE46" s="334">
        <v>-3999.4038506715733</v>
      </c>
      <c r="BF46" s="334">
        <v>-867.73519290413788</v>
      </c>
      <c r="BG46" s="334">
        <v>1302.1390217618682</v>
      </c>
      <c r="BH46" s="334">
        <v>5681.0423059435107</v>
      </c>
      <c r="BI46" s="334">
        <v>-8117.1335426722271</v>
      </c>
    </row>
    <row r="47" spans="2:61" ht="18" customHeight="1" x14ac:dyDescent="0.35">
      <c r="B47" s="109" t="s">
        <v>248</v>
      </c>
      <c r="C47" s="112"/>
      <c r="D47" s="333">
        <v>213.85499999999996</v>
      </c>
      <c r="E47" s="333">
        <v>1041.385</v>
      </c>
      <c r="F47" s="333">
        <v>1481.6020000000001</v>
      </c>
      <c r="G47" s="333">
        <v>16.765999999999991</v>
      </c>
      <c r="H47" s="333">
        <v>784.66599999999994</v>
      </c>
      <c r="I47" s="333">
        <v>267.322</v>
      </c>
      <c r="J47" s="333">
        <v>812.97</v>
      </c>
      <c r="K47" s="333">
        <v>-2621.0140000000001</v>
      </c>
      <c r="L47" s="333">
        <v>1905.3739999999998</v>
      </c>
      <c r="M47" s="333">
        <v>1142.4209999999998</v>
      </c>
      <c r="N47" s="333">
        <v>763.77700000000004</v>
      </c>
      <c r="O47" s="333">
        <v>312.87299999999999</v>
      </c>
      <c r="P47" s="333">
        <v>1151.0219999999999</v>
      </c>
      <c r="Q47" s="333">
        <v>492.64600000000002</v>
      </c>
      <c r="R47" s="333">
        <v>1442.1120000000001</v>
      </c>
      <c r="S47" s="333">
        <v>-178.57</v>
      </c>
      <c r="T47" s="333">
        <v>917.172607779999</v>
      </c>
      <c r="U47" s="333">
        <v>57.40874012999916</v>
      </c>
      <c r="V47" s="333">
        <v>-986.36105730000008</v>
      </c>
      <c r="W47" s="333">
        <v>-2885.1938583900005</v>
      </c>
      <c r="X47" s="333">
        <v>-4058.9516116499976</v>
      </c>
      <c r="Y47" s="333">
        <v>-2496.4791999899985</v>
      </c>
      <c r="Z47" s="333">
        <v>-1337.3999149600008</v>
      </c>
      <c r="AA47" s="333">
        <v>877.52395993999755</v>
      </c>
      <c r="AB47" s="333">
        <v>2413.7507796600003</v>
      </c>
      <c r="AC47" s="333">
        <v>7561.9604102100002</v>
      </c>
      <c r="AD47" s="333">
        <v>3517.7092512799977</v>
      </c>
      <c r="AE47" s="333">
        <v>468.19853435000147</v>
      </c>
      <c r="AF47" s="333">
        <v>3947.3785795299987</v>
      </c>
      <c r="AG47" s="333">
        <v>-1462.6990295199985</v>
      </c>
      <c r="AH47" s="333">
        <v>-1421.7906399928822</v>
      </c>
      <c r="AI47" s="333">
        <v>-1883.2797013257725</v>
      </c>
      <c r="AJ47" s="333">
        <v>242.44889671882527</v>
      </c>
      <c r="AK47" s="333">
        <v>-823.34925166800952</v>
      </c>
      <c r="AL47" s="333">
        <v>-2558.0915256396502</v>
      </c>
      <c r="AM47" s="333">
        <v>-1751.0081948931791</v>
      </c>
      <c r="AN47" s="333">
        <v>-1390.1003272160035</v>
      </c>
      <c r="AO47" s="333">
        <v>-3906.2503564313256</v>
      </c>
      <c r="AP47" s="333">
        <v>-868.21093849624435</v>
      </c>
      <c r="AQ47" s="333">
        <v>-5887.9406898124025</v>
      </c>
      <c r="AR47" s="333">
        <v>632.41047372631999</v>
      </c>
      <c r="AS47" s="333">
        <v>-391.21194187949254</v>
      </c>
      <c r="AT47" s="333">
        <v>-174.26103799999808</v>
      </c>
      <c r="AU47" s="333">
        <v>-11028.360409019995</v>
      </c>
      <c r="AV47" s="333">
        <v>1245.4399571799993</v>
      </c>
      <c r="AX47" s="333">
        <v>-491.02800000000002</v>
      </c>
      <c r="AY47" s="333">
        <v>2753.6080000000002</v>
      </c>
      <c r="AZ47" s="333">
        <v>-756.05600000000027</v>
      </c>
      <c r="BA47" s="333">
        <v>4124.4449999999997</v>
      </c>
      <c r="BB47" s="333">
        <v>2907.2099999999996</v>
      </c>
      <c r="BC47" s="333">
        <v>-2896.9735677800027</v>
      </c>
      <c r="BD47" s="333">
        <v>-7015.30676666</v>
      </c>
      <c r="BE47" s="333">
        <v>13961.6189755</v>
      </c>
      <c r="BF47" s="333">
        <v>-820.39079130865457</v>
      </c>
      <c r="BG47" s="333">
        <v>-4890.0000754820139</v>
      </c>
      <c r="BH47" s="333">
        <v>-12052.502311955976</v>
      </c>
      <c r="BI47" s="333">
        <v>-10961.422915173165</v>
      </c>
    </row>
    <row r="48" spans="2:61" ht="18" customHeight="1" x14ac:dyDescent="0.35">
      <c r="B48" s="148" t="s">
        <v>249</v>
      </c>
      <c r="C48" s="148"/>
      <c r="D48" s="334">
        <v>-7.069</v>
      </c>
      <c r="E48" s="334">
        <v>7.976</v>
      </c>
      <c r="F48" s="334">
        <v>-6.1369999999999996</v>
      </c>
      <c r="G48" s="334">
        <v>11.612</v>
      </c>
      <c r="H48" s="334">
        <v>10.888</v>
      </c>
      <c r="I48" s="334">
        <v>7.3849999999999998</v>
      </c>
      <c r="J48" s="334">
        <v>5.0519999999999996</v>
      </c>
      <c r="K48" s="334">
        <v>3.5339999999999998</v>
      </c>
      <c r="L48" s="334">
        <v>8.8759999999999994</v>
      </c>
      <c r="M48" s="334">
        <v>0</v>
      </c>
      <c r="N48" s="334">
        <v>0</v>
      </c>
      <c r="O48" s="334">
        <v>0</v>
      </c>
      <c r="P48" s="334">
        <v>0</v>
      </c>
      <c r="Q48" s="334">
        <v>0</v>
      </c>
      <c r="R48" s="334">
        <v>0</v>
      </c>
      <c r="S48" s="334">
        <v>0</v>
      </c>
      <c r="T48" s="334">
        <v>0</v>
      </c>
      <c r="U48" s="334">
        <v>0</v>
      </c>
      <c r="V48" s="334">
        <v>0</v>
      </c>
      <c r="W48" s="334">
        <v>0</v>
      </c>
      <c r="X48" s="334">
        <v>0</v>
      </c>
      <c r="Y48" s="334">
        <v>0</v>
      </c>
      <c r="Z48" s="334">
        <v>0</v>
      </c>
      <c r="AA48" s="334">
        <v>0</v>
      </c>
      <c r="AB48" s="334">
        <v>0</v>
      </c>
      <c r="AC48" s="334">
        <v>0</v>
      </c>
      <c r="AD48" s="334">
        <v>0</v>
      </c>
      <c r="AE48" s="334">
        <v>0</v>
      </c>
      <c r="AF48" s="334">
        <v>0</v>
      </c>
      <c r="AG48" s="334">
        <v>0</v>
      </c>
      <c r="AH48" s="334">
        <v>0</v>
      </c>
      <c r="AI48" s="334">
        <v>0</v>
      </c>
      <c r="AJ48" s="334">
        <v>0</v>
      </c>
      <c r="AK48" s="334">
        <v>0</v>
      </c>
      <c r="AL48" s="334">
        <v>0</v>
      </c>
      <c r="AM48" s="334">
        <v>0</v>
      </c>
      <c r="AN48" s="334">
        <v>0</v>
      </c>
      <c r="AO48" s="334">
        <v>0</v>
      </c>
      <c r="AP48" s="334">
        <v>0</v>
      </c>
      <c r="AQ48" s="334">
        <v>0</v>
      </c>
      <c r="AR48" s="334">
        <v>0</v>
      </c>
      <c r="AS48" s="334">
        <v>0</v>
      </c>
      <c r="AT48" s="334">
        <v>0</v>
      </c>
      <c r="AU48" s="334">
        <v>0</v>
      </c>
      <c r="AV48" s="334">
        <v>0</v>
      </c>
      <c r="AX48" s="334">
        <v>0.05</v>
      </c>
      <c r="AY48" s="334">
        <v>6.3820000000000006</v>
      </c>
      <c r="AZ48" s="334">
        <v>26.858999999999998</v>
      </c>
      <c r="BA48" s="334">
        <v>8.8759999999999994</v>
      </c>
      <c r="BB48" s="334">
        <v>0</v>
      </c>
      <c r="BC48" s="334">
        <v>0</v>
      </c>
      <c r="BD48" s="334">
        <v>0</v>
      </c>
      <c r="BE48" s="334">
        <v>0</v>
      </c>
      <c r="BF48" s="334">
        <v>0</v>
      </c>
      <c r="BG48" s="334">
        <v>0</v>
      </c>
      <c r="BH48" s="334">
        <v>0</v>
      </c>
      <c r="BI48" s="334">
        <v>0</v>
      </c>
    </row>
    <row r="49" spans="2:61" ht="18" customHeight="1" x14ac:dyDescent="0.35">
      <c r="B49" s="109" t="s">
        <v>250</v>
      </c>
      <c r="C49" s="112"/>
      <c r="D49" s="333">
        <v>206.786</v>
      </c>
      <c r="E49" s="333">
        <v>1049.3610000000001</v>
      </c>
      <c r="F49" s="333">
        <v>1475.4649999999999</v>
      </c>
      <c r="G49" s="333">
        <v>28.378</v>
      </c>
      <c r="H49" s="333">
        <v>795.55399999999997</v>
      </c>
      <c r="I49" s="333">
        <v>274.70699999999999</v>
      </c>
      <c r="J49" s="333">
        <v>818.02200000000005</v>
      </c>
      <c r="K49" s="333">
        <v>-2617.48</v>
      </c>
      <c r="L49" s="333">
        <v>1914.25</v>
      </c>
      <c r="M49" s="333">
        <v>1142.421</v>
      </c>
      <c r="N49" s="333">
        <v>763.77700000000004</v>
      </c>
      <c r="O49" s="333">
        <v>312.87299999999999</v>
      </c>
      <c r="P49" s="333">
        <v>1151.0219999999999</v>
      </c>
      <c r="Q49" s="333">
        <v>492.64600000000002</v>
      </c>
      <c r="R49" s="333">
        <v>1442.1120000000001</v>
      </c>
      <c r="S49" s="333">
        <v>-178.57</v>
      </c>
      <c r="T49" s="333">
        <v>917.172607779999</v>
      </c>
      <c r="U49" s="333">
        <v>57.40874012999916</v>
      </c>
      <c r="V49" s="333">
        <v>-986.36105730000008</v>
      </c>
      <c r="W49" s="333">
        <v>-2885.1938583900005</v>
      </c>
      <c r="X49" s="333">
        <v>-4058.9516116499976</v>
      </c>
      <c r="Y49" s="333">
        <v>-2496.4791999899985</v>
      </c>
      <c r="Z49" s="333">
        <v>-1337.3999149600008</v>
      </c>
      <c r="AA49" s="333">
        <v>877.52395993999755</v>
      </c>
      <c r="AB49" s="333">
        <v>2413.7507796600003</v>
      </c>
      <c r="AC49" s="333">
        <v>7561.9604102100002</v>
      </c>
      <c r="AD49" s="333">
        <v>3517.7092512799977</v>
      </c>
      <c r="AE49" s="333">
        <v>468.19853435000147</v>
      </c>
      <c r="AF49" s="333">
        <v>3947.3785795299987</v>
      </c>
      <c r="AG49" s="333">
        <v>-1462.6990295199985</v>
      </c>
      <c r="AH49" s="333">
        <v>-1421.7906399928822</v>
      </c>
      <c r="AI49" s="333">
        <v>-1883.2797013257725</v>
      </c>
      <c r="AJ49" s="333">
        <v>242.44889671882527</v>
      </c>
      <c r="AK49" s="333">
        <v>-823.34925166800952</v>
      </c>
      <c r="AL49" s="333">
        <v>-2558.0915256396502</v>
      </c>
      <c r="AM49" s="333">
        <v>-1751.0081948931791</v>
      </c>
      <c r="AN49" s="333">
        <v>-1390.1003272160035</v>
      </c>
      <c r="AO49" s="333">
        <v>-3906.2503564313256</v>
      </c>
      <c r="AP49" s="333">
        <v>-868.21093849624435</v>
      </c>
      <c r="AQ49" s="333">
        <v>-5887.9406898124025</v>
      </c>
      <c r="AR49" s="333">
        <v>632.41047372631999</v>
      </c>
      <c r="AS49" s="333">
        <v>-391.21194187949254</v>
      </c>
      <c r="AT49" s="333">
        <v>-174.26103799999808</v>
      </c>
      <c r="AU49" s="333">
        <v>-11028.360409019995</v>
      </c>
      <c r="AV49" s="333">
        <v>1245.4399571799993</v>
      </c>
      <c r="AX49" s="333">
        <v>578.23199999999997</v>
      </c>
      <c r="AY49" s="333">
        <v>2759.9900000000002</v>
      </c>
      <c r="AZ49" s="333">
        <v>-729.19700000000012</v>
      </c>
      <c r="BA49" s="333">
        <v>4133.3209999999999</v>
      </c>
      <c r="BB49" s="333">
        <v>2907.2099999999996</v>
      </c>
      <c r="BC49" s="333">
        <v>-2896.9735677800027</v>
      </c>
      <c r="BD49" s="333">
        <v>-7015.30676666</v>
      </c>
      <c r="BE49" s="333">
        <v>13961.6189755</v>
      </c>
      <c r="BF49" s="333">
        <v>-820.39079130865457</v>
      </c>
      <c r="BG49" s="333">
        <v>-4890.0000754820139</v>
      </c>
      <c r="BH49" s="333">
        <v>-12052.502311955976</v>
      </c>
      <c r="BI49" s="333">
        <v>-10961.422915173165</v>
      </c>
    </row>
    <row r="50" spans="2:61" ht="18" customHeight="1" x14ac:dyDescent="0.35">
      <c r="B50" s="148" t="s">
        <v>251</v>
      </c>
      <c r="C50" s="148"/>
      <c r="D50" s="334">
        <v>254.197</v>
      </c>
      <c r="E50" s="334">
        <v>1090.7560000000001</v>
      </c>
      <c r="F50" s="334">
        <v>1567.048</v>
      </c>
      <c r="G50" s="334">
        <v>89.52</v>
      </c>
      <c r="H50" s="334">
        <v>823.39099999999996</v>
      </c>
      <c r="I50" s="334">
        <v>406.98</v>
      </c>
      <c r="J50" s="334">
        <v>889.43299999999999</v>
      </c>
      <c r="K50" s="334">
        <v>-2531.2759999999998</v>
      </c>
      <c r="L50" s="334">
        <v>1807.5519999999999</v>
      </c>
      <c r="M50" s="334">
        <v>1089.848</v>
      </c>
      <c r="N50" s="334">
        <v>799.37</v>
      </c>
      <c r="O50" s="334">
        <v>386.22</v>
      </c>
      <c r="P50" s="334">
        <v>1053.5909999999999</v>
      </c>
      <c r="Q50" s="334">
        <v>547.25300000000004</v>
      </c>
      <c r="R50" s="334">
        <v>1344.27</v>
      </c>
      <c r="S50" s="334">
        <v>-78.438999999999993</v>
      </c>
      <c r="T50" s="334">
        <v>928.25215652999907</v>
      </c>
      <c r="U50" s="334">
        <v>83.885415199999159</v>
      </c>
      <c r="V50" s="334">
        <v>-887.79743413000017</v>
      </c>
      <c r="W50" s="334">
        <v>-2921.9105755100004</v>
      </c>
      <c r="X50" s="334">
        <v>-3649.0152030999975</v>
      </c>
      <c r="Y50" s="334">
        <v>-2475.9625017699987</v>
      </c>
      <c r="Z50" s="334">
        <v>-1412.9719389500008</v>
      </c>
      <c r="AA50" s="334">
        <v>846.22932307999758</v>
      </c>
      <c r="AB50" s="334">
        <v>2494.2110925900001</v>
      </c>
      <c r="AC50" s="334">
        <v>7423.5815816800005</v>
      </c>
      <c r="AD50" s="334">
        <v>3536.8114433899977</v>
      </c>
      <c r="AE50" s="334">
        <v>530.34148798000149</v>
      </c>
      <c r="AF50" s="334">
        <v>3883.8631521899988</v>
      </c>
      <c r="AG50" s="334">
        <v>-1406.0787067499987</v>
      </c>
      <c r="AH50" s="334">
        <v>-1102.9867470400025</v>
      </c>
      <c r="AI50" s="334">
        <v>-1710.4745313199976</v>
      </c>
      <c r="AJ50" s="334">
        <v>184.44259605999966</v>
      </c>
      <c r="AK50" s="334">
        <v>-770.60085498999956</v>
      </c>
      <c r="AL50" s="334">
        <v>-2418.2108412600005</v>
      </c>
      <c r="AM50" s="334">
        <v>-1574.6686002299971</v>
      </c>
      <c r="AN50" s="334">
        <v>-1345.3626737799984</v>
      </c>
      <c r="AO50" s="334">
        <v>-3735.7151628800029</v>
      </c>
      <c r="AP50" s="334">
        <v>-591.52655232999825</v>
      </c>
      <c r="AQ50" s="334">
        <v>-5647.5802380000041</v>
      </c>
      <c r="AR50" s="334">
        <v>698.14814334000073</v>
      </c>
      <c r="AS50" s="334">
        <v>-267.45330250999871</v>
      </c>
      <c r="AT50" s="334">
        <v>-25.677858459999083</v>
      </c>
      <c r="AU50" s="334">
        <v>-10284.482221279995</v>
      </c>
      <c r="AV50" s="334">
        <v>1445.5995435400012</v>
      </c>
      <c r="AX50" s="334">
        <v>715.995</v>
      </c>
      <c r="AY50" s="334">
        <v>3001.5210000000002</v>
      </c>
      <c r="AZ50" s="334">
        <v>-411.47199999999975</v>
      </c>
      <c r="BA50" s="334">
        <v>4082.99</v>
      </c>
      <c r="BB50" s="334">
        <v>2866.6750000000002</v>
      </c>
      <c r="BC50" s="334">
        <v>-2797.5704379100025</v>
      </c>
      <c r="BD50" s="334">
        <v>-6691.7203207399989</v>
      </c>
      <c r="BE50" s="334">
        <v>13984.945605639999</v>
      </c>
      <c r="BF50" s="334">
        <v>-335.67683291999992</v>
      </c>
      <c r="BG50" s="334">
        <v>-4579.0377004199981</v>
      </c>
      <c r="BH50" s="334">
        <v>-11320.184626990005</v>
      </c>
      <c r="BI50" s="334">
        <v>-9879.465238909992</v>
      </c>
    </row>
    <row r="51" spans="2:61" ht="18" customHeight="1" x14ac:dyDescent="0.35">
      <c r="B51" s="148" t="s">
        <v>252</v>
      </c>
      <c r="C51" s="148"/>
      <c r="D51" s="334">
        <v>-47.411000000000001</v>
      </c>
      <c r="E51" s="334">
        <v>-41.395000000000003</v>
      </c>
      <c r="F51" s="334">
        <v>-91.582999999999998</v>
      </c>
      <c r="G51" s="334">
        <v>-61.142000000000003</v>
      </c>
      <c r="H51" s="334">
        <v>-27.837</v>
      </c>
      <c r="I51" s="334">
        <v>-132.273</v>
      </c>
      <c r="J51" s="334">
        <v>-71.411000000000001</v>
      </c>
      <c r="K51" s="334">
        <v>-86.203999999999994</v>
      </c>
      <c r="L51" s="334">
        <v>106.69799999999999</v>
      </c>
      <c r="M51" s="334">
        <v>52.573</v>
      </c>
      <c r="N51" s="334">
        <v>-35.593000000000004</v>
      </c>
      <c r="O51" s="334">
        <v>-73.346999999999994</v>
      </c>
      <c r="P51" s="334">
        <v>97.430999999999997</v>
      </c>
      <c r="Q51" s="334">
        <v>-54.606999999999999</v>
      </c>
      <c r="R51" s="334">
        <v>97.841999999999999</v>
      </c>
      <c r="S51" s="334">
        <v>-100.131</v>
      </c>
      <c r="T51" s="334">
        <v>-11.079548750000006</v>
      </c>
      <c r="U51" s="334">
        <v>-26.476675069999992</v>
      </c>
      <c r="V51" s="334">
        <v>-98.56362317</v>
      </c>
      <c r="W51" s="334">
        <v>36.716717119999998</v>
      </c>
      <c r="X51" s="334">
        <v>-409.93640854999995</v>
      </c>
      <c r="Y51" s="334">
        <v>-20.516698219999984</v>
      </c>
      <c r="Z51" s="334">
        <v>75.572023989999991</v>
      </c>
      <c r="AA51" s="334">
        <v>31.294636860000001</v>
      </c>
      <c r="AB51" s="334">
        <v>-80.460312929999986</v>
      </c>
      <c r="AC51" s="334">
        <v>138.37882852999999</v>
      </c>
      <c r="AD51" s="334">
        <v>-19.102192109999994</v>
      </c>
      <c r="AE51" s="334">
        <v>-62.142953630000008</v>
      </c>
      <c r="AF51" s="334">
        <v>63.515427339999988</v>
      </c>
      <c r="AG51" s="334">
        <v>-56.620322769999994</v>
      </c>
      <c r="AH51" s="334">
        <v>-318.80389295287995</v>
      </c>
      <c r="AI51" s="334">
        <v>-172.80517000577504</v>
      </c>
      <c r="AJ51" s="334">
        <v>58.006300658823996</v>
      </c>
      <c r="AK51" s="334">
        <v>-52.748396678012</v>
      </c>
      <c r="AL51" s="334">
        <v>-139.88068437965066</v>
      </c>
      <c r="AM51" s="334">
        <v>-176.33959466318467</v>
      </c>
      <c r="AN51" s="334">
        <v>-44.737653436005601</v>
      </c>
      <c r="AO51" s="334">
        <v>-170.53519355132354</v>
      </c>
      <c r="AP51" s="334">
        <v>-276.68438616624644</v>
      </c>
      <c r="AQ51" s="334">
        <v>-240.36045181239635</v>
      </c>
      <c r="AR51" s="334">
        <v>-65.737669613676957</v>
      </c>
      <c r="AS51" s="334">
        <v>-123.75863936948991</v>
      </c>
      <c r="AT51" s="334">
        <v>-147.58317954</v>
      </c>
      <c r="AU51" s="334">
        <v>-743.87818774000004</v>
      </c>
      <c r="AV51" s="334">
        <v>-200.15958635999999</v>
      </c>
      <c r="AX51" s="334">
        <v>-137.76300000000001</v>
      </c>
      <c r="AY51" s="334">
        <v>-241.53100000000001</v>
      </c>
      <c r="AZ51" s="334">
        <v>-317.72499999999997</v>
      </c>
      <c r="BA51" s="334">
        <v>50.330999999999989</v>
      </c>
      <c r="BB51" s="334">
        <v>40.534999999999997</v>
      </c>
      <c r="BC51" s="334">
        <v>-99.403129869999987</v>
      </c>
      <c r="BD51" s="334">
        <v>-323.5864459199999</v>
      </c>
      <c r="BE51" s="334">
        <v>-23.326630139999992</v>
      </c>
      <c r="BF51" s="334">
        <v>-484.71395838865499</v>
      </c>
      <c r="BG51" s="334">
        <v>-310.96237506202334</v>
      </c>
      <c r="BH51" s="334">
        <v>-732.31768496597192</v>
      </c>
      <c r="BI51" s="334">
        <v>-1080.9576762631668</v>
      </c>
    </row>
    <row r="52" spans="2:61" ht="18" customHeight="1" x14ac:dyDescent="0.35">
      <c r="S52" s="86"/>
      <c r="T52" s="86"/>
      <c r="U52" s="86"/>
      <c r="V52" s="86"/>
      <c r="W52" s="86"/>
      <c r="X52" s="86"/>
      <c r="Y52" s="86"/>
      <c r="Z52" s="86"/>
      <c r="AA52" s="86"/>
      <c r="AB52" s="86"/>
      <c r="AC52" s="86"/>
      <c r="AD52" s="86"/>
      <c r="AE52" s="86"/>
      <c r="AF52" s="86"/>
      <c r="AG52" s="86"/>
      <c r="AH52" s="86"/>
      <c r="AI52" s="86"/>
      <c r="AJ52" s="86"/>
      <c r="AK52" s="86"/>
    </row>
    <row r="53" spans="2:61" ht="18" customHeight="1" x14ac:dyDescent="0.35">
      <c r="B53" s="48" t="s">
        <v>698</v>
      </c>
      <c r="C53" s="499"/>
      <c r="D53" s="48" t="s">
        <v>167</v>
      </c>
      <c r="E53" s="84" t="s">
        <v>168</v>
      </c>
      <c r="F53" s="84" t="s">
        <v>169</v>
      </c>
      <c r="G53" s="84" t="s">
        <v>170</v>
      </c>
      <c r="H53" s="84" t="s">
        <v>171</v>
      </c>
      <c r="I53" s="84" t="s">
        <v>172</v>
      </c>
      <c r="J53" s="84" t="s">
        <v>173</v>
      </c>
      <c r="K53" s="84" t="s">
        <v>174</v>
      </c>
      <c r="L53" s="84" t="s">
        <v>73</v>
      </c>
      <c r="M53" s="84" t="s">
        <v>74</v>
      </c>
      <c r="N53" s="84" t="s">
        <v>75</v>
      </c>
      <c r="O53" s="84" t="s">
        <v>175</v>
      </c>
      <c r="P53" s="84" t="s">
        <v>176</v>
      </c>
      <c r="Q53" s="84" t="s">
        <v>177</v>
      </c>
      <c r="R53" s="84" t="s">
        <v>178</v>
      </c>
      <c r="S53" s="84" t="s">
        <v>179</v>
      </c>
      <c r="T53" s="84" t="s">
        <v>180</v>
      </c>
      <c r="U53" s="84" t="s">
        <v>181</v>
      </c>
      <c r="V53" s="84" t="s">
        <v>182</v>
      </c>
      <c r="W53" s="84" t="s">
        <v>183</v>
      </c>
      <c r="X53" s="84" t="s">
        <v>184</v>
      </c>
      <c r="Y53" s="84" t="s">
        <v>404</v>
      </c>
      <c r="Z53" s="84" t="s">
        <v>405</v>
      </c>
      <c r="AA53" s="84" t="s">
        <v>406</v>
      </c>
      <c r="AB53" s="84" t="s">
        <v>519</v>
      </c>
      <c r="AC53" s="84" t="s">
        <v>520</v>
      </c>
      <c r="AD53" s="84" t="s">
        <v>521</v>
      </c>
      <c r="AE53" s="84" t="s">
        <v>522</v>
      </c>
      <c r="AF53" s="84" t="s">
        <v>677</v>
      </c>
      <c r="AG53" s="84" t="s">
        <v>678</v>
      </c>
      <c r="AH53" s="84" t="s">
        <v>679</v>
      </c>
      <c r="AI53" s="84" t="s">
        <v>676</v>
      </c>
      <c r="AJ53" s="84" t="s">
        <v>704</v>
      </c>
      <c r="AK53" s="84" t="s">
        <v>705</v>
      </c>
      <c r="AL53" s="84" t="s">
        <v>706</v>
      </c>
      <c r="AM53" s="84" t="s">
        <v>707</v>
      </c>
      <c r="AN53" s="84" t="s">
        <v>823</v>
      </c>
      <c r="AO53" s="84" t="s">
        <v>827</v>
      </c>
      <c r="AP53" s="84" t="s">
        <v>828</v>
      </c>
      <c r="AQ53" s="84" t="s">
        <v>822</v>
      </c>
      <c r="AR53" s="84" t="s">
        <v>872</v>
      </c>
      <c r="AS53" s="84" t="s">
        <v>875</v>
      </c>
      <c r="AT53" s="84" t="s">
        <v>874</v>
      </c>
      <c r="AU53" s="84" t="s">
        <v>871</v>
      </c>
      <c r="AV53" s="84" t="s">
        <v>941</v>
      </c>
      <c r="AX53" s="84">
        <v>2014</v>
      </c>
      <c r="AY53" s="84">
        <v>2015</v>
      </c>
      <c r="AZ53" s="84">
        <v>2016</v>
      </c>
      <c r="BA53" s="84">
        <v>2017</v>
      </c>
      <c r="BB53" s="84">
        <v>2018</v>
      </c>
      <c r="BC53" s="84">
        <v>2019</v>
      </c>
      <c r="BD53" s="84">
        <v>2020</v>
      </c>
      <c r="BE53" s="84">
        <v>2021</v>
      </c>
      <c r="BF53" s="84">
        <v>2022</v>
      </c>
      <c r="BG53" s="84">
        <v>2023</v>
      </c>
      <c r="BH53" s="84">
        <v>2024</v>
      </c>
      <c r="BI53" s="84">
        <v>2025</v>
      </c>
    </row>
    <row r="54" spans="2:61" ht="7.5" customHeight="1" x14ac:dyDescent="0.35">
      <c r="D54" s="87"/>
      <c r="AL54" s="87"/>
      <c r="AM54" s="87"/>
      <c r="AN54" s="87"/>
      <c r="AO54" s="87"/>
      <c r="AP54" s="87"/>
      <c r="AQ54" s="87"/>
      <c r="AR54" s="87"/>
      <c r="AS54" s="87"/>
      <c r="AT54" s="87"/>
      <c r="AU54" s="87"/>
      <c r="AV54" s="87"/>
    </row>
    <row r="55" spans="2:61" ht="18" customHeight="1" x14ac:dyDescent="0.35">
      <c r="B55" s="148" t="s">
        <v>253</v>
      </c>
      <c r="C55" s="148"/>
      <c r="D55" s="336">
        <v>2.8633852813852818</v>
      </c>
      <c r="E55" s="336">
        <v>3.0722243650793657</v>
      </c>
      <c r="F55" s="336">
        <v>3.5479684610075917</v>
      </c>
      <c r="G55" s="336">
        <v>3.8425760317460322</v>
      </c>
      <c r="H55" s="336">
        <v>3.9100034290271135</v>
      </c>
      <c r="I55" s="336">
        <v>3.5098709163059172</v>
      </c>
      <c r="J55" s="336">
        <v>3.2471996549344375</v>
      </c>
      <c r="K55" s="336">
        <v>3.2933810606060607</v>
      </c>
      <c r="L55" s="336">
        <v>3.1429113233787151</v>
      </c>
      <c r="M55" s="336">
        <v>3.21368265993266</v>
      </c>
      <c r="N55" s="336">
        <v>3.163948495514147</v>
      </c>
      <c r="O55" s="336">
        <v>3.2475078571428568</v>
      </c>
      <c r="P55" s="336">
        <v>3.2437744588744586</v>
      </c>
      <c r="Q55" s="336">
        <v>3.605574603174603</v>
      </c>
      <c r="R55" s="336">
        <v>3.958355842174607</v>
      </c>
      <c r="S55" s="336">
        <v>3.8100430303030302</v>
      </c>
      <c r="T55" s="336">
        <v>3.7705970095693782</v>
      </c>
      <c r="U55" s="336">
        <v>3.9188338801549327</v>
      </c>
      <c r="V55" s="336">
        <v>3.9736069828722003</v>
      </c>
      <c r="W55" s="336">
        <v>4.1173074775707379</v>
      </c>
      <c r="X55" s="336">
        <v>4.4581097643097642</v>
      </c>
      <c r="Y55" s="336">
        <v>5.3885416666666659</v>
      </c>
      <c r="Z55" s="336">
        <v>5.3803034506556244</v>
      </c>
      <c r="AA55" s="336">
        <v>5.3964038253968249</v>
      </c>
      <c r="AB55" s="336">
        <v>5.4729624248148143</v>
      </c>
      <c r="AC55" s="336">
        <v>5.295045</v>
      </c>
      <c r="AD55" s="336">
        <v>5.2293666666666665</v>
      </c>
      <c r="AE55" s="336">
        <v>5.5827666666666671</v>
      </c>
      <c r="AF55" s="336">
        <v>5.2330333333333323</v>
      </c>
      <c r="AG55" s="336">
        <v>4.9207666666666663</v>
      </c>
      <c r="AH55" s="336">
        <v>5.2494523800000001</v>
      </c>
      <c r="AI55" s="336">
        <v>5.2557999999999998</v>
      </c>
      <c r="AJ55" s="336">
        <v>5.194633333333333</v>
      </c>
      <c r="AK55" s="336">
        <v>4.9513666666666678</v>
      </c>
      <c r="AL55" s="336">
        <v>4.8804333333333334</v>
      </c>
      <c r="AM55" s="336">
        <v>4.9534333333333338</v>
      </c>
      <c r="AN55" s="336">
        <v>4.9529666666666667</v>
      </c>
      <c r="AO55" s="336">
        <v>5.2170333333333332</v>
      </c>
      <c r="AP55" s="336">
        <v>5.5454159420289848</v>
      </c>
      <c r="AQ55" s="336">
        <v>5.8427362318840581</v>
      </c>
      <c r="AR55" s="336">
        <v>5.844736842105263</v>
      </c>
      <c r="AS55" s="336">
        <v>5.6660516666666654</v>
      </c>
      <c r="AT55" s="336">
        <v>5.4476000000000004</v>
      </c>
      <c r="AU55" s="336">
        <v>5.3931666666666667</v>
      </c>
      <c r="AV55" s="336">
        <v>5.256733333333333</v>
      </c>
      <c r="AX55" s="336">
        <v>2.3535543874879887</v>
      </c>
      <c r="AY55" s="336">
        <v>3.3315385348045679</v>
      </c>
      <c r="AZ55" s="336">
        <v>3.4901137652183825</v>
      </c>
      <c r="BA55" s="336">
        <v>3.1920125839920948</v>
      </c>
      <c r="BB55" s="336">
        <v>3.6544369836316744</v>
      </c>
      <c r="BC55" s="336">
        <v>3.9450863375418121</v>
      </c>
      <c r="BD55" s="336">
        <v>5.1558396767572194</v>
      </c>
      <c r="BE55" s="336">
        <v>5.3950351895370376</v>
      </c>
      <c r="BF55" s="336">
        <v>5.1647630949999996</v>
      </c>
      <c r="BG55" s="336">
        <v>4.9949666666666666</v>
      </c>
      <c r="BH55" s="336">
        <v>5.3895380434782609</v>
      </c>
      <c r="BI55" s="336">
        <v>5.5878887938596487</v>
      </c>
    </row>
    <row r="56" spans="2:61" ht="7.5" customHeight="1" x14ac:dyDescent="0.35">
      <c r="D56" s="87"/>
      <c r="AL56" s="87"/>
      <c r="AM56" s="87"/>
      <c r="AN56" s="87"/>
      <c r="AO56" s="87"/>
      <c r="AP56" s="87"/>
      <c r="AQ56" s="87"/>
      <c r="AR56" s="87"/>
      <c r="AS56" s="87"/>
      <c r="AT56" s="87"/>
      <c r="AU56" s="87"/>
      <c r="AV56" s="87"/>
    </row>
    <row r="57" spans="2:61" ht="18" customHeight="1" x14ac:dyDescent="0.35">
      <c r="B57" s="109" t="s">
        <v>231</v>
      </c>
      <c r="C57" s="112"/>
      <c r="D57" s="333">
        <v>3594.5665666830946</v>
      </c>
      <c r="E57" s="333">
        <v>3717.4599387388689</v>
      </c>
      <c r="F57" s="333">
        <v>3660.8594869840945</v>
      </c>
      <c r="G57" s="333">
        <v>3169.1950658596297</v>
      </c>
      <c r="H57" s="333">
        <v>3047.2083250741771</v>
      </c>
      <c r="I57" s="333">
        <v>3339.7060118487634</v>
      </c>
      <c r="J57" s="333">
        <v>3689.7457111370345</v>
      </c>
      <c r="K57" s="333">
        <v>3657.6742193881528</v>
      </c>
      <c r="L57" s="333">
        <v>4009.4458463560177</v>
      </c>
      <c r="M57" s="333">
        <v>3714.545397547764</v>
      </c>
      <c r="N57" s="333">
        <v>3788.0177978858837</v>
      </c>
      <c r="O57" s="333">
        <v>3928.5217229629843</v>
      </c>
      <c r="P57" s="333">
        <v>4018.3204331889247</v>
      </c>
      <c r="Q57" s="333">
        <v>3817.5427208108963</v>
      </c>
      <c r="R57" s="333">
        <v>4138.0502646640089</v>
      </c>
      <c r="S57" s="333">
        <v>3899.9832719117567</v>
      </c>
      <c r="T57" s="333">
        <v>3441.8372364804218</v>
      </c>
      <c r="U57" s="333">
        <v>3401.5608118122409</v>
      </c>
      <c r="V57" s="333">
        <v>3370.4171082563462</v>
      </c>
      <c r="W57" s="333">
        <v>3071.326666494193</v>
      </c>
      <c r="X57" s="333">
        <v>2846.0510470352056</v>
      </c>
      <c r="Y57" s="333">
        <v>2081.7332676080005</v>
      </c>
      <c r="Z57" s="333">
        <v>2972.0205821535264</v>
      </c>
      <c r="AA57" s="333">
        <v>3481.6076581222078</v>
      </c>
      <c r="AB57" s="333">
        <v>4137.3277982913623</v>
      </c>
      <c r="AC57" s="333">
        <v>4997.5950952410803</v>
      </c>
      <c r="AD57" s="333">
        <v>5412.8594180691243</v>
      </c>
      <c r="AE57" s="333">
        <v>5056.7044720462663</v>
      </c>
      <c r="AF57" s="333">
        <v>5119.6671818144287</v>
      </c>
      <c r="AG57" s="333">
        <v>5168.9513205368939</v>
      </c>
      <c r="AH57" s="333">
        <v>4831.58498017089</v>
      </c>
      <c r="AI57" s="333">
        <v>3613.175339892055</v>
      </c>
      <c r="AJ57" s="333">
        <v>3742.9839775396667</v>
      </c>
      <c r="AK57" s="333">
        <v>3585.5556416560025</v>
      </c>
      <c r="AL57" s="333">
        <v>3415.6810826032893</v>
      </c>
      <c r="AM57" s="333">
        <v>3368.6109544960241</v>
      </c>
      <c r="AN57" s="333">
        <v>3617.9198810555695</v>
      </c>
      <c r="AO57" s="333">
        <v>3658.7006510585948</v>
      </c>
      <c r="AP57" s="333">
        <v>3834.6669145921142</v>
      </c>
      <c r="AQ57" s="333">
        <v>3284.605002558762</v>
      </c>
      <c r="AR57" s="333">
        <v>3331.1607085496853</v>
      </c>
      <c r="AS57" s="333">
        <v>3151.4410588545597</v>
      </c>
      <c r="AT57" s="333">
        <v>3174.862329842586</v>
      </c>
      <c r="AU57" s="333">
        <v>2984.9796384521023</v>
      </c>
      <c r="AV57" s="333">
        <v>2946.5976618091677</v>
      </c>
      <c r="AX57" s="333">
        <v>19177.758219632538</v>
      </c>
      <c r="AY57" s="333">
        <v>14142.081058265689</v>
      </c>
      <c r="AZ57" s="333">
        <v>13734.334267448128</v>
      </c>
      <c r="BA57" s="333">
        <v>15440.53076475265</v>
      </c>
      <c r="BB57" s="333">
        <v>15873.896690575586</v>
      </c>
      <c r="BC57" s="333">
        <v>13285.141823043201</v>
      </c>
      <c r="BD57" s="333">
        <v>11381.412554918941</v>
      </c>
      <c r="BE57" s="333">
        <v>19604.486783647833</v>
      </c>
      <c r="BF57" s="333">
        <v>18733.378822414266</v>
      </c>
      <c r="BG57" s="333">
        <v>14112.831656294982</v>
      </c>
      <c r="BH57" s="333">
        <v>14395.89244926504</v>
      </c>
      <c r="BI57" s="333">
        <v>12642.443735698933</v>
      </c>
    </row>
    <row r="58" spans="2:61" ht="7.5" customHeight="1" x14ac:dyDescent="0.35">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X58" s="128"/>
      <c r="AY58" s="128"/>
      <c r="AZ58" s="128"/>
      <c r="BA58" s="128"/>
      <c r="BB58" s="128"/>
      <c r="BC58" s="128"/>
      <c r="BD58" s="128"/>
      <c r="BE58" s="128"/>
      <c r="BF58" s="128"/>
      <c r="BG58" s="128"/>
      <c r="BH58" s="128">
        <v>0</v>
      </c>
      <c r="BI58" s="128"/>
    </row>
    <row r="59" spans="2:61" ht="18" customHeight="1" x14ac:dyDescent="0.35">
      <c r="B59" s="109" t="s">
        <v>690</v>
      </c>
      <c r="C59" s="112"/>
      <c r="D59" s="333">
        <v>518.36009977771869</v>
      </c>
      <c r="E59" s="333">
        <v>849.60927658412606</v>
      </c>
      <c r="F59" s="333">
        <v>869.59876554270397</v>
      </c>
      <c r="G59" s="333">
        <v>559.14730814656934</v>
      </c>
      <c r="H59" s="333">
        <v>794.51085637785218</v>
      </c>
      <c r="I59" s="333">
        <v>857.64663120261559</v>
      </c>
      <c r="J59" s="333">
        <v>924.34487475346623</v>
      </c>
      <c r="K59" s="333">
        <v>727.28849782056329</v>
      </c>
      <c r="L59" s="333">
        <v>1147.0261142745744</v>
      </c>
      <c r="M59" s="333">
        <v>945.28756880132528</v>
      </c>
      <c r="N59" s="333">
        <v>868.0786190153824</v>
      </c>
      <c r="O59" s="333">
        <v>911.28361469644449</v>
      </c>
      <c r="P59" s="333">
        <v>838.37683214358185</v>
      </c>
      <c r="Q59" s="333">
        <v>895.78744437257262</v>
      </c>
      <c r="R59" s="333">
        <v>929.8149986517144</v>
      </c>
      <c r="S59" s="333">
        <v>385.1898012428087</v>
      </c>
      <c r="T59" s="333">
        <v>446.1426615484076</v>
      </c>
      <c r="U59" s="333">
        <v>413.51453786468596</v>
      </c>
      <c r="V59" s="333">
        <v>413.05028908595455</v>
      </c>
      <c r="W59" s="333">
        <v>240.94467173067636</v>
      </c>
      <c r="X59" s="333">
        <v>286.82366450366385</v>
      </c>
      <c r="Y59" s="333">
        <v>281.99391072058143</v>
      </c>
      <c r="Z59" s="333">
        <v>680.51136636754791</v>
      </c>
      <c r="AA59" s="333">
        <v>832.71303961577348</v>
      </c>
      <c r="AB59" s="333">
        <v>1265.6877751029458</v>
      </c>
      <c r="AC59" s="333">
        <v>1775.9280420695361</v>
      </c>
      <c r="AD59" s="333">
        <v>1468.8098228308424</v>
      </c>
      <c r="AE59" s="333">
        <v>1134.886001872414</v>
      </c>
      <c r="AF59" s="333">
        <v>919.50198742610701</v>
      </c>
      <c r="AG59" s="333">
        <v>801.72653400045135</v>
      </c>
      <c r="AH59" s="333">
        <v>371.27066683259642</v>
      </c>
      <c r="AI59" s="333">
        <v>-32.309217462591199</v>
      </c>
      <c r="AJ59" s="333">
        <v>204.62358014500924</v>
      </c>
      <c r="AK59" s="333">
        <v>140.40914519525711</v>
      </c>
      <c r="AL59" s="333">
        <v>187.48010044618087</v>
      </c>
      <c r="AM59" s="333">
        <v>210.97077915162362</v>
      </c>
      <c r="AN59" s="333">
        <v>229.67267220701103</v>
      </c>
      <c r="AO59" s="333">
        <v>320.19229656575305</v>
      </c>
      <c r="AP59" s="333">
        <v>431.83031145101694</v>
      </c>
      <c r="AQ59" s="333">
        <v>101.57957921472679</v>
      </c>
      <c r="AR59" s="333">
        <v>224.22716808061827</v>
      </c>
      <c r="AS59" s="333">
        <v>73.598654840037639</v>
      </c>
      <c r="AT59" s="333">
        <v>150.19785345295691</v>
      </c>
      <c r="AU59" s="333">
        <v>109.10167261063737</v>
      </c>
      <c r="AV59" s="333">
        <v>191.74241243003999</v>
      </c>
      <c r="AX59" s="333">
        <v>2358.8337234026385</v>
      </c>
      <c r="AY59" s="333">
        <v>2796.7154500511178</v>
      </c>
      <c r="AZ59" s="333">
        <v>3303.7908601544973</v>
      </c>
      <c r="BA59" s="333">
        <v>3871.6759167877262</v>
      </c>
      <c r="BB59" s="333">
        <v>3049.1690764106775</v>
      </c>
      <c r="BC59" s="333">
        <v>1513.6521602297246</v>
      </c>
      <c r="BD59" s="333">
        <v>2082.0419812075666</v>
      </c>
      <c r="BE59" s="333">
        <v>5645.3116418757381</v>
      </c>
      <c r="BF59" s="333">
        <v>2060.1899707965636</v>
      </c>
      <c r="BG59" s="333">
        <v>743.48360493807081</v>
      </c>
      <c r="BH59" s="333">
        <v>1083.274859438508</v>
      </c>
      <c r="BI59" s="333">
        <v>557.12534898425019</v>
      </c>
    </row>
    <row r="60" spans="2:61" ht="18" customHeight="1" x14ac:dyDescent="0.35">
      <c r="S60" s="86"/>
      <c r="T60" s="86"/>
      <c r="U60" s="86"/>
      <c r="V60" s="86"/>
      <c r="W60" s="86"/>
      <c r="X60" s="86"/>
      <c r="Y60" s="86"/>
      <c r="Z60" s="86"/>
      <c r="AA60" s="86"/>
      <c r="AB60" s="86"/>
      <c r="AC60" s="86"/>
      <c r="AD60" s="86"/>
      <c r="AE60" s="86"/>
      <c r="AF60" s="86"/>
      <c r="AG60" s="86"/>
      <c r="AH60" s="86"/>
      <c r="AI60" s="86"/>
      <c r="AJ60" s="86"/>
      <c r="AK60" s="86"/>
    </row>
    <row r="61" spans="2:61" ht="18" customHeight="1" x14ac:dyDescent="0.35">
      <c r="B61" s="451" t="s">
        <v>819</v>
      </c>
      <c r="C61" s="506"/>
    </row>
    <row r="63" spans="2:61" ht="18" customHeight="1" x14ac:dyDescent="0.35">
      <c r="S63" s="157"/>
      <c r="T63" s="157"/>
      <c r="U63" s="157"/>
      <c r="V63" s="157"/>
      <c r="W63" s="157"/>
      <c r="X63" s="157"/>
      <c r="Y63" s="157"/>
      <c r="Z63" s="157"/>
      <c r="AA63" s="157"/>
      <c r="AB63" s="157"/>
      <c r="AC63" s="157"/>
      <c r="AD63" s="157"/>
      <c r="AE63" s="157"/>
      <c r="AF63" s="157"/>
      <c r="AG63" s="157"/>
      <c r="AH63" s="157"/>
      <c r="AI63" s="157"/>
      <c r="AJ63" s="157"/>
      <c r="AK63" s="157"/>
    </row>
    <row r="64" spans="2:61" ht="18" customHeight="1" x14ac:dyDescent="0.35">
      <c r="H64" s="128"/>
      <c r="I64" s="128"/>
      <c r="J64" s="128"/>
      <c r="K64" s="128"/>
      <c r="L64" s="128"/>
      <c r="M64" s="128"/>
      <c r="N64" s="128"/>
      <c r="O64" s="128"/>
      <c r="P64" s="128"/>
      <c r="Q64" s="128"/>
      <c r="R64" s="128"/>
    </row>
  </sheetData>
  <phoneticPr fontId="86" type="noConversion"/>
  <hyperlinks>
    <hyperlink ref="B4" location="INDEX!A1" tooltip="Return" display="Return to Home" xr:uid="{00000000-0004-0000-0700-000000000000}"/>
  </hyperlinks>
  <pageMargins left="0.51181102362204722" right="0.51181102362204722" top="0.78740157480314965" bottom="0.78740157480314965" header="0.31496062992125984" footer="0.31496062992125984"/>
  <pageSetup paperSize="9"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9"/>
  <dimension ref="A1:BB103"/>
  <sheetViews>
    <sheetView showGridLines="0" zoomScale="80" zoomScaleNormal="80" workbookViewId="0">
      <pane xSplit="2" ySplit="9" topLeftCell="X10" activePane="bottomRight" state="frozen"/>
      <selection activeCell="AN33" sqref="AN33"/>
      <selection pane="topRight" activeCell="AN33" sqref="AN33"/>
      <selection pane="bottomLeft" activeCell="AN33" sqref="AN33"/>
      <selection pane="bottomRight"/>
    </sheetView>
  </sheetViews>
  <sheetFormatPr defaultColWidth="7" defaultRowHeight="18" customHeight="1" outlineLevelCol="1" x14ac:dyDescent="0.35"/>
  <cols>
    <col min="1" max="1" width="2.453125" style="150" customWidth="1"/>
    <col min="2" max="2" width="52.54296875" style="137" customWidth="1"/>
    <col min="3" max="3" width="1.54296875" style="138" customWidth="1"/>
    <col min="4" max="4" width="11" style="138" customWidth="1" outlineLevel="1"/>
    <col min="5" max="13" width="11" style="137" customWidth="1" outlineLevel="1"/>
    <col min="14" max="34" width="11" style="137" customWidth="1"/>
    <col min="35" max="35" width="7" style="137"/>
    <col min="37" max="16384" width="7" style="137"/>
  </cols>
  <sheetData>
    <row r="1" spans="1:54" s="93" customFormat="1" ht="12.75" customHeight="1" x14ac:dyDescent="0.35">
      <c r="A1" s="174"/>
      <c r="AJ1"/>
      <c r="AR1" s="98"/>
      <c r="AV1" s="139"/>
    </row>
    <row r="2" spans="1:54" s="93" customFormat="1" ht="52" customHeight="1" x14ac:dyDescent="0.35">
      <c r="AS2" s="98"/>
      <c r="AT2" s="98"/>
      <c r="AU2" s="98"/>
      <c r="AV2" s="98"/>
      <c r="AW2" s="98"/>
      <c r="AX2" s="98"/>
      <c r="AY2" s="98"/>
      <c r="AZ2" s="98"/>
      <c r="BA2" s="98"/>
      <c r="BB2"/>
    </row>
    <row r="3" spans="1:54" ht="26" x14ac:dyDescent="0.35">
      <c r="B3" s="94" t="s">
        <v>254</v>
      </c>
    </row>
    <row r="4" spans="1:54" ht="14.5" x14ac:dyDescent="0.35">
      <c r="B4" s="322" t="s">
        <v>492</v>
      </c>
    </row>
    <row r="5" spans="1:54" ht="7.5" customHeight="1" x14ac:dyDescent="0.35"/>
    <row r="6" spans="1:54" s="138" customFormat="1" ht="18" customHeight="1" x14ac:dyDescent="0.35">
      <c r="A6" s="163"/>
      <c r="B6" s="48" t="s">
        <v>255</v>
      </c>
      <c r="C6" s="164"/>
      <c r="D6" s="84"/>
      <c r="E6" s="84"/>
      <c r="F6" s="84"/>
      <c r="G6" s="84"/>
      <c r="H6" s="84"/>
      <c r="I6" s="84"/>
      <c r="J6" s="84"/>
      <c r="K6" s="84"/>
      <c r="L6" s="84"/>
      <c r="M6" s="84"/>
      <c r="N6" s="84"/>
      <c r="O6" s="84"/>
      <c r="P6" s="84"/>
      <c r="Q6" s="84"/>
      <c r="R6" s="84"/>
      <c r="S6" s="84"/>
      <c r="T6" s="84"/>
      <c r="U6" s="84"/>
      <c r="V6" s="84"/>
      <c r="W6" s="84"/>
      <c r="X6" s="84"/>
      <c r="Y6" s="84"/>
      <c r="Z6" s="84"/>
      <c r="AA6" s="84"/>
      <c r="AB6" s="84"/>
      <c r="AC6" s="303"/>
      <c r="AD6" s="303"/>
      <c r="AE6" s="303"/>
      <c r="AF6" s="303"/>
      <c r="AG6" s="303"/>
      <c r="AH6" s="303"/>
      <c r="AJ6"/>
    </row>
    <row r="7" spans="1:54" s="165" customFormat="1" ht="7.5" customHeight="1" x14ac:dyDescent="0.35">
      <c r="A7" s="163"/>
      <c r="B7" s="146"/>
      <c r="D7" s="166"/>
      <c r="E7" s="167"/>
      <c r="F7" s="167"/>
      <c r="G7" s="166"/>
      <c r="H7" s="168"/>
      <c r="I7" s="168"/>
      <c r="J7" s="168"/>
      <c r="K7" s="168"/>
      <c r="L7" s="168"/>
      <c r="M7" s="168"/>
      <c r="N7" s="168"/>
      <c r="O7" s="168"/>
      <c r="P7" s="168"/>
      <c r="Q7" s="168"/>
      <c r="R7" s="168"/>
      <c r="AJ7"/>
    </row>
    <row r="8" spans="1:54" s="138" customFormat="1" ht="18" customHeight="1" x14ac:dyDescent="0.35">
      <c r="A8" s="163"/>
      <c r="B8" s="172" t="s">
        <v>256</v>
      </c>
      <c r="D8" s="162">
        <v>2014</v>
      </c>
      <c r="E8" s="162">
        <v>2015</v>
      </c>
      <c r="F8" s="162">
        <v>2016</v>
      </c>
      <c r="G8" s="162">
        <v>2017</v>
      </c>
      <c r="H8" s="162">
        <v>2018</v>
      </c>
      <c r="I8" s="162">
        <v>2019</v>
      </c>
      <c r="J8" s="162">
        <v>2020</v>
      </c>
      <c r="K8" s="162">
        <v>2020</v>
      </c>
      <c r="L8" s="162">
        <v>2020</v>
      </c>
      <c r="M8" s="162">
        <v>2020</v>
      </c>
      <c r="N8" s="162">
        <v>2021</v>
      </c>
      <c r="O8" s="162">
        <v>2021</v>
      </c>
      <c r="P8" s="162">
        <v>2021</v>
      </c>
      <c r="Q8" s="162">
        <v>2021</v>
      </c>
      <c r="R8" s="162">
        <v>2022</v>
      </c>
      <c r="S8" s="162">
        <v>2022</v>
      </c>
      <c r="T8" s="162">
        <v>2022</v>
      </c>
      <c r="U8" s="162">
        <v>2022</v>
      </c>
      <c r="V8" s="162">
        <v>2023</v>
      </c>
      <c r="W8" s="162">
        <v>2023</v>
      </c>
      <c r="X8" s="162">
        <v>2023</v>
      </c>
      <c r="Y8" s="162">
        <v>2023</v>
      </c>
      <c r="Z8" s="162">
        <v>2024</v>
      </c>
      <c r="AA8" s="162">
        <v>2024</v>
      </c>
      <c r="AB8" s="162">
        <v>2024</v>
      </c>
      <c r="AC8" s="303">
        <v>2024</v>
      </c>
      <c r="AD8" s="303">
        <v>2025</v>
      </c>
      <c r="AE8" s="303">
        <v>2025</v>
      </c>
      <c r="AF8" s="303">
        <v>2025</v>
      </c>
      <c r="AG8" s="303">
        <v>2025</v>
      </c>
      <c r="AH8" s="303">
        <v>2026</v>
      </c>
      <c r="AJ8"/>
    </row>
    <row r="9" spans="1:54" s="138" customFormat="1" ht="18" customHeight="1" x14ac:dyDescent="0.35">
      <c r="A9" s="163"/>
      <c r="B9" s="173" t="s">
        <v>115</v>
      </c>
      <c r="D9" s="161" t="s">
        <v>166</v>
      </c>
      <c r="E9" s="161" t="s">
        <v>170</v>
      </c>
      <c r="F9" s="161" t="s">
        <v>174</v>
      </c>
      <c r="G9" s="161" t="s">
        <v>175</v>
      </c>
      <c r="H9" s="161" t="s">
        <v>179</v>
      </c>
      <c r="I9" s="161" t="s">
        <v>183</v>
      </c>
      <c r="J9" s="251" t="s">
        <v>184</v>
      </c>
      <c r="K9" s="251" t="s">
        <v>404</v>
      </c>
      <c r="L9" s="251" t="s">
        <v>405</v>
      </c>
      <c r="M9" s="251" t="s">
        <v>406</v>
      </c>
      <c r="N9" s="251" t="s">
        <v>519</v>
      </c>
      <c r="O9" s="251" t="s">
        <v>520</v>
      </c>
      <c r="P9" s="251" t="s">
        <v>521</v>
      </c>
      <c r="Q9" s="251" t="s">
        <v>522</v>
      </c>
      <c r="R9" s="251" t="s">
        <v>677</v>
      </c>
      <c r="S9" s="251" t="s">
        <v>678</v>
      </c>
      <c r="T9" s="251" t="s">
        <v>679</v>
      </c>
      <c r="U9" s="251" t="s">
        <v>676</v>
      </c>
      <c r="V9" s="251" t="s">
        <v>704</v>
      </c>
      <c r="W9" s="251" t="s">
        <v>705</v>
      </c>
      <c r="X9" s="251" t="s">
        <v>706</v>
      </c>
      <c r="Y9" s="251" t="s">
        <v>707</v>
      </c>
      <c r="Z9" s="251" t="s">
        <v>823</v>
      </c>
      <c r="AA9" s="251" t="s">
        <v>827</v>
      </c>
      <c r="AB9" s="251" t="s">
        <v>828</v>
      </c>
      <c r="AC9" s="251" t="s">
        <v>822</v>
      </c>
      <c r="AD9" s="251" t="s">
        <v>872</v>
      </c>
      <c r="AE9" s="251" t="s">
        <v>875</v>
      </c>
      <c r="AF9" s="487" t="s">
        <v>874</v>
      </c>
      <c r="AG9" s="487" t="s">
        <v>871</v>
      </c>
      <c r="AH9" s="487" t="s">
        <v>941</v>
      </c>
      <c r="AJ9"/>
    </row>
    <row r="10" spans="1:54" s="138" customFormat="1" ht="7.5" customHeight="1" x14ac:dyDescent="0.35">
      <c r="A10" s="163"/>
      <c r="AJ10"/>
    </row>
    <row r="11" spans="1:54" ht="18" customHeight="1" x14ac:dyDescent="0.35">
      <c r="B11" s="109" t="s">
        <v>261</v>
      </c>
      <c r="D11" s="333">
        <v>14748.144</v>
      </c>
      <c r="E11" s="333">
        <v>18139.767999999996</v>
      </c>
      <c r="F11" s="333">
        <v>16785.932000000001</v>
      </c>
      <c r="G11" s="333">
        <v>17992.327999999998</v>
      </c>
      <c r="H11" s="333">
        <v>21383.866926549999</v>
      </c>
      <c r="I11" s="333">
        <v>23389.553707300001</v>
      </c>
      <c r="J11" s="333">
        <v>25777.736299550004</v>
      </c>
      <c r="K11" s="333">
        <v>31384.536947756475</v>
      </c>
      <c r="L11" s="333">
        <v>30804.788572491649</v>
      </c>
      <c r="M11" s="333">
        <v>34190.2433735183</v>
      </c>
      <c r="N11" s="333">
        <v>39694.312562469997</v>
      </c>
      <c r="O11" s="333">
        <v>39039.438171909991</v>
      </c>
      <c r="P11" s="333">
        <v>43118.871444544005</v>
      </c>
      <c r="Q11" s="333">
        <v>39293.446089597768</v>
      </c>
      <c r="R11" s="333">
        <v>39757.779745330001</v>
      </c>
      <c r="S11" s="333">
        <v>39893.416083699994</v>
      </c>
      <c r="T11" s="333">
        <v>38431.067080555993</v>
      </c>
      <c r="U11" s="333">
        <v>34457.656000000003</v>
      </c>
      <c r="V11" s="333">
        <v>36636.695000000007</v>
      </c>
      <c r="W11" s="333">
        <v>34339.073999999993</v>
      </c>
      <c r="X11" s="333">
        <v>37275.833999999995</v>
      </c>
      <c r="Y11" s="333">
        <v>37441</v>
      </c>
      <c r="Z11" s="333">
        <v>38086</v>
      </c>
      <c r="AA11" s="333">
        <v>37837</v>
      </c>
      <c r="AB11" s="333">
        <v>34266</v>
      </c>
      <c r="AC11" s="333">
        <v>37037</v>
      </c>
      <c r="AD11" s="333">
        <v>34101</v>
      </c>
      <c r="AE11" s="333">
        <v>30743</v>
      </c>
      <c r="AF11" s="333">
        <v>26273</v>
      </c>
      <c r="AG11" s="333">
        <v>30448</v>
      </c>
      <c r="AH11" s="333">
        <v>26191</v>
      </c>
    </row>
    <row r="12" spans="1:54" ht="18" customHeight="1" x14ac:dyDescent="0.35">
      <c r="B12" s="148" t="s">
        <v>262</v>
      </c>
      <c r="D12" s="334">
        <v>3891.2710000000002</v>
      </c>
      <c r="E12" s="334">
        <v>7043.2619999999997</v>
      </c>
      <c r="F12" s="334">
        <v>6701.8639999999996</v>
      </c>
      <c r="G12" s="334">
        <v>3775.0929999999998</v>
      </c>
      <c r="H12" s="334">
        <v>5547.6371653600008</v>
      </c>
      <c r="I12" s="334">
        <v>6803.8799582199999</v>
      </c>
      <c r="J12" s="334">
        <v>10055.880301439998</v>
      </c>
      <c r="K12" s="334">
        <v>14985.087013693717</v>
      </c>
      <c r="L12" s="334">
        <v>12324.378209774093</v>
      </c>
      <c r="M12" s="334">
        <v>13862.851805499651</v>
      </c>
      <c r="N12" s="334">
        <v>12493.421793825144</v>
      </c>
      <c r="O12" s="334">
        <v>9765.0127625086752</v>
      </c>
      <c r="P12" s="334">
        <v>12025.887640298897</v>
      </c>
      <c r="Q12" s="334">
        <v>8680.6861199918621</v>
      </c>
      <c r="R12" s="334">
        <v>10114.755811139819</v>
      </c>
      <c r="S12" s="334">
        <v>9527.7446817205382</v>
      </c>
      <c r="T12" s="334">
        <v>11737.160377308001</v>
      </c>
      <c r="U12" s="334">
        <v>12466.474</v>
      </c>
      <c r="V12" s="334">
        <v>12383.166999999999</v>
      </c>
      <c r="W12" s="334">
        <v>13240.168</v>
      </c>
      <c r="X12" s="334">
        <v>13636.839</v>
      </c>
      <c r="Y12" s="334">
        <v>14187</v>
      </c>
      <c r="Z12" s="334">
        <v>14215</v>
      </c>
      <c r="AA12" s="334">
        <v>14213</v>
      </c>
      <c r="AB12" s="334">
        <v>11919</v>
      </c>
      <c r="AC12" s="334">
        <v>14986</v>
      </c>
      <c r="AD12" s="334">
        <v>11317</v>
      </c>
      <c r="AE12" s="334">
        <v>9183</v>
      </c>
      <c r="AF12" s="334">
        <v>6663</v>
      </c>
      <c r="AG12" s="334">
        <v>10501</v>
      </c>
      <c r="AH12" s="334">
        <v>4678</v>
      </c>
    </row>
    <row r="13" spans="1:54" ht="18" customHeight="1" x14ac:dyDescent="0.35">
      <c r="B13" s="148" t="s">
        <v>263</v>
      </c>
      <c r="D13" s="334">
        <v>194.43100000000001</v>
      </c>
      <c r="E13" s="334">
        <v>414.89299999999997</v>
      </c>
      <c r="F13" s="334">
        <v>1190.4829999999999</v>
      </c>
      <c r="G13" s="334">
        <v>2302.672</v>
      </c>
      <c r="H13" s="334">
        <v>2357.6125954599997</v>
      </c>
      <c r="I13" s="334">
        <v>1687.5040805799999</v>
      </c>
      <c r="J13" s="334">
        <v>2291.5181884500003</v>
      </c>
      <c r="K13" s="334">
        <v>2752.7290737427579</v>
      </c>
      <c r="L13" s="334">
        <v>3204.8074748675544</v>
      </c>
      <c r="M13" s="334">
        <v>3627.2270918803497</v>
      </c>
      <c r="N13" s="334">
        <v>3878.4565872948565</v>
      </c>
      <c r="O13" s="334">
        <v>3805.3967476613225</v>
      </c>
      <c r="P13" s="334">
        <v>2936.1759185311039</v>
      </c>
      <c r="Q13" s="334">
        <v>3492.7101024881385</v>
      </c>
      <c r="R13" s="334">
        <v>2075.5008394001807</v>
      </c>
      <c r="S13" s="334">
        <v>3825.23055257946</v>
      </c>
      <c r="T13" s="334">
        <v>2491.8326431099995</v>
      </c>
      <c r="U13" s="334">
        <v>2295.4969999999998</v>
      </c>
      <c r="V13" s="334">
        <v>3828.377</v>
      </c>
      <c r="W13" s="334">
        <v>2340.0639999999999</v>
      </c>
      <c r="X13" s="334">
        <v>5042.4170000000004</v>
      </c>
      <c r="Y13" s="334">
        <v>4956</v>
      </c>
      <c r="Z13" s="334">
        <v>3960</v>
      </c>
      <c r="AA13" s="334">
        <v>3116</v>
      </c>
      <c r="AB13" s="334">
        <v>2418</v>
      </c>
      <c r="AC13" s="334">
        <v>1786</v>
      </c>
      <c r="AD13" s="334">
        <v>1712</v>
      </c>
      <c r="AE13" s="334">
        <v>1121</v>
      </c>
      <c r="AF13" s="334">
        <v>745</v>
      </c>
      <c r="AG13" s="334">
        <v>1336</v>
      </c>
      <c r="AH13" s="334">
        <v>1368</v>
      </c>
    </row>
    <row r="14" spans="1:54" ht="18" customHeight="1" x14ac:dyDescent="0.35">
      <c r="B14" s="148" t="s">
        <v>264</v>
      </c>
      <c r="D14" s="334">
        <v>2409.1460000000002</v>
      </c>
      <c r="E14" s="334">
        <v>2755.7080000000001</v>
      </c>
      <c r="F14" s="334">
        <v>1634.1369999999999</v>
      </c>
      <c r="G14" s="334">
        <v>3281.1959999999999</v>
      </c>
      <c r="H14" s="334">
        <v>3075.2177510000001</v>
      </c>
      <c r="I14" s="334">
        <v>2285.7496169999999</v>
      </c>
      <c r="J14" s="334">
        <v>2849.0568668800001</v>
      </c>
      <c r="K14" s="334">
        <v>2980.7479504400007</v>
      </c>
      <c r="L14" s="334">
        <v>3599.40525192</v>
      </c>
      <c r="M14" s="334">
        <v>4731.9787815899999</v>
      </c>
      <c r="N14" s="334">
        <v>6843.0546263900005</v>
      </c>
      <c r="O14" s="334">
        <v>8007.34046726</v>
      </c>
      <c r="P14" s="334">
        <v>7932.5046062600013</v>
      </c>
      <c r="Q14" s="334">
        <v>7153.5647147600002</v>
      </c>
      <c r="R14" s="334">
        <v>7235.6666911499997</v>
      </c>
      <c r="S14" s="334">
        <v>7124.3594261300004</v>
      </c>
      <c r="T14" s="334">
        <v>6532.610752309999</v>
      </c>
      <c r="U14" s="334">
        <v>3231.9340000000002</v>
      </c>
      <c r="V14" s="334">
        <v>4390.4390000000003</v>
      </c>
      <c r="W14" s="334">
        <v>3056.7109999999998</v>
      </c>
      <c r="X14" s="334">
        <v>3574.806</v>
      </c>
      <c r="Y14" s="334">
        <v>2910</v>
      </c>
      <c r="Z14" s="334">
        <v>3371</v>
      </c>
      <c r="AA14" s="334">
        <v>3550</v>
      </c>
      <c r="AB14" s="334">
        <v>3524</v>
      </c>
      <c r="AC14" s="334">
        <v>3562</v>
      </c>
      <c r="AD14" s="334">
        <v>3454</v>
      </c>
      <c r="AE14" s="334">
        <v>3547</v>
      </c>
      <c r="AF14" s="334">
        <v>3114</v>
      </c>
      <c r="AG14" s="334">
        <v>3455</v>
      </c>
      <c r="AH14" s="334">
        <v>3928</v>
      </c>
    </row>
    <row r="15" spans="1:54" ht="18" customHeight="1" x14ac:dyDescent="0.35">
      <c r="B15" s="148" t="s">
        <v>265</v>
      </c>
      <c r="D15" s="334">
        <v>5619.3220000000001</v>
      </c>
      <c r="E15" s="334">
        <v>6108.6970000000001</v>
      </c>
      <c r="F15" s="334">
        <v>5238.0140000000001</v>
      </c>
      <c r="G15" s="334">
        <v>6846.9229999999998</v>
      </c>
      <c r="H15" s="334">
        <v>8486.5773124900006</v>
      </c>
      <c r="I15" s="334">
        <v>7625.0835432799995</v>
      </c>
      <c r="J15" s="334">
        <v>7833.9337753200016</v>
      </c>
      <c r="K15" s="334">
        <v>7369.4448959499996</v>
      </c>
      <c r="L15" s="334">
        <v>8065.3592492700009</v>
      </c>
      <c r="M15" s="334">
        <v>8383.6504136971762</v>
      </c>
      <c r="N15" s="334">
        <v>11939.115366010001</v>
      </c>
      <c r="O15" s="334">
        <v>12708.054765370003</v>
      </c>
      <c r="P15" s="334">
        <v>14365.942776019998</v>
      </c>
      <c r="Q15" s="334">
        <v>16335.101250732498</v>
      </c>
      <c r="R15" s="334">
        <v>16948.618956670001</v>
      </c>
      <c r="S15" s="334">
        <v>17022.6335893</v>
      </c>
      <c r="T15" s="334">
        <v>15013.602307828</v>
      </c>
      <c r="U15" s="334">
        <v>14030.064</v>
      </c>
      <c r="V15" s="334">
        <v>13781.513999999999</v>
      </c>
      <c r="W15" s="334">
        <v>12984.562</v>
      </c>
      <c r="X15" s="334">
        <v>12476.032999999999</v>
      </c>
      <c r="Y15" s="334">
        <v>12532</v>
      </c>
      <c r="Z15" s="334">
        <v>13256</v>
      </c>
      <c r="AA15" s="334">
        <v>13512</v>
      </c>
      <c r="AB15" s="334">
        <v>13948</v>
      </c>
      <c r="AC15" s="334">
        <v>13688</v>
      </c>
      <c r="AD15" s="334">
        <v>14412</v>
      </c>
      <c r="AE15" s="334">
        <v>13496</v>
      </c>
      <c r="AF15" s="334">
        <v>12649</v>
      </c>
      <c r="AG15" s="334">
        <v>10421</v>
      </c>
      <c r="AH15" s="334">
        <v>11273</v>
      </c>
    </row>
    <row r="16" spans="1:54" ht="18" customHeight="1" x14ac:dyDescent="0.35">
      <c r="B16" s="148" t="s">
        <v>266</v>
      </c>
      <c r="D16" s="334">
        <v>2152.1210000000001</v>
      </c>
      <c r="E16" s="334">
        <v>1312.3409999999999</v>
      </c>
      <c r="F16" s="334">
        <v>1355.6949999999999</v>
      </c>
      <c r="G16" s="334">
        <v>1349.0640000000001</v>
      </c>
      <c r="H16" s="334">
        <v>423.1878736500002</v>
      </c>
      <c r="I16" s="334">
        <v>1238.0113007</v>
      </c>
      <c r="J16" s="334">
        <v>1514.5024110800005</v>
      </c>
      <c r="K16" s="334">
        <v>1355.6575947100002</v>
      </c>
      <c r="L16" s="334">
        <v>1382.07333191</v>
      </c>
      <c r="M16" s="334">
        <v>1192.6684084307676</v>
      </c>
      <c r="N16" s="334">
        <v>1722.8720045900006</v>
      </c>
      <c r="O16" s="334">
        <v>1085.9649766599998</v>
      </c>
      <c r="P16" s="334">
        <v>1241.3118707439985</v>
      </c>
      <c r="Q16" s="334">
        <v>1428.65811446526</v>
      </c>
      <c r="R16" s="334">
        <v>970.26499999999999</v>
      </c>
      <c r="S16" s="334">
        <v>545.52099999999996</v>
      </c>
      <c r="T16" s="334">
        <v>752.94799999999998</v>
      </c>
      <c r="U16" s="334">
        <v>1156.355</v>
      </c>
      <c r="V16" s="334">
        <v>1003.067</v>
      </c>
      <c r="W16" s="334">
        <v>1249.818</v>
      </c>
      <c r="X16" s="334">
        <v>1167.52</v>
      </c>
      <c r="Y16" s="334">
        <v>1461</v>
      </c>
      <c r="Z16" s="334">
        <v>1280</v>
      </c>
      <c r="AA16" s="334">
        <v>1335</v>
      </c>
      <c r="AB16" s="334">
        <v>1216</v>
      </c>
      <c r="AC16" s="334">
        <v>1372</v>
      </c>
      <c r="AD16" s="334">
        <v>1328</v>
      </c>
      <c r="AE16" s="334">
        <v>1338</v>
      </c>
      <c r="AF16" s="334">
        <v>1183</v>
      </c>
      <c r="AG16" s="334">
        <v>2703</v>
      </c>
      <c r="AH16" s="334">
        <v>2451</v>
      </c>
    </row>
    <row r="17" spans="1:36" ht="18" customHeight="1" x14ac:dyDescent="0.35">
      <c r="B17" s="148" t="s">
        <v>267</v>
      </c>
      <c r="D17" s="334">
        <v>0</v>
      </c>
      <c r="E17" s="334">
        <v>0</v>
      </c>
      <c r="F17" s="334">
        <v>0</v>
      </c>
      <c r="G17" s="334">
        <v>0</v>
      </c>
      <c r="H17" s="334">
        <v>773.95197888999996</v>
      </c>
      <c r="I17" s="334">
        <v>439.93290646999998</v>
      </c>
      <c r="J17" s="334">
        <v>487.81573321000002</v>
      </c>
      <c r="K17" s="334">
        <v>636.49578425000004</v>
      </c>
      <c r="L17" s="334">
        <v>578.00506115000007</v>
      </c>
      <c r="M17" s="334">
        <v>1547.9122000959039</v>
      </c>
      <c r="N17" s="334">
        <v>1855.8812344499997</v>
      </c>
      <c r="O17" s="334">
        <v>2674.8138366899998</v>
      </c>
      <c r="P17" s="334">
        <v>3653.1625729499997</v>
      </c>
      <c r="Q17" s="334">
        <v>1189.8122932800002</v>
      </c>
      <c r="R17" s="334">
        <v>1041.6310000000001</v>
      </c>
      <c r="S17" s="334">
        <v>759.40599999999995</v>
      </c>
      <c r="T17" s="334">
        <v>1101.9570000000001</v>
      </c>
      <c r="U17" s="334">
        <v>392.06200000000001</v>
      </c>
      <c r="V17" s="334">
        <v>412.471</v>
      </c>
      <c r="W17" s="334">
        <v>494.18599999999998</v>
      </c>
      <c r="X17" s="334">
        <v>469.84500000000003</v>
      </c>
      <c r="Y17" s="334">
        <v>428</v>
      </c>
      <c r="Z17" s="334">
        <v>531</v>
      </c>
      <c r="AA17" s="334">
        <v>713</v>
      </c>
      <c r="AB17" s="334">
        <v>477</v>
      </c>
      <c r="AC17" s="334">
        <v>782</v>
      </c>
      <c r="AD17" s="334">
        <v>859</v>
      </c>
      <c r="AE17" s="334">
        <v>1014</v>
      </c>
      <c r="AF17" s="334">
        <v>849</v>
      </c>
      <c r="AG17" s="334">
        <v>496</v>
      </c>
      <c r="AH17" s="334">
        <v>482</v>
      </c>
    </row>
    <row r="18" spans="1:36" ht="18" customHeight="1" x14ac:dyDescent="0.35">
      <c r="B18" s="148" t="s">
        <v>268</v>
      </c>
      <c r="D18" s="334">
        <v>0</v>
      </c>
      <c r="E18" s="334">
        <v>1.998</v>
      </c>
      <c r="F18" s="334">
        <v>14.986000000000001</v>
      </c>
      <c r="G18" s="334">
        <v>10.859</v>
      </c>
      <c r="H18" s="334">
        <v>0.89031910000000003</v>
      </c>
      <c r="I18" s="334">
        <v>3.0741479299999996</v>
      </c>
      <c r="J18" s="334">
        <v>3.0741479299999996</v>
      </c>
      <c r="K18" s="334">
        <v>0.16519845000000002</v>
      </c>
      <c r="L18" s="334">
        <v>0.16482242000000003</v>
      </c>
      <c r="M18" s="334">
        <v>0.16482242000000086</v>
      </c>
      <c r="N18" s="334">
        <v>0.16482242000000086</v>
      </c>
      <c r="O18" s="334">
        <v>0.16478966000000014</v>
      </c>
      <c r="P18" s="334">
        <v>0.16482242999999999</v>
      </c>
      <c r="Q18" s="334">
        <v>0</v>
      </c>
      <c r="R18" s="334">
        <v>0</v>
      </c>
      <c r="S18" s="334">
        <v>0</v>
      </c>
      <c r="T18" s="334">
        <v>0</v>
      </c>
      <c r="U18" s="334">
        <v>0</v>
      </c>
      <c r="V18" s="334">
        <v>0</v>
      </c>
      <c r="W18" s="334">
        <v>0</v>
      </c>
      <c r="X18" s="334">
        <v>0</v>
      </c>
      <c r="Y18" s="334">
        <v>0</v>
      </c>
      <c r="Z18" s="334">
        <v>0</v>
      </c>
      <c r="AA18" s="334">
        <v>0</v>
      </c>
      <c r="AB18" s="334">
        <v>0</v>
      </c>
      <c r="AC18" s="334">
        <v>0</v>
      </c>
      <c r="AD18" s="334">
        <v>0</v>
      </c>
      <c r="AE18" s="334">
        <v>0</v>
      </c>
      <c r="AF18" s="334">
        <v>0</v>
      </c>
      <c r="AG18" s="334">
        <v>0</v>
      </c>
      <c r="AH18" s="334">
        <v>0</v>
      </c>
    </row>
    <row r="19" spans="1:36" ht="18" customHeight="1" x14ac:dyDescent="0.35">
      <c r="B19" s="148" t="s">
        <v>269</v>
      </c>
      <c r="D19" s="334">
        <v>99.468999999999994</v>
      </c>
      <c r="E19" s="334">
        <v>166.17</v>
      </c>
      <c r="F19" s="334">
        <v>101.747</v>
      </c>
      <c r="G19" s="334">
        <v>134.33699999999999</v>
      </c>
      <c r="H19" s="334">
        <v>239.49969016</v>
      </c>
      <c r="I19" s="334">
        <v>115.09646721</v>
      </c>
      <c r="J19" s="334">
        <v>94.531634030000006</v>
      </c>
      <c r="K19" s="334">
        <v>401.05240026000007</v>
      </c>
      <c r="L19" s="334">
        <v>423.13872421000002</v>
      </c>
      <c r="M19" s="334">
        <v>344.86688024</v>
      </c>
      <c r="N19" s="334">
        <v>336.87247339999999</v>
      </c>
      <c r="O19" s="334">
        <v>232.33236308000002</v>
      </c>
      <c r="P19" s="334">
        <v>186.01124329999999</v>
      </c>
      <c r="Q19" s="334">
        <v>435.44100917999998</v>
      </c>
      <c r="R19" s="334">
        <v>427.46816328</v>
      </c>
      <c r="S19" s="334">
        <v>0</v>
      </c>
      <c r="T19" s="334">
        <v>0</v>
      </c>
      <c r="U19" s="334">
        <v>0</v>
      </c>
      <c r="V19" s="334">
        <v>0</v>
      </c>
      <c r="W19" s="334">
        <v>0</v>
      </c>
      <c r="X19" s="334">
        <v>0</v>
      </c>
      <c r="Y19" s="334">
        <v>0</v>
      </c>
      <c r="Z19" s="334">
        <v>0</v>
      </c>
      <c r="AA19" s="334">
        <v>0</v>
      </c>
      <c r="AB19" s="334">
        <v>0</v>
      </c>
      <c r="AC19" s="334">
        <v>0</v>
      </c>
      <c r="AD19" s="334">
        <v>0</v>
      </c>
      <c r="AE19" s="334">
        <v>0</v>
      </c>
      <c r="AF19" s="334">
        <v>0</v>
      </c>
      <c r="AG19" s="334">
        <v>0</v>
      </c>
      <c r="AH19" s="334">
        <v>0</v>
      </c>
    </row>
    <row r="20" spans="1:36" ht="18" customHeight="1" x14ac:dyDescent="0.35">
      <c r="B20" s="148" t="s">
        <v>270</v>
      </c>
      <c r="D20" s="334">
        <v>66.616</v>
      </c>
      <c r="E20" s="334">
        <v>10.507</v>
      </c>
      <c r="F20" s="334">
        <v>0</v>
      </c>
      <c r="G20" s="334">
        <v>0</v>
      </c>
      <c r="H20" s="334">
        <v>0</v>
      </c>
      <c r="I20" s="334">
        <v>0</v>
      </c>
      <c r="J20" s="334">
        <v>0</v>
      </c>
      <c r="K20" s="334">
        <v>0</v>
      </c>
      <c r="L20" s="334">
        <v>0</v>
      </c>
      <c r="M20" s="334">
        <v>0</v>
      </c>
      <c r="N20" s="334">
        <v>0</v>
      </c>
      <c r="O20" s="334">
        <v>0</v>
      </c>
      <c r="P20" s="334">
        <v>0</v>
      </c>
      <c r="Q20" s="334">
        <v>0</v>
      </c>
      <c r="R20" s="334">
        <v>0</v>
      </c>
      <c r="S20" s="334">
        <v>0</v>
      </c>
      <c r="T20" s="334">
        <v>0</v>
      </c>
      <c r="U20" s="334">
        <v>0</v>
      </c>
      <c r="V20" s="334">
        <v>0</v>
      </c>
      <c r="W20" s="334">
        <v>0</v>
      </c>
      <c r="X20" s="334">
        <v>0</v>
      </c>
      <c r="Y20" s="334">
        <v>0</v>
      </c>
      <c r="Z20" s="334">
        <v>0</v>
      </c>
      <c r="AA20" s="334">
        <v>0</v>
      </c>
      <c r="AB20" s="334">
        <v>0</v>
      </c>
      <c r="AC20" s="334">
        <v>0</v>
      </c>
      <c r="AD20" s="334">
        <v>0</v>
      </c>
      <c r="AE20" s="334">
        <v>0</v>
      </c>
      <c r="AF20" s="334">
        <v>0</v>
      </c>
      <c r="AG20" s="334">
        <v>0</v>
      </c>
      <c r="AH20" s="334">
        <v>0</v>
      </c>
    </row>
    <row r="21" spans="1:36" ht="18" customHeight="1" x14ac:dyDescent="0.35">
      <c r="B21" s="148" t="s">
        <v>271</v>
      </c>
      <c r="D21" s="334">
        <v>33.555</v>
      </c>
      <c r="E21" s="334">
        <v>53.661999999999999</v>
      </c>
      <c r="F21" s="334">
        <v>8.3870000000000005</v>
      </c>
      <c r="G21" s="334">
        <v>3.7930000000000001</v>
      </c>
      <c r="H21" s="334">
        <v>27.714103600000001</v>
      </c>
      <c r="I21" s="334">
        <v>4.7116062599999999</v>
      </c>
      <c r="J21" s="334">
        <v>1.0396260000000001E-2</v>
      </c>
      <c r="K21" s="334">
        <v>2.62880403</v>
      </c>
      <c r="L21" s="334">
        <v>11.690506220000001</v>
      </c>
      <c r="M21" s="334">
        <v>33.768670864446996</v>
      </c>
      <c r="N21" s="334">
        <v>20.27394395</v>
      </c>
      <c r="O21" s="334">
        <v>117.03295481000001</v>
      </c>
      <c r="P21" s="334">
        <v>8.2685212799999999</v>
      </c>
      <c r="Q21" s="334">
        <v>33.816167369999995</v>
      </c>
      <c r="R21" s="334">
        <v>317.34133176999995</v>
      </c>
      <c r="S21" s="334">
        <v>92.541833969999999</v>
      </c>
      <c r="T21" s="334">
        <v>56.164999999999999</v>
      </c>
      <c r="U21" s="334">
        <v>157.90600000000001</v>
      </c>
      <c r="V21" s="334">
        <v>173.18199999999999</v>
      </c>
      <c r="W21" s="334">
        <v>269.54300000000001</v>
      </c>
      <c r="X21" s="334">
        <v>161.84</v>
      </c>
      <c r="Y21" s="334">
        <v>137</v>
      </c>
      <c r="Z21" s="334">
        <v>118</v>
      </c>
      <c r="AA21" s="334">
        <v>117</v>
      </c>
      <c r="AB21" s="334">
        <v>294</v>
      </c>
      <c r="AC21" s="334">
        <v>73</v>
      </c>
      <c r="AD21" s="334">
        <v>305</v>
      </c>
      <c r="AE21" s="334">
        <v>243</v>
      </c>
      <c r="AF21" s="334">
        <v>259</v>
      </c>
      <c r="AG21" s="334">
        <v>365</v>
      </c>
      <c r="AH21" s="334">
        <v>329</v>
      </c>
    </row>
    <row r="22" spans="1:36" ht="18" customHeight="1" x14ac:dyDescent="0.35">
      <c r="B22" s="148" t="s">
        <v>272</v>
      </c>
      <c r="D22" s="334">
        <v>0</v>
      </c>
      <c r="E22" s="334">
        <v>0</v>
      </c>
      <c r="F22" s="334">
        <v>0</v>
      </c>
      <c r="G22" s="334">
        <v>0</v>
      </c>
      <c r="H22" s="334">
        <v>0</v>
      </c>
      <c r="I22" s="334">
        <v>2571.68284967</v>
      </c>
      <c r="J22" s="334">
        <v>0</v>
      </c>
      <c r="K22" s="334">
        <v>0</v>
      </c>
      <c r="L22" s="334">
        <v>0</v>
      </c>
      <c r="M22" s="334">
        <v>0</v>
      </c>
      <c r="N22" s="334">
        <v>0</v>
      </c>
      <c r="O22" s="334">
        <v>0</v>
      </c>
      <c r="P22" s="334">
        <v>0</v>
      </c>
      <c r="Q22" s="334">
        <v>0</v>
      </c>
      <c r="R22" s="334">
        <v>0</v>
      </c>
      <c r="S22" s="334">
        <v>0</v>
      </c>
      <c r="T22" s="334">
        <v>0</v>
      </c>
      <c r="U22" s="334">
        <v>0</v>
      </c>
      <c r="V22" s="334">
        <v>0</v>
      </c>
      <c r="W22" s="334">
        <v>0</v>
      </c>
      <c r="X22" s="334">
        <v>0</v>
      </c>
      <c r="Y22" s="334">
        <v>0</v>
      </c>
      <c r="Z22" s="334">
        <v>0</v>
      </c>
      <c r="AA22" s="334">
        <v>0</v>
      </c>
      <c r="AB22" s="334">
        <v>0</v>
      </c>
      <c r="AC22" s="334">
        <v>0</v>
      </c>
      <c r="AD22" s="334">
        <v>0</v>
      </c>
      <c r="AE22" s="334">
        <v>0</v>
      </c>
      <c r="AF22" s="334">
        <v>0</v>
      </c>
      <c r="AG22" s="334">
        <v>0</v>
      </c>
      <c r="AH22" s="334">
        <v>0</v>
      </c>
    </row>
    <row r="23" spans="1:36" ht="18" customHeight="1" x14ac:dyDescent="0.35">
      <c r="B23" s="148" t="s">
        <v>273</v>
      </c>
      <c r="D23" s="334">
        <v>282.21300000000002</v>
      </c>
      <c r="E23" s="334">
        <v>272.52999999999997</v>
      </c>
      <c r="F23" s="334">
        <v>180.91499999999999</v>
      </c>
      <c r="G23" s="334">
        <v>288.39100000000002</v>
      </c>
      <c r="H23" s="334">
        <v>451.57813683999996</v>
      </c>
      <c r="I23" s="334">
        <v>614.82722997999997</v>
      </c>
      <c r="J23" s="334">
        <v>647.41284495000002</v>
      </c>
      <c r="K23" s="334">
        <v>900.52823223000007</v>
      </c>
      <c r="L23" s="334">
        <v>1215.76594075</v>
      </c>
      <c r="M23" s="334">
        <v>465.15429879999999</v>
      </c>
      <c r="N23" s="334">
        <v>604.19971013999998</v>
      </c>
      <c r="O23" s="334">
        <v>643.32450820999986</v>
      </c>
      <c r="P23" s="334">
        <v>769.44147272999987</v>
      </c>
      <c r="Q23" s="334">
        <v>543.65631732999998</v>
      </c>
      <c r="R23" s="334">
        <v>626.5319519200001</v>
      </c>
      <c r="S23" s="334">
        <v>995.97900000000004</v>
      </c>
      <c r="T23" s="334">
        <v>744.79100000000005</v>
      </c>
      <c r="U23" s="334">
        <v>727.36400000000003</v>
      </c>
      <c r="V23" s="334">
        <v>664.47799999999995</v>
      </c>
      <c r="W23" s="334">
        <v>704.02200000000005</v>
      </c>
      <c r="X23" s="334">
        <v>746.53399999999999</v>
      </c>
      <c r="Y23" s="334">
        <v>830</v>
      </c>
      <c r="Z23" s="334">
        <v>722</v>
      </c>
      <c r="AA23" s="334">
        <v>580</v>
      </c>
      <c r="AB23" s="334">
        <v>470</v>
      </c>
      <c r="AC23" s="334">
        <v>788</v>
      </c>
      <c r="AD23" s="334">
        <v>714</v>
      </c>
      <c r="AE23" s="334">
        <v>801</v>
      </c>
      <c r="AF23" s="334">
        <v>811</v>
      </c>
      <c r="AG23" s="334">
        <v>1171</v>
      </c>
      <c r="AH23" s="334">
        <v>1682</v>
      </c>
    </row>
    <row r="24" spans="1:36" s="134" customFormat="1" ht="18" customHeight="1" x14ac:dyDescent="0.35">
      <c r="A24" s="169"/>
      <c r="B24" s="158" t="s">
        <v>274</v>
      </c>
      <c r="C24" s="136"/>
      <c r="D24" s="338">
        <v>0</v>
      </c>
      <c r="E24" s="338">
        <v>0</v>
      </c>
      <c r="F24" s="338">
        <v>359.70400000000001</v>
      </c>
      <c r="G24" s="338">
        <v>0</v>
      </c>
      <c r="H24" s="338">
        <v>0</v>
      </c>
      <c r="I24" s="338">
        <v>0</v>
      </c>
      <c r="J24" s="338">
        <v>0</v>
      </c>
      <c r="K24" s="338">
        <v>0</v>
      </c>
      <c r="L24" s="338">
        <v>0</v>
      </c>
      <c r="M24" s="338">
        <v>0</v>
      </c>
      <c r="N24" s="338">
        <v>0</v>
      </c>
      <c r="O24" s="338">
        <v>0</v>
      </c>
      <c r="P24" s="338">
        <v>0</v>
      </c>
      <c r="Q24" s="338">
        <v>0</v>
      </c>
      <c r="R24" s="338">
        <v>0</v>
      </c>
      <c r="S24" s="338">
        <v>0</v>
      </c>
      <c r="T24" s="338">
        <v>0</v>
      </c>
      <c r="U24" s="338">
        <v>0</v>
      </c>
      <c r="V24" s="338">
        <v>0</v>
      </c>
      <c r="W24" s="338">
        <v>0</v>
      </c>
      <c r="X24" s="338">
        <v>0</v>
      </c>
      <c r="Y24" s="338">
        <v>0</v>
      </c>
      <c r="Z24" s="338">
        <v>633</v>
      </c>
      <c r="AA24" s="338">
        <v>701</v>
      </c>
      <c r="AB24" s="338">
        <v>0</v>
      </c>
      <c r="AC24" s="338">
        <v>0</v>
      </c>
      <c r="AD24" s="338">
        <v>0</v>
      </c>
      <c r="AE24" s="338">
        <v>0</v>
      </c>
      <c r="AF24" s="338">
        <v>0</v>
      </c>
      <c r="AG24" s="338">
        <v>0</v>
      </c>
      <c r="AH24" s="338">
        <v>0</v>
      </c>
      <c r="AJ24"/>
    </row>
    <row r="25" spans="1:36" s="134" customFormat="1" ht="7.5" customHeight="1" x14ac:dyDescent="0.35">
      <c r="A25" s="169"/>
      <c r="B25" s="158"/>
      <c r="C25" s="136"/>
      <c r="D25" s="338"/>
      <c r="E25" s="338"/>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J25"/>
    </row>
    <row r="26" spans="1:36" ht="18" customHeight="1" x14ac:dyDescent="0.35">
      <c r="B26" s="109" t="s">
        <v>275</v>
      </c>
      <c r="D26" s="333">
        <v>34753.718000000001</v>
      </c>
      <c r="E26" s="333">
        <v>42487.131999999998</v>
      </c>
      <c r="F26" s="333">
        <v>35565.599000000002</v>
      </c>
      <c r="G26" s="333">
        <v>35349.222000000002</v>
      </c>
      <c r="H26" s="333">
        <v>37810.115938170005</v>
      </c>
      <c r="I26" s="333">
        <v>44739.482830738831</v>
      </c>
      <c r="J26" s="333">
        <v>51399.311730689988</v>
      </c>
      <c r="K26" s="333">
        <v>53171.109218373524</v>
      </c>
      <c r="L26" s="333">
        <v>55343.963771288349</v>
      </c>
      <c r="M26" s="333">
        <v>51893.675701469219</v>
      </c>
      <c r="N26" s="333">
        <v>54375.935446830008</v>
      </c>
      <c r="O26" s="333">
        <v>48894.638788450015</v>
      </c>
      <c r="P26" s="333">
        <v>51315.458744201685</v>
      </c>
      <c r="Q26" s="333">
        <v>53270.921910626013</v>
      </c>
      <c r="R26" s="333">
        <v>47173.64736520272</v>
      </c>
      <c r="S26" s="333">
        <v>51876.021953751748</v>
      </c>
      <c r="T26" s="333">
        <v>53777.854409439169</v>
      </c>
      <c r="U26" s="333">
        <v>53591.201999999997</v>
      </c>
      <c r="V26" s="333">
        <v>53812.776000000005</v>
      </c>
      <c r="W26" s="333">
        <v>53670.175999999999</v>
      </c>
      <c r="X26" s="333">
        <v>54739.498999999996</v>
      </c>
      <c r="Y26" s="333">
        <v>54300</v>
      </c>
      <c r="Z26" s="333">
        <v>55456</v>
      </c>
      <c r="AA26" s="333">
        <v>59224</v>
      </c>
      <c r="AB26" s="333">
        <v>58384</v>
      </c>
      <c r="AC26" s="333">
        <v>64538</v>
      </c>
      <c r="AD26" s="333">
        <v>61321</v>
      </c>
      <c r="AE26" s="333">
        <v>60560</v>
      </c>
      <c r="AF26" s="333">
        <v>61110</v>
      </c>
      <c r="AG26" s="333">
        <v>51431</v>
      </c>
      <c r="AH26" s="333">
        <v>49679</v>
      </c>
    </row>
    <row r="27" spans="1:36" ht="18" customHeight="1" x14ac:dyDescent="0.35">
      <c r="B27" s="148" t="s">
        <v>276</v>
      </c>
      <c r="D27" s="334">
        <v>42.494</v>
      </c>
      <c r="E27" s="334">
        <v>46.192999999999998</v>
      </c>
      <c r="F27" s="334">
        <v>0</v>
      </c>
      <c r="G27" s="334">
        <v>10.336</v>
      </c>
      <c r="H27" s="334">
        <v>9.9976296300000005</v>
      </c>
      <c r="I27" s="334">
        <v>9.7079566999999987</v>
      </c>
      <c r="J27" s="334">
        <v>897.24442937000003</v>
      </c>
      <c r="K27" s="334">
        <v>283.20277797352526</v>
      </c>
      <c r="L27" s="334">
        <v>343.59813621835303</v>
      </c>
      <c r="M27" s="334">
        <v>15.56439559</v>
      </c>
      <c r="N27" s="334">
        <v>15.322491429999999</v>
      </c>
      <c r="O27" s="334">
        <v>15.940804829999999</v>
      </c>
      <c r="P27" s="334">
        <v>16.31382704</v>
      </c>
      <c r="Q27" s="334">
        <v>16.84539298</v>
      </c>
      <c r="R27" s="334">
        <v>16.69192318</v>
      </c>
      <c r="S27" s="334">
        <v>17.773163660000002</v>
      </c>
      <c r="T27" s="334">
        <v>17.388135559999998</v>
      </c>
      <c r="U27" s="334">
        <v>0</v>
      </c>
      <c r="V27" s="334">
        <v>0</v>
      </c>
      <c r="W27" s="334">
        <v>0</v>
      </c>
      <c r="X27" s="334">
        <v>0</v>
      </c>
      <c r="Y27" s="334">
        <v>0</v>
      </c>
      <c r="Z27" s="334">
        <v>0</v>
      </c>
      <c r="AA27" s="334">
        <v>0</v>
      </c>
      <c r="AB27" s="334">
        <v>0</v>
      </c>
      <c r="AC27" s="334">
        <v>0</v>
      </c>
      <c r="AD27" s="334">
        <v>0</v>
      </c>
      <c r="AE27" s="334">
        <v>0</v>
      </c>
      <c r="AF27" s="334">
        <v>35</v>
      </c>
      <c r="AG27" s="334">
        <v>29</v>
      </c>
      <c r="AH27" s="334">
        <v>0</v>
      </c>
    </row>
    <row r="28" spans="1:36" ht="18" customHeight="1" x14ac:dyDescent="0.35">
      <c r="B28" s="148" t="s">
        <v>264</v>
      </c>
      <c r="D28" s="334">
        <v>25.05</v>
      </c>
      <c r="E28" s="334">
        <v>19.821999999999999</v>
      </c>
      <c r="F28" s="334">
        <v>70.236000000000004</v>
      </c>
      <c r="G28" s="334">
        <v>37.496000000000002</v>
      </c>
      <c r="H28" s="334">
        <v>17.785222359999999</v>
      </c>
      <c r="I28" s="334">
        <v>20.901050059999999</v>
      </c>
      <c r="J28" s="334">
        <v>22.541622689999997</v>
      </c>
      <c r="K28" s="334">
        <v>19.284104249999999</v>
      </c>
      <c r="L28" s="334">
        <v>24.267239660000001</v>
      </c>
      <c r="M28" s="334">
        <v>23.228698379999994</v>
      </c>
      <c r="N28" s="334">
        <v>20.64361229</v>
      </c>
      <c r="O28" s="334">
        <v>18.25914701</v>
      </c>
      <c r="P28" s="334">
        <v>15.836945960000001</v>
      </c>
      <c r="Q28" s="334">
        <v>13.39517577</v>
      </c>
      <c r="R28" s="334">
        <v>10.94461783</v>
      </c>
      <c r="S28" s="334">
        <v>3.762</v>
      </c>
      <c r="T28" s="334">
        <v>0</v>
      </c>
      <c r="U28" s="334">
        <v>0</v>
      </c>
      <c r="V28" s="334">
        <v>0</v>
      </c>
      <c r="W28" s="334">
        <v>0</v>
      </c>
      <c r="X28" s="334">
        <v>0</v>
      </c>
      <c r="Y28" s="334">
        <v>0</v>
      </c>
      <c r="Z28" s="334">
        <v>0</v>
      </c>
      <c r="AA28" s="334">
        <v>0</v>
      </c>
      <c r="AB28" s="334">
        <v>0</v>
      </c>
      <c r="AC28" s="334">
        <v>0</v>
      </c>
      <c r="AD28" s="334">
        <v>0</v>
      </c>
      <c r="AE28" s="334">
        <v>0</v>
      </c>
      <c r="AF28" s="334">
        <v>0</v>
      </c>
      <c r="AG28" s="334">
        <v>0</v>
      </c>
      <c r="AH28" s="334">
        <v>0</v>
      </c>
    </row>
    <row r="29" spans="1:36" ht="18" customHeight="1" x14ac:dyDescent="0.35">
      <c r="B29" s="148" t="s">
        <v>277</v>
      </c>
      <c r="D29" s="334">
        <v>68.988</v>
      </c>
      <c r="E29" s="334">
        <v>135.04599999999999</v>
      </c>
      <c r="F29" s="334">
        <v>61.533000000000001</v>
      </c>
      <c r="G29" s="334">
        <v>46.463999999999999</v>
      </c>
      <c r="H29" s="334">
        <v>31.39445182</v>
      </c>
      <c r="I29" s="334">
        <v>16.325114980000002</v>
      </c>
      <c r="J29" s="334">
        <v>12.557780769999999</v>
      </c>
      <c r="K29" s="334">
        <v>8.7904465600000012</v>
      </c>
      <c r="L29" s="334">
        <v>5.0231123499999999</v>
      </c>
      <c r="M29" s="334">
        <v>18.03622807</v>
      </c>
      <c r="N29" s="334">
        <v>38.356152000000002</v>
      </c>
      <c r="O29" s="334">
        <v>40.718765609999998</v>
      </c>
      <c r="P29" s="334">
        <v>33.081846540000001</v>
      </c>
      <c r="Q29" s="334">
        <v>0</v>
      </c>
      <c r="R29" s="334">
        <v>0</v>
      </c>
      <c r="S29" s="334">
        <v>0</v>
      </c>
      <c r="T29" s="334">
        <v>0</v>
      </c>
      <c r="U29" s="334">
        <v>0</v>
      </c>
      <c r="V29" s="334">
        <v>0</v>
      </c>
      <c r="W29" s="334">
        <v>0</v>
      </c>
      <c r="X29" s="334">
        <v>0</v>
      </c>
      <c r="Y29" s="334">
        <v>0</v>
      </c>
      <c r="Z29" s="334">
        <v>0</v>
      </c>
      <c r="AA29" s="334">
        <v>0</v>
      </c>
      <c r="AB29" s="334">
        <v>0</v>
      </c>
      <c r="AC29" s="334">
        <v>0</v>
      </c>
      <c r="AD29" s="334">
        <v>0</v>
      </c>
      <c r="AE29" s="334">
        <v>0</v>
      </c>
      <c r="AF29" s="334">
        <v>0</v>
      </c>
      <c r="AG29" s="334">
        <v>0</v>
      </c>
      <c r="AH29" s="334">
        <v>0</v>
      </c>
    </row>
    <row r="30" spans="1:36" ht="18" customHeight="1" x14ac:dyDescent="0.35">
      <c r="B30" s="148" t="s">
        <v>278</v>
      </c>
      <c r="D30" s="334">
        <v>1059.1320000000001</v>
      </c>
      <c r="E30" s="334">
        <v>1317.76</v>
      </c>
      <c r="F30" s="334">
        <v>1088.3530000000001</v>
      </c>
      <c r="G30" s="334">
        <v>1023.633</v>
      </c>
      <c r="H30" s="334">
        <v>1369.1874861399999</v>
      </c>
      <c r="I30" s="334">
        <v>2257.7176138099999</v>
      </c>
      <c r="J30" s="334">
        <v>1789.01639546</v>
      </c>
      <c r="K30" s="334">
        <v>1694.8185512499999</v>
      </c>
      <c r="L30" s="334">
        <v>1575.9784733200001</v>
      </c>
      <c r="M30" s="334">
        <v>1072.7369733992341</v>
      </c>
      <c r="N30" s="334">
        <v>1059.9896777399999</v>
      </c>
      <c r="O30" s="334">
        <v>1847.7753200899999</v>
      </c>
      <c r="P30" s="334">
        <v>1175.45413921</v>
      </c>
      <c r="Q30" s="334">
        <v>1252.0560978717383</v>
      </c>
      <c r="R30" s="334">
        <v>1281.9932216492</v>
      </c>
      <c r="S30" s="334">
        <v>1402.537</v>
      </c>
      <c r="T30" s="334">
        <v>1565.16</v>
      </c>
      <c r="U30" s="334">
        <v>1617.6690000000001</v>
      </c>
      <c r="V30" s="334">
        <v>1634.972</v>
      </c>
      <c r="W30" s="334">
        <v>1548.902</v>
      </c>
      <c r="X30" s="334">
        <v>1584.6379999999999</v>
      </c>
      <c r="Y30" s="334">
        <v>1370</v>
      </c>
      <c r="Z30" s="334">
        <v>1408</v>
      </c>
      <c r="AA30" s="334">
        <v>1495</v>
      </c>
      <c r="AB30" s="334">
        <v>1700</v>
      </c>
      <c r="AC30" s="334">
        <v>1758</v>
      </c>
      <c r="AD30" s="334">
        <v>1715</v>
      </c>
      <c r="AE30" s="334">
        <v>2113.2370000000001</v>
      </c>
      <c r="AF30" s="334">
        <v>1762</v>
      </c>
      <c r="AG30" s="334">
        <v>3562.4631676999998</v>
      </c>
      <c r="AH30" s="334">
        <v>3560.9052497399998</v>
      </c>
    </row>
    <row r="31" spans="1:36" ht="18" customHeight="1" x14ac:dyDescent="0.35">
      <c r="B31" s="148" t="s">
        <v>279</v>
      </c>
      <c r="D31" s="334">
        <v>0</v>
      </c>
      <c r="E31" s="334">
        <v>0</v>
      </c>
      <c r="F31" s="334">
        <v>0</v>
      </c>
      <c r="G31" s="334">
        <v>0</v>
      </c>
      <c r="H31" s="334">
        <v>241.78845262000002</v>
      </c>
      <c r="I31" s="334">
        <v>239.84713595000002</v>
      </c>
      <c r="J31" s="334">
        <v>241.43804114000002</v>
      </c>
      <c r="K31" s="334">
        <v>242.58790331</v>
      </c>
      <c r="L31" s="334">
        <v>72.062300879999995</v>
      </c>
      <c r="M31" s="334">
        <v>72.266672680000013</v>
      </c>
      <c r="N31" s="334">
        <v>72.475392830000004</v>
      </c>
      <c r="O31" s="334">
        <v>72.818911389999997</v>
      </c>
      <c r="P31" s="334">
        <v>210.72180961000001</v>
      </c>
      <c r="Q31" s="334">
        <v>230.07040733526188</v>
      </c>
      <c r="R31" s="334">
        <v>234.13877210000001</v>
      </c>
      <c r="S31" s="334">
        <v>239.94</v>
      </c>
      <c r="T31" s="334">
        <v>247.11041403999999</v>
      </c>
      <c r="U31" s="334">
        <v>252.995</v>
      </c>
      <c r="V31" s="334">
        <v>258.97500000000002</v>
      </c>
      <c r="W31" s="334">
        <v>263.95999999999998</v>
      </c>
      <c r="X31" s="334">
        <v>270.10000000000002</v>
      </c>
      <c r="Y31" s="334">
        <v>292</v>
      </c>
      <c r="Z31" s="334">
        <v>295</v>
      </c>
      <c r="AA31" s="334">
        <v>261</v>
      </c>
      <c r="AB31" s="334">
        <v>290</v>
      </c>
      <c r="AC31" s="334">
        <v>295</v>
      </c>
      <c r="AD31" s="334">
        <v>302</v>
      </c>
      <c r="AE31" s="334">
        <v>317.76299999999998</v>
      </c>
      <c r="AF31" s="334">
        <v>101</v>
      </c>
      <c r="AG31" s="334">
        <v>224.53683230000001</v>
      </c>
      <c r="AH31" s="334">
        <v>218.09475026000004</v>
      </c>
    </row>
    <row r="32" spans="1:36" ht="18" customHeight="1" x14ac:dyDescent="0.35">
      <c r="B32" s="148" t="s">
        <v>280</v>
      </c>
      <c r="D32" s="334">
        <v>886.08100000000002</v>
      </c>
      <c r="E32" s="334">
        <v>3204.6660000000002</v>
      </c>
      <c r="F32" s="334">
        <v>1653.115</v>
      </c>
      <c r="G32" s="334">
        <v>1165.7260000000001</v>
      </c>
      <c r="H32" s="334">
        <v>1104.1583275600001</v>
      </c>
      <c r="I32" s="334">
        <v>2662.59616185</v>
      </c>
      <c r="J32" s="334">
        <v>8008.2937036599997</v>
      </c>
      <c r="K32" s="334">
        <v>9540.3879704800001</v>
      </c>
      <c r="L32" s="334">
        <v>10907.956569200001</v>
      </c>
      <c r="M32" s="334">
        <v>8529.9722869100005</v>
      </c>
      <c r="N32" s="334">
        <v>9482.2316714999997</v>
      </c>
      <c r="O32" s="334">
        <v>5943.8102250699994</v>
      </c>
      <c r="P32" s="334">
        <v>7458.8388626300011</v>
      </c>
      <c r="Q32" s="334">
        <v>8257.2520618200015</v>
      </c>
      <c r="R32" s="334">
        <v>5529.4346051399998</v>
      </c>
      <c r="S32" s="334">
        <v>7166.5809556200002</v>
      </c>
      <c r="T32" s="334">
        <v>7093.0208391359993</v>
      </c>
      <c r="U32" s="334">
        <v>6358.6009999999997</v>
      </c>
      <c r="V32" s="334">
        <v>6003.201</v>
      </c>
      <c r="W32" s="334">
        <v>6303.3689999999997</v>
      </c>
      <c r="X32" s="334">
        <v>6779.5640000000003</v>
      </c>
      <c r="Y32" s="334">
        <v>6443</v>
      </c>
      <c r="Z32" s="334">
        <v>7290</v>
      </c>
      <c r="AA32" s="334">
        <v>10069</v>
      </c>
      <c r="AB32" s="334">
        <v>10365</v>
      </c>
      <c r="AC32" s="334">
        <v>13882</v>
      </c>
      <c r="AD32" s="334">
        <v>12478</v>
      </c>
      <c r="AE32" s="334">
        <v>11591</v>
      </c>
      <c r="AF32" s="334">
        <v>13244</v>
      </c>
      <c r="AG32" s="334">
        <v>1557</v>
      </c>
      <c r="AH32" s="334">
        <v>1701</v>
      </c>
    </row>
    <row r="33" spans="1:36" ht="18" customHeight="1" x14ac:dyDescent="0.35">
      <c r="B33" s="148" t="s">
        <v>272</v>
      </c>
      <c r="D33" s="334">
        <v>230.94499999999999</v>
      </c>
      <c r="E33" s="334">
        <v>277.09300000000002</v>
      </c>
      <c r="F33" s="334">
        <v>233.32</v>
      </c>
      <c r="G33" s="334">
        <v>289.73700000000002</v>
      </c>
      <c r="H33" s="334">
        <v>169.53577976</v>
      </c>
      <c r="I33" s="334">
        <v>1508.8800649100003</v>
      </c>
      <c r="J33" s="334">
        <v>228.56549554999998</v>
      </c>
      <c r="K33" s="334">
        <v>226.64385102</v>
      </c>
      <c r="L33" s="334">
        <v>201.57875898999998</v>
      </c>
      <c r="M33" s="334">
        <v>196.91079290000002</v>
      </c>
      <c r="N33" s="334">
        <v>197.11493127999998</v>
      </c>
      <c r="O33" s="334">
        <v>179.73673099000001</v>
      </c>
      <c r="P33" s="334">
        <v>178.83896330000002</v>
      </c>
      <c r="Q33" s="334">
        <v>194.21200399</v>
      </c>
      <c r="R33" s="334">
        <v>201.32050889000001</v>
      </c>
      <c r="S33" s="334">
        <v>207.25774025999999</v>
      </c>
      <c r="T33" s="334">
        <v>211.345</v>
      </c>
      <c r="U33" s="334">
        <v>215.274</v>
      </c>
      <c r="V33" s="334">
        <v>205.89500000000001</v>
      </c>
      <c r="W33" s="334">
        <v>209.06800000000001</v>
      </c>
      <c r="X33" s="334">
        <v>211.35499999999999</v>
      </c>
      <c r="Y33" s="334">
        <v>178</v>
      </c>
      <c r="Z33" s="334">
        <v>171</v>
      </c>
      <c r="AA33" s="334">
        <v>174</v>
      </c>
      <c r="AB33" s="334">
        <v>175</v>
      </c>
      <c r="AC33" s="334">
        <v>168</v>
      </c>
      <c r="AD33" s="334">
        <v>165.79809791</v>
      </c>
      <c r="AE33" s="334">
        <v>171.39311202999997</v>
      </c>
      <c r="AF33" s="334">
        <v>171.39311202999997</v>
      </c>
      <c r="AG33" s="334">
        <v>0</v>
      </c>
      <c r="AH33" s="334">
        <v>0</v>
      </c>
    </row>
    <row r="34" spans="1:36" ht="18" customHeight="1" x14ac:dyDescent="0.35">
      <c r="B34" s="148" t="s">
        <v>270</v>
      </c>
      <c r="D34" s="334">
        <v>138.501</v>
      </c>
      <c r="E34" s="334">
        <v>144.63300000000001</v>
      </c>
      <c r="F34" s="334">
        <v>0</v>
      </c>
      <c r="G34" s="334">
        <v>0</v>
      </c>
      <c r="H34" s="334">
        <v>0</v>
      </c>
      <c r="I34" s="334">
        <v>0</v>
      </c>
      <c r="J34" s="334">
        <v>5.9604644775390622E-14</v>
      </c>
      <c r="K34" s="334">
        <v>0</v>
      </c>
      <c r="L34" s="334">
        <v>-1.1920928955078124E-13</v>
      </c>
      <c r="M34" s="334">
        <v>0</v>
      </c>
      <c r="N34" s="334">
        <v>0</v>
      </c>
      <c r="O34" s="334">
        <v>0</v>
      </c>
      <c r="P34" s="334">
        <v>0</v>
      </c>
      <c r="Q34" s="334">
        <v>38.987066529999971</v>
      </c>
      <c r="R34" s="334">
        <v>0</v>
      </c>
      <c r="S34" s="334">
        <v>0</v>
      </c>
      <c r="T34" s="334">
        <v>0</v>
      </c>
      <c r="U34" s="334">
        <v>0</v>
      </c>
      <c r="V34" s="334">
        <v>0</v>
      </c>
      <c r="W34" s="334">
        <v>0</v>
      </c>
      <c r="X34" s="334">
        <v>0</v>
      </c>
      <c r="Y34" s="334">
        <v>0</v>
      </c>
      <c r="Z34" s="334">
        <v>0</v>
      </c>
      <c r="AA34" s="334">
        <v>0</v>
      </c>
      <c r="AB34" s="334">
        <v>0</v>
      </c>
      <c r="AC34" s="334">
        <v>0</v>
      </c>
      <c r="AD34" s="334">
        <v>0</v>
      </c>
      <c r="AE34" s="334">
        <v>0</v>
      </c>
      <c r="AF34" s="334">
        <v>0</v>
      </c>
      <c r="AG34" s="334">
        <v>0</v>
      </c>
      <c r="AH34" s="334">
        <v>0</v>
      </c>
    </row>
    <row r="35" spans="1:36" ht="18" customHeight="1" x14ac:dyDescent="0.35">
      <c r="B35" s="148" t="s">
        <v>281</v>
      </c>
      <c r="D35" s="334">
        <v>143.93199999999999</v>
      </c>
      <c r="E35" s="334">
        <v>63.198999999999998</v>
      </c>
      <c r="F35" s="334">
        <v>50.652999999999999</v>
      </c>
      <c r="G35" s="334">
        <v>39.802</v>
      </c>
      <c r="H35" s="334">
        <v>63.054243860000007</v>
      </c>
      <c r="I35" s="334">
        <v>83.166881379999992</v>
      </c>
      <c r="J35" s="334">
        <v>88.451962159999994</v>
      </c>
      <c r="K35" s="334">
        <v>88.53037636000002</v>
      </c>
      <c r="L35" s="334">
        <v>89.687483839999999</v>
      </c>
      <c r="M35" s="334">
        <v>90.84586947999999</v>
      </c>
      <c r="N35" s="334">
        <v>91.022560339999998</v>
      </c>
      <c r="O35" s="334">
        <v>91.389871400000004</v>
      </c>
      <c r="P35" s="334">
        <v>91.426835089999997</v>
      </c>
      <c r="Q35" s="334">
        <v>102.09888291</v>
      </c>
      <c r="R35" s="334">
        <v>0</v>
      </c>
      <c r="S35" s="334">
        <v>0</v>
      </c>
      <c r="T35" s="334">
        <v>0</v>
      </c>
      <c r="U35" s="334">
        <v>0</v>
      </c>
      <c r="V35" s="334">
        <v>0</v>
      </c>
      <c r="W35" s="334">
        <v>0</v>
      </c>
      <c r="X35" s="334">
        <v>0</v>
      </c>
      <c r="Y35" s="334">
        <v>0</v>
      </c>
      <c r="Z35" s="334">
        <v>0</v>
      </c>
      <c r="AA35" s="334">
        <v>0</v>
      </c>
      <c r="AB35" s="334">
        <v>0</v>
      </c>
      <c r="AC35" s="334">
        <v>0</v>
      </c>
      <c r="AD35" s="334">
        <v>0</v>
      </c>
      <c r="AE35" s="334">
        <v>0</v>
      </c>
      <c r="AF35" s="334">
        <v>0</v>
      </c>
      <c r="AG35" s="334">
        <v>0</v>
      </c>
      <c r="AH35" s="334">
        <v>0</v>
      </c>
    </row>
    <row r="36" spans="1:36" ht="18" customHeight="1" x14ac:dyDescent="0.35">
      <c r="B36" s="148" t="s">
        <v>271</v>
      </c>
      <c r="D36" s="334">
        <v>39.35</v>
      </c>
      <c r="E36" s="334">
        <v>12.28</v>
      </c>
      <c r="F36" s="334">
        <v>29.308</v>
      </c>
      <c r="G36" s="334">
        <v>32.665999999999997</v>
      </c>
      <c r="H36" s="334">
        <v>46.663862030000004</v>
      </c>
      <c r="I36" s="334">
        <v>17.877120770000001</v>
      </c>
      <c r="J36" s="334">
        <v>1.42092087</v>
      </c>
      <c r="K36" s="334">
        <v>2.2774689599999998</v>
      </c>
      <c r="L36" s="334">
        <v>1.1410306100000001</v>
      </c>
      <c r="M36" s="334">
        <v>34.090801849999998</v>
      </c>
      <c r="N36" s="334">
        <v>0.29457507999999999</v>
      </c>
      <c r="O36" s="334">
        <v>41.547698969999999</v>
      </c>
      <c r="P36" s="334">
        <v>1.06867768</v>
      </c>
      <c r="Q36" s="334">
        <v>5.0629359999999998E-2</v>
      </c>
      <c r="R36" s="334">
        <v>97.607023269999999</v>
      </c>
      <c r="S36" s="334">
        <v>56.898554679999997</v>
      </c>
      <c r="T36" s="334">
        <v>59.489890639999999</v>
      </c>
      <c r="U36" s="334">
        <v>71.543999999999997</v>
      </c>
      <c r="V36" s="334">
        <v>66.188999999999993</v>
      </c>
      <c r="W36" s="334">
        <v>148.08699999999999</v>
      </c>
      <c r="X36" s="334">
        <v>188.23699999999999</v>
      </c>
      <c r="Y36" s="334">
        <v>210</v>
      </c>
      <c r="Z36" s="334">
        <v>239</v>
      </c>
      <c r="AA36" s="334">
        <v>163</v>
      </c>
      <c r="AB36" s="334">
        <v>202</v>
      </c>
      <c r="AC36" s="334">
        <v>99</v>
      </c>
      <c r="AD36" s="334">
        <v>268</v>
      </c>
      <c r="AE36" s="334">
        <v>234</v>
      </c>
      <c r="AF36" s="334">
        <v>281</v>
      </c>
      <c r="AG36" s="334">
        <v>501</v>
      </c>
      <c r="AH36" s="334">
        <v>462</v>
      </c>
    </row>
    <row r="37" spans="1:36" ht="18" customHeight="1" x14ac:dyDescent="0.35">
      <c r="B37" s="148" t="s">
        <v>282</v>
      </c>
      <c r="D37" s="334">
        <v>86.024000000000001</v>
      </c>
      <c r="E37" s="334">
        <v>192.19300000000001</v>
      </c>
      <c r="F37" s="334">
        <v>140.971</v>
      </c>
      <c r="G37" s="334">
        <v>112.997</v>
      </c>
      <c r="H37" s="334">
        <v>189.72417884000004</v>
      </c>
      <c r="I37" s="334">
        <v>175.69682237999987</v>
      </c>
      <c r="J37" s="334">
        <v>178.91242911000001</v>
      </c>
      <c r="K37" s="334">
        <v>251.66408854000002</v>
      </c>
      <c r="L37" s="334">
        <v>183.16272347999993</v>
      </c>
      <c r="M37" s="334">
        <v>136.63458014999989</v>
      </c>
      <c r="N37" s="334">
        <v>199.25578358999999</v>
      </c>
      <c r="O37" s="334">
        <v>198.97657401000009</v>
      </c>
      <c r="P37" s="334">
        <v>229.45076178000005</v>
      </c>
      <c r="Q37" s="334">
        <v>224.56480385449979</v>
      </c>
      <c r="R37" s="334">
        <v>249.30099999999999</v>
      </c>
      <c r="S37" s="334">
        <v>384.46600000000001</v>
      </c>
      <c r="T37" s="334">
        <v>387.113</v>
      </c>
      <c r="U37" s="334">
        <v>187.67</v>
      </c>
      <c r="V37" s="334">
        <v>276.67599999999999</v>
      </c>
      <c r="W37" s="334">
        <v>372.11799999999999</v>
      </c>
      <c r="X37" s="334">
        <v>314.51600000000002</v>
      </c>
      <c r="Y37" s="334">
        <v>309</v>
      </c>
      <c r="Z37" s="334">
        <v>313</v>
      </c>
      <c r="AA37" s="334">
        <v>338</v>
      </c>
      <c r="AB37" s="334">
        <v>339</v>
      </c>
      <c r="AC37" s="334">
        <v>375</v>
      </c>
      <c r="AD37" s="334">
        <v>324.20190208999998</v>
      </c>
      <c r="AE37" s="334">
        <v>396.60688797</v>
      </c>
      <c r="AF37" s="334">
        <v>365.60688797</v>
      </c>
      <c r="AG37" s="334">
        <v>537</v>
      </c>
      <c r="AH37" s="334">
        <v>594</v>
      </c>
    </row>
    <row r="38" spans="1:36" ht="18" customHeight="1" x14ac:dyDescent="0.35">
      <c r="B38" s="148" t="s">
        <v>283</v>
      </c>
      <c r="D38" s="334">
        <v>126.535</v>
      </c>
      <c r="E38" s="334">
        <v>86.353999999999999</v>
      </c>
      <c r="F38" s="334">
        <v>92.313000000000002</v>
      </c>
      <c r="G38" s="334">
        <v>101.258</v>
      </c>
      <c r="H38" s="334">
        <v>65.954455429999982</v>
      </c>
      <c r="I38" s="334">
        <v>63.843024320000005</v>
      </c>
      <c r="J38" s="334">
        <v>58.449778399999992</v>
      </c>
      <c r="K38" s="334">
        <v>43.213996010000002</v>
      </c>
      <c r="L38" s="334">
        <v>44.322293249999987</v>
      </c>
      <c r="M38" s="334">
        <v>43.153209640000028</v>
      </c>
      <c r="N38" s="334">
        <v>47.677216910000013</v>
      </c>
      <c r="O38" s="334">
        <v>50.441753299999981</v>
      </c>
      <c r="P38" s="334">
        <v>49.961525541652115</v>
      </c>
      <c r="Q38" s="334">
        <v>58.92342537450476</v>
      </c>
      <c r="R38" s="334">
        <v>84.839978973523344</v>
      </c>
      <c r="S38" s="334">
        <v>138.19878323174808</v>
      </c>
      <c r="T38" s="334">
        <v>140.16102795173597</v>
      </c>
      <c r="U38" s="334">
        <v>149.023</v>
      </c>
      <c r="V38" s="334">
        <v>157.46100000000001</v>
      </c>
      <c r="W38" s="334">
        <v>155.25</v>
      </c>
      <c r="X38" s="334">
        <v>165.39</v>
      </c>
      <c r="Y38" s="334">
        <v>165</v>
      </c>
      <c r="Z38" s="334">
        <v>164</v>
      </c>
      <c r="AA38" s="334">
        <v>164</v>
      </c>
      <c r="AB38" s="334">
        <v>593</v>
      </c>
      <c r="AC38" s="334">
        <v>438</v>
      </c>
      <c r="AD38" s="334">
        <v>458</v>
      </c>
      <c r="AE38" s="334">
        <v>522</v>
      </c>
      <c r="AF38" s="334">
        <v>518</v>
      </c>
      <c r="AG38" s="334">
        <v>494</v>
      </c>
      <c r="AH38" s="334">
        <v>544</v>
      </c>
    </row>
    <row r="39" spans="1:36" ht="18" customHeight="1" x14ac:dyDescent="0.35">
      <c r="B39" s="148" t="s">
        <v>284</v>
      </c>
      <c r="D39" s="334">
        <v>29070.957999999999</v>
      </c>
      <c r="E39" s="334">
        <v>34100.288999999997</v>
      </c>
      <c r="F39" s="334">
        <v>29336.71</v>
      </c>
      <c r="G39" s="334">
        <v>29761.61</v>
      </c>
      <c r="H39" s="334">
        <v>31759.890065300002</v>
      </c>
      <c r="I39" s="334">
        <v>32315.181141180015</v>
      </c>
      <c r="J39" s="334">
        <v>34320.898042529989</v>
      </c>
      <c r="K39" s="334">
        <v>35398.206931599998</v>
      </c>
      <c r="L39" s="334">
        <v>36285.415915459991</v>
      </c>
      <c r="M39" s="334">
        <v>35929.14917705999</v>
      </c>
      <c r="N39" s="334">
        <v>37337.899729300007</v>
      </c>
      <c r="O39" s="334">
        <v>35002.01929180001</v>
      </c>
      <c r="P39" s="334">
        <v>36443.430952130031</v>
      </c>
      <c r="Q39" s="334">
        <v>37225.129819000002</v>
      </c>
      <c r="R39" s="334">
        <v>34171.310872719994</v>
      </c>
      <c r="S39" s="334">
        <v>36235.847769989996</v>
      </c>
      <c r="T39" s="334">
        <v>37572.930566705974</v>
      </c>
      <c r="U39" s="334">
        <v>37763.294999999998</v>
      </c>
      <c r="V39" s="334">
        <v>38337.165000000001</v>
      </c>
      <c r="W39" s="334">
        <v>37927.139000000003</v>
      </c>
      <c r="X39" s="334">
        <v>38425.409</v>
      </c>
      <c r="Y39" s="334">
        <v>38405</v>
      </c>
      <c r="Z39" s="334">
        <v>38870</v>
      </c>
      <c r="AA39" s="334">
        <v>39817</v>
      </c>
      <c r="AB39" s="334">
        <v>38176</v>
      </c>
      <c r="AC39" s="334">
        <v>40417</v>
      </c>
      <c r="AD39" s="334">
        <v>38454</v>
      </c>
      <c r="AE39" s="334">
        <v>38446</v>
      </c>
      <c r="AF39" s="334">
        <v>37861</v>
      </c>
      <c r="AG39" s="334">
        <v>37579</v>
      </c>
      <c r="AH39" s="334">
        <v>36021</v>
      </c>
    </row>
    <row r="40" spans="1:36" ht="18" customHeight="1" x14ac:dyDescent="0.35">
      <c r="B40" s="148" t="s">
        <v>285</v>
      </c>
      <c r="D40" s="334">
        <v>2835.7280000000001</v>
      </c>
      <c r="E40" s="334">
        <v>2887.6039999999998</v>
      </c>
      <c r="F40" s="334">
        <v>2809.087</v>
      </c>
      <c r="G40" s="334">
        <v>2727.4969999999998</v>
      </c>
      <c r="H40" s="334">
        <v>2740.9817828200007</v>
      </c>
      <c r="I40" s="334">
        <v>2762.0884639500005</v>
      </c>
      <c r="J40" s="334">
        <v>2774.1371960700003</v>
      </c>
      <c r="K40" s="334">
        <v>2782.5490015700007</v>
      </c>
      <c r="L40" s="334">
        <v>2810.4351857799998</v>
      </c>
      <c r="M40" s="334">
        <v>2828.6909987400004</v>
      </c>
      <c r="N40" s="334">
        <v>2840.2248471800012</v>
      </c>
      <c r="O40" s="334">
        <v>2805.7429537400008</v>
      </c>
      <c r="P40" s="334">
        <v>2829.3006205600004</v>
      </c>
      <c r="Q40" s="334">
        <v>2877.2987552899999</v>
      </c>
      <c r="R40" s="334">
        <v>2821.3236194700003</v>
      </c>
      <c r="S40" s="334">
        <v>2851.084089290001</v>
      </c>
      <c r="T40" s="334">
        <v>2943.9746866754645</v>
      </c>
      <c r="U40" s="334">
        <v>3022.1439999999998</v>
      </c>
      <c r="V40" s="334">
        <v>3083.9630000000002</v>
      </c>
      <c r="W40" s="334">
        <v>3078.7570000000001</v>
      </c>
      <c r="X40" s="334">
        <v>3107.1060000000002</v>
      </c>
      <c r="Y40" s="334">
        <v>3108</v>
      </c>
      <c r="Z40" s="334">
        <v>3119</v>
      </c>
      <c r="AA40" s="334">
        <v>3250</v>
      </c>
      <c r="AB40" s="334">
        <v>3192</v>
      </c>
      <c r="AC40" s="334">
        <v>3387</v>
      </c>
      <c r="AD40" s="334">
        <v>3317</v>
      </c>
      <c r="AE40" s="334">
        <v>3208</v>
      </c>
      <c r="AF40" s="334">
        <v>3035</v>
      </c>
      <c r="AG40" s="334">
        <v>3063</v>
      </c>
      <c r="AH40" s="334">
        <v>3002</v>
      </c>
    </row>
    <row r="41" spans="1:36" ht="18" customHeight="1" x14ac:dyDescent="0.35">
      <c r="B41" s="148" t="s">
        <v>286</v>
      </c>
      <c r="D41" s="334">
        <v>0</v>
      </c>
      <c r="E41" s="334">
        <v>0</v>
      </c>
      <c r="F41" s="334">
        <v>0</v>
      </c>
      <c r="G41" s="334">
        <v>0</v>
      </c>
      <c r="H41" s="334">
        <v>0</v>
      </c>
      <c r="I41" s="334">
        <v>2605.6542784988101</v>
      </c>
      <c r="J41" s="334">
        <v>2777.3839329100001</v>
      </c>
      <c r="K41" s="334">
        <v>2588.95175049</v>
      </c>
      <c r="L41" s="334">
        <v>2799.3345482499994</v>
      </c>
      <c r="M41" s="334">
        <v>2902.3950166199998</v>
      </c>
      <c r="N41" s="334">
        <v>2973.4268053599994</v>
      </c>
      <c r="O41" s="334">
        <v>2585.4607402399997</v>
      </c>
      <c r="P41" s="334">
        <v>2581.7329771300001</v>
      </c>
      <c r="Q41" s="334">
        <v>2780.0373885400004</v>
      </c>
      <c r="R41" s="334">
        <v>2474.7412219800003</v>
      </c>
      <c r="S41" s="334">
        <v>3171.6758970200003</v>
      </c>
      <c r="T41" s="334">
        <v>3540.1608487299995</v>
      </c>
      <c r="U41" s="334">
        <v>3952.9870000000001</v>
      </c>
      <c r="V41" s="334">
        <v>3788.279</v>
      </c>
      <c r="W41" s="334">
        <v>3663.5259999999998</v>
      </c>
      <c r="X41" s="334">
        <v>3693.1840000000002</v>
      </c>
      <c r="Y41" s="334">
        <v>3820</v>
      </c>
      <c r="Z41" s="334">
        <v>3587</v>
      </c>
      <c r="AA41" s="334">
        <v>3493</v>
      </c>
      <c r="AB41" s="334">
        <v>3352</v>
      </c>
      <c r="AC41" s="334">
        <v>3719</v>
      </c>
      <c r="AD41" s="334">
        <v>3839</v>
      </c>
      <c r="AE41" s="334">
        <v>3560</v>
      </c>
      <c r="AF41" s="334">
        <v>3736</v>
      </c>
      <c r="AG41" s="334">
        <v>3884</v>
      </c>
      <c r="AH41" s="334">
        <v>3576</v>
      </c>
    </row>
    <row r="42" spans="1:36" ht="10" customHeight="1" x14ac:dyDescent="0.35">
      <c r="B42" s="148"/>
      <c r="D42" s="334"/>
      <c r="E42" s="334"/>
      <c r="F42" s="334"/>
      <c r="G42" s="334"/>
      <c r="H42" s="334"/>
      <c r="I42" s="334"/>
      <c r="J42" s="334"/>
      <c r="K42" s="334"/>
      <c r="L42" s="334"/>
      <c r="M42" s="334"/>
      <c r="N42" s="334"/>
      <c r="O42" s="334"/>
      <c r="P42" s="334"/>
      <c r="Q42" s="334"/>
      <c r="R42" s="334"/>
      <c r="S42" s="334"/>
      <c r="T42" s="334"/>
      <c r="U42" s="334"/>
      <c r="V42" s="334"/>
      <c r="W42" s="334"/>
      <c r="X42" s="334"/>
      <c r="Y42" s="334"/>
      <c r="Z42" s="334"/>
      <c r="AA42" s="334"/>
      <c r="AB42" s="334"/>
      <c r="AC42" s="334"/>
      <c r="AD42" s="334"/>
      <c r="AE42" s="334"/>
      <c r="AF42" s="334"/>
      <c r="AG42" s="334"/>
      <c r="AH42" s="334"/>
    </row>
    <row r="43" spans="1:36" ht="18" customHeight="1" x14ac:dyDescent="0.35">
      <c r="B43" s="109" t="s">
        <v>287</v>
      </c>
      <c r="D43" s="333">
        <v>49501.862000000001</v>
      </c>
      <c r="E43" s="333">
        <v>60626.899999999994</v>
      </c>
      <c r="F43" s="333">
        <v>52351.531000000003</v>
      </c>
      <c r="G43" s="333">
        <v>53341.55</v>
      </c>
      <c r="H43" s="333">
        <v>59193.982864720005</v>
      </c>
      <c r="I43" s="333">
        <v>68129.036538038839</v>
      </c>
      <c r="J43" s="333">
        <v>77177.048030239996</v>
      </c>
      <c r="K43" s="333">
        <v>84555.646166129998</v>
      </c>
      <c r="L43" s="333">
        <v>86148.752343779997</v>
      </c>
      <c r="M43" s="333">
        <v>86083.919074987527</v>
      </c>
      <c r="N43" s="333">
        <v>94070.248009300005</v>
      </c>
      <c r="O43" s="333">
        <v>87934.076960360006</v>
      </c>
      <c r="P43" s="333">
        <v>94434.330188745691</v>
      </c>
      <c r="Q43" s="333">
        <v>92564.368000223782</v>
      </c>
      <c r="R43" s="333">
        <v>86931.427110532721</v>
      </c>
      <c r="S43" s="333">
        <v>91769.438037451735</v>
      </c>
      <c r="T43" s="333">
        <v>92208.921489995162</v>
      </c>
      <c r="U43" s="333">
        <v>88048.858000000007</v>
      </c>
      <c r="V43" s="333">
        <v>90449.47100000002</v>
      </c>
      <c r="W43" s="333">
        <v>88009.25</v>
      </c>
      <c r="X43" s="333">
        <v>92015.332999999984</v>
      </c>
      <c r="Y43" s="333">
        <v>91741</v>
      </c>
      <c r="Z43" s="333">
        <v>93542</v>
      </c>
      <c r="AA43" s="333">
        <v>97061</v>
      </c>
      <c r="AB43" s="333">
        <v>92650</v>
      </c>
      <c r="AC43" s="333">
        <v>101575</v>
      </c>
      <c r="AD43" s="333">
        <v>95422</v>
      </c>
      <c r="AE43" s="333">
        <v>91303</v>
      </c>
      <c r="AF43" s="333">
        <v>87383</v>
      </c>
      <c r="AG43" s="333">
        <v>81879</v>
      </c>
      <c r="AH43" s="333">
        <v>75870</v>
      </c>
    </row>
    <row r="44" spans="1:36" s="138" customFormat="1" ht="18" customHeight="1" x14ac:dyDescent="0.35">
      <c r="A44" s="163"/>
      <c r="AJ44"/>
    </row>
    <row r="45" spans="1:36" s="138" customFormat="1" ht="18" customHeight="1" x14ac:dyDescent="0.35">
      <c r="A45" s="163"/>
      <c r="B45" s="172" t="s">
        <v>288</v>
      </c>
      <c r="D45" s="162">
        <v>2014</v>
      </c>
      <c r="E45" s="162">
        <v>2015</v>
      </c>
      <c r="F45" s="162">
        <v>2016</v>
      </c>
      <c r="G45" s="162">
        <v>2017</v>
      </c>
      <c r="H45" s="162">
        <v>2018</v>
      </c>
      <c r="I45" s="162">
        <v>2019</v>
      </c>
      <c r="J45" s="162">
        <v>2020</v>
      </c>
      <c r="K45" s="162">
        <v>2020</v>
      </c>
      <c r="L45" s="162">
        <v>2020</v>
      </c>
      <c r="M45" s="162">
        <v>2020</v>
      </c>
      <c r="N45" s="162">
        <f t="shared" ref="N45:S45" si="0">N8</f>
        <v>2021</v>
      </c>
      <c r="O45" s="162">
        <f t="shared" si="0"/>
        <v>2021</v>
      </c>
      <c r="P45" s="162">
        <f t="shared" si="0"/>
        <v>2021</v>
      </c>
      <c r="Q45" s="162">
        <f t="shared" si="0"/>
        <v>2021</v>
      </c>
      <c r="R45" s="162">
        <f t="shared" si="0"/>
        <v>2022</v>
      </c>
      <c r="S45" s="162">
        <f t="shared" si="0"/>
        <v>2022</v>
      </c>
      <c r="T45" s="162">
        <f t="shared" ref="T45:X45" si="1">T8</f>
        <v>2022</v>
      </c>
      <c r="U45" s="162">
        <f t="shared" si="1"/>
        <v>2022</v>
      </c>
      <c r="V45" s="162">
        <f t="shared" si="1"/>
        <v>2023</v>
      </c>
      <c r="W45" s="162">
        <f t="shared" si="1"/>
        <v>2023</v>
      </c>
      <c r="X45" s="162">
        <f t="shared" si="1"/>
        <v>2023</v>
      </c>
      <c r="Y45" s="162">
        <f t="shared" ref="Y45:Z45" si="2">Y8</f>
        <v>2023</v>
      </c>
      <c r="Z45" s="162">
        <f t="shared" si="2"/>
        <v>2024</v>
      </c>
      <c r="AA45" s="162">
        <f t="shared" ref="AA45" si="3">AA8</f>
        <v>2024</v>
      </c>
      <c r="AB45" s="162">
        <v>2024</v>
      </c>
      <c r="AC45" s="303">
        <v>2024</v>
      </c>
      <c r="AD45" s="303">
        <v>2024</v>
      </c>
      <c r="AE45" s="303">
        <v>2025</v>
      </c>
      <c r="AF45" s="303">
        <v>2025</v>
      </c>
      <c r="AG45" s="303">
        <v>2025</v>
      </c>
      <c r="AH45" s="303">
        <v>2026</v>
      </c>
      <c r="AJ45"/>
    </row>
    <row r="46" spans="1:36" s="138" customFormat="1" ht="18" customHeight="1" x14ac:dyDescent="0.35">
      <c r="A46" s="163"/>
      <c r="B46" s="173" t="s">
        <v>115</v>
      </c>
      <c r="D46" s="161" t="str">
        <f>D9</f>
        <v>4Q14</v>
      </c>
      <c r="E46" s="161" t="str">
        <f t="shared" ref="E46:L46" si="4">E9</f>
        <v>4Q15</v>
      </c>
      <c r="F46" s="161" t="str">
        <f t="shared" si="4"/>
        <v>4Q16</v>
      </c>
      <c r="G46" s="161" t="str">
        <f t="shared" si="4"/>
        <v>4Q17</v>
      </c>
      <c r="H46" s="161" t="str">
        <f t="shared" si="4"/>
        <v>4Q18</v>
      </c>
      <c r="I46" s="161" t="str">
        <f t="shared" si="4"/>
        <v>4Q19</v>
      </c>
      <c r="J46" s="161" t="str">
        <f t="shared" ref="J46:K46" si="5">J9</f>
        <v>1Q20</v>
      </c>
      <c r="K46" s="161" t="str">
        <f t="shared" si="5"/>
        <v>2Q20</v>
      </c>
      <c r="L46" s="161" t="str">
        <f t="shared" si="4"/>
        <v>3Q20</v>
      </c>
      <c r="M46" s="161" t="str">
        <f t="shared" ref="M46:N46" si="6">M9</f>
        <v>4Q20</v>
      </c>
      <c r="N46" s="161" t="str">
        <f t="shared" si="6"/>
        <v>1Q21</v>
      </c>
      <c r="O46" s="161" t="str">
        <f t="shared" ref="O46:P46" si="7">O9</f>
        <v>2Q21</v>
      </c>
      <c r="P46" s="161" t="str">
        <f t="shared" si="7"/>
        <v>3Q21</v>
      </c>
      <c r="Q46" s="161" t="str">
        <f t="shared" ref="Q46:R46" si="8">Q9</f>
        <v>4Q21</v>
      </c>
      <c r="R46" s="161" t="str">
        <f t="shared" si="8"/>
        <v>1Q22</v>
      </c>
      <c r="S46" s="161" t="str">
        <f t="shared" ref="S46:T46" si="9">S9</f>
        <v>2Q22</v>
      </c>
      <c r="T46" s="161" t="str">
        <f t="shared" si="9"/>
        <v>3Q22</v>
      </c>
      <c r="U46" s="161" t="str">
        <f t="shared" ref="U46:X46" si="10">U9</f>
        <v>4Q22</v>
      </c>
      <c r="V46" s="161" t="str">
        <f t="shared" si="10"/>
        <v>1Q23</v>
      </c>
      <c r="W46" s="161" t="str">
        <f t="shared" si="10"/>
        <v>2Q23</v>
      </c>
      <c r="X46" s="161" t="str">
        <f t="shared" si="10"/>
        <v>3Q23</v>
      </c>
      <c r="Y46" s="161" t="str">
        <f t="shared" ref="Y46:Z46" si="11">Y9</f>
        <v>4Q23</v>
      </c>
      <c r="Z46" s="161" t="str">
        <f t="shared" si="11"/>
        <v>1Q24</v>
      </c>
      <c r="AA46" s="161" t="str">
        <f t="shared" ref="AA46" si="12">AA9</f>
        <v>2Q24</v>
      </c>
      <c r="AB46" s="161" t="s">
        <v>828</v>
      </c>
      <c r="AC46" s="379" t="s">
        <v>822</v>
      </c>
      <c r="AD46" s="379" t="s">
        <v>872</v>
      </c>
      <c r="AE46" s="379" t="s">
        <v>875</v>
      </c>
      <c r="AF46" s="379" t="s">
        <v>874</v>
      </c>
      <c r="AG46" s="379" t="s">
        <v>871</v>
      </c>
      <c r="AH46" s="379" t="s">
        <v>941</v>
      </c>
      <c r="AJ46"/>
    </row>
    <row r="47" spans="1:36" s="138" customFormat="1" ht="7.5" customHeight="1" x14ac:dyDescent="0.35">
      <c r="A47" s="163"/>
      <c r="B47" s="170"/>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J47"/>
    </row>
    <row r="48" spans="1:36" ht="18" customHeight="1" x14ac:dyDescent="0.35">
      <c r="B48" s="109" t="s">
        <v>289</v>
      </c>
      <c r="D48" s="333">
        <v>14086.59</v>
      </c>
      <c r="E48" s="333">
        <v>17642.994999999999</v>
      </c>
      <c r="F48" s="333">
        <v>23472.590999999997</v>
      </c>
      <c r="G48" s="333">
        <v>19137.732000000004</v>
      </c>
      <c r="H48" s="333">
        <v>23116.128409494992</v>
      </c>
      <c r="I48" s="333">
        <v>16216.158864073615</v>
      </c>
      <c r="J48" s="333">
        <v>19931.603779330002</v>
      </c>
      <c r="K48" s="333">
        <v>21513.136157380006</v>
      </c>
      <c r="L48" s="333">
        <v>20862.950485030004</v>
      </c>
      <c r="M48" s="333">
        <v>28387.174408871324</v>
      </c>
      <c r="N48" s="333">
        <v>33428.167850167229</v>
      </c>
      <c r="O48" s="333">
        <v>31043.006444052378</v>
      </c>
      <c r="P48" s="333">
        <v>32363.495039012287</v>
      </c>
      <c r="Q48" s="333">
        <v>25193.523819051141</v>
      </c>
      <c r="R48" s="333">
        <v>24369.703192070843</v>
      </c>
      <c r="S48" s="333">
        <v>25693.695643845509</v>
      </c>
      <c r="T48" s="333">
        <v>25091.504910529202</v>
      </c>
      <c r="U48" s="333">
        <v>24185.246999999999</v>
      </c>
      <c r="V48" s="333">
        <v>24057.149999999998</v>
      </c>
      <c r="W48" s="333">
        <v>23112.168999999998</v>
      </c>
      <c r="X48" s="333">
        <v>24180.112999999998</v>
      </c>
      <c r="Y48" s="333">
        <v>24494</v>
      </c>
      <c r="Z48" s="333">
        <v>26137</v>
      </c>
      <c r="AA48" s="333">
        <v>28859</v>
      </c>
      <c r="AB48" s="333">
        <v>26754</v>
      </c>
      <c r="AC48" s="333">
        <v>28272</v>
      </c>
      <c r="AD48" s="333">
        <v>25901</v>
      </c>
      <c r="AE48" s="333">
        <v>25471</v>
      </c>
      <c r="AF48" s="333">
        <v>22352</v>
      </c>
      <c r="AG48" s="333">
        <v>40218</v>
      </c>
      <c r="AH48" s="333">
        <v>36909</v>
      </c>
    </row>
    <row r="49" spans="2:34" ht="18" customHeight="1" x14ac:dyDescent="0.35">
      <c r="B49" s="148" t="s">
        <v>290</v>
      </c>
      <c r="D49" s="334">
        <v>10839.875</v>
      </c>
      <c r="E49" s="334">
        <v>12373.555</v>
      </c>
      <c r="F49" s="334">
        <v>6545.1360000000004</v>
      </c>
      <c r="G49" s="334">
        <v>5265.67</v>
      </c>
      <c r="H49" s="334">
        <v>8341.2521667599995</v>
      </c>
      <c r="I49" s="334">
        <v>9116.9891806699998</v>
      </c>
      <c r="J49" s="334">
        <v>9867.9273213399993</v>
      </c>
      <c r="K49" s="334">
        <v>8566.9163414000013</v>
      </c>
      <c r="L49" s="334">
        <v>8868.3841509300019</v>
      </c>
      <c r="M49" s="334">
        <v>9946.3145510071754</v>
      </c>
      <c r="N49" s="334">
        <v>13705.355921790002</v>
      </c>
      <c r="O49" s="334">
        <v>10678.879812259998</v>
      </c>
      <c r="P49" s="334">
        <v>10438.071845609998</v>
      </c>
      <c r="Q49" s="334">
        <v>12053.2656913025</v>
      </c>
      <c r="R49" s="334">
        <v>12053.669493549998</v>
      </c>
      <c r="S49" s="334">
        <v>12711.620582090001</v>
      </c>
      <c r="T49" s="334">
        <v>12859.230656565598</v>
      </c>
      <c r="U49" s="334">
        <v>12246.781999999999</v>
      </c>
      <c r="V49" s="334">
        <v>12243.201999999999</v>
      </c>
      <c r="W49" s="334">
        <v>11963.272000000001</v>
      </c>
      <c r="X49" s="334">
        <v>13277.924999999999</v>
      </c>
      <c r="Y49" s="334">
        <v>13221</v>
      </c>
      <c r="Z49" s="334">
        <v>14899</v>
      </c>
      <c r="AA49" s="334">
        <v>16579</v>
      </c>
      <c r="AB49" s="334">
        <v>15533</v>
      </c>
      <c r="AC49" s="334">
        <v>16883</v>
      </c>
      <c r="AD49" s="334">
        <v>15861</v>
      </c>
      <c r="AE49" s="334">
        <v>15663</v>
      </c>
      <c r="AF49" s="334">
        <v>13872</v>
      </c>
      <c r="AG49" s="334">
        <v>13177</v>
      </c>
      <c r="AH49" s="334">
        <v>11251</v>
      </c>
    </row>
    <row r="50" spans="2:34" ht="18" customHeight="1" x14ac:dyDescent="0.35">
      <c r="B50" s="148" t="s">
        <v>291</v>
      </c>
      <c r="D50" s="334">
        <v>1419.47</v>
      </c>
      <c r="E50" s="334">
        <v>1969.9929999999999</v>
      </c>
      <c r="F50" s="334">
        <v>2594.4630000000002</v>
      </c>
      <c r="G50" s="334">
        <v>1184.7809999999999</v>
      </c>
      <c r="H50" s="334">
        <v>737.43540421999899</v>
      </c>
      <c r="I50" s="334">
        <v>774.92434859999992</v>
      </c>
      <c r="J50" s="334">
        <v>2059.4334125500004</v>
      </c>
      <c r="K50" s="334">
        <v>3648.5575836500002</v>
      </c>
      <c r="L50" s="334">
        <v>1333.1416280000003</v>
      </c>
      <c r="M50" s="334">
        <v>1318.9321617599996</v>
      </c>
      <c r="N50" s="334">
        <v>1070.1538177800003</v>
      </c>
      <c r="O50" s="334">
        <v>2454.8248482399999</v>
      </c>
      <c r="P50" s="334">
        <v>902.82324299999971</v>
      </c>
      <c r="Q50" s="334">
        <v>1343.49657301</v>
      </c>
      <c r="R50" s="334">
        <v>2246.4900338799998</v>
      </c>
      <c r="S50" s="334">
        <v>1746.355</v>
      </c>
      <c r="T50" s="334">
        <v>1466.8879999999999</v>
      </c>
      <c r="U50" s="334">
        <v>1254.55</v>
      </c>
      <c r="V50" s="334">
        <v>1608.2349999999999</v>
      </c>
      <c r="W50" s="334">
        <v>1919.585</v>
      </c>
      <c r="X50" s="334">
        <v>1667.2629999999999</v>
      </c>
      <c r="Y50" s="334">
        <v>2029</v>
      </c>
      <c r="Z50" s="334">
        <v>1467</v>
      </c>
      <c r="AA50" s="334">
        <v>2045</v>
      </c>
      <c r="AB50" s="334">
        <v>1834</v>
      </c>
      <c r="AC50" s="334">
        <v>2278</v>
      </c>
      <c r="AD50" s="334">
        <v>1701</v>
      </c>
      <c r="AE50" s="334">
        <v>2535</v>
      </c>
      <c r="AF50" s="334">
        <v>1803</v>
      </c>
      <c r="AG50" s="334">
        <v>8268</v>
      </c>
      <c r="AH50" s="334">
        <v>7643</v>
      </c>
    </row>
    <row r="51" spans="2:34" ht="18" customHeight="1" x14ac:dyDescent="0.35">
      <c r="B51" s="148" t="s">
        <v>292</v>
      </c>
      <c r="D51" s="334">
        <v>26.462</v>
      </c>
      <c r="E51" s="334">
        <v>302.26600000000002</v>
      </c>
      <c r="F51" s="334">
        <v>10437.790999999999</v>
      </c>
      <c r="G51" s="334">
        <v>9691.4500000000007</v>
      </c>
      <c r="H51" s="334">
        <v>10504.5923255</v>
      </c>
      <c r="I51" s="334">
        <v>744.40769139999998</v>
      </c>
      <c r="J51" s="334">
        <v>1092.8905363599999</v>
      </c>
      <c r="K51" s="334">
        <v>1106.7154386700001</v>
      </c>
      <c r="L51" s="334">
        <v>1286.5885472999998</v>
      </c>
      <c r="M51" s="334">
        <v>7660.1279495300005</v>
      </c>
      <c r="N51" s="334">
        <v>8275.8584500699999</v>
      </c>
      <c r="O51" s="334">
        <v>6825.83014456</v>
      </c>
      <c r="P51" s="334">
        <v>7182.4157212699993</v>
      </c>
      <c r="Q51" s="334">
        <v>86.764878060000001</v>
      </c>
      <c r="R51" s="334">
        <v>118.4643073</v>
      </c>
      <c r="S51" s="334">
        <v>152.64595865000001</v>
      </c>
      <c r="T51" s="334">
        <v>140.69012332</v>
      </c>
      <c r="U51" s="334">
        <v>868.63499999999999</v>
      </c>
      <c r="V51" s="334">
        <v>768.11199999999997</v>
      </c>
      <c r="W51" s="334">
        <v>740.49300000000005</v>
      </c>
      <c r="X51" s="334">
        <v>843.63499999999999</v>
      </c>
      <c r="Y51" s="334">
        <v>739</v>
      </c>
      <c r="Z51" s="334">
        <v>747</v>
      </c>
      <c r="AA51" s="334">
        <v>808</v>
      </c>
      <c r="AB51" s="334">
        <v>770</v>
      </c>
      <c r="AC51" s="334">
        <v>857</v>
      </c>
      <c r="AD51" s="334">
        <v>818</v>
      </c>
      <c r="AE51" s="334">
        <v>263</v>
      </c>
      <c r="AF51" s="334">
        <v>259</v>
      </c>
      <c r="AG51" s="334">
        <v>12504</v>
      </c>
      <c r="AH51" s="334">
        <v>12118</v>
      </c>
    </row>
    <row r="52" spans="2:34" ht="18" customHeight="1" x14ac:dyDescent="0.35">
      <c r="B52" s="148" t="s">
        <v>293</v>
      </c>
      <c r="D52" s="334">
        <v>0</v>
      </c>
      <c r="E52" s="334">
        <v>0</v>
      </c>
      <c r="F52" s="334">
        <v>0</v>
      </c>
      <c r="G52" s="334">
        <v>27.183</v>
      </c>
      <c r="H52" s="334">
        <v>27.732459969999997</v>
      </c>
      <c r="I52" s="334">
        <v>46.66611743</v>
      </c>
      <c r="J52" s="334">
        <v>53.400042479999996</v>
      </c>
      <c r="K52" s="334">
        <v>52.891697039999997</v>
      </c>
      <c r="L52" s="334">
        <v>53.336380749999996</v>
      </c>
      <c r="M52" s="334">
        <v>54.434745329999998</v>
      </c>
      <c r="N52" s="334">
        <v>55.525408110000001</v>
      </c>
      <c r="O52" s="334">
        <v>56.367316079999995</v>
      </c>
      <c r="P52" s="334">
        <v>57.465666980000002</v>
      </c>
      <c r="Q52" s="334">
        <v>59.085710759999998</v>
      </c>
      <c r="R52" s="334">
        <v>60.182641230000002</v>
      </c>
      <c r="S52" s="334">
        <v>68.629000000000005</v>
      </c>
      <c r="T52" s="334">
        <v>113.979</v>
      </c>
      <c r="U52" s="334">
        <v>127.801</v>
      </c>
      <c r="V52" s="334">
        <v>0</v>
      </c>
      <c r="W52" s="334">
        <v>0</v>
      </c>
      <c r="X52" s="334">
        <v>0</v>
      </c>
      <c r="Y52" s="334">
        <v>0</v>
      </c>
      <c r="Z52" s="334">
        <v>0</v>
      </c>
      <c r="AA52" s="334">
        <v>0</v>
      </c>
      <c r="AB52" s="334">
        <v>0</v>
      </c>
      <c r="AC52" s="334">
        <v>0</v>
      </c>
      <c r="AD52" s="334">
        <v>0</v>
      </c>
      <c r="AE52" s="334">
        <v>0</v>
      </c>
      <c r="AF52" s="334">
        <v>0</v>
      </c>
      <c r="AG52" s="334">
        <v>0</v>
      </c>
      <c r="AH52" s="334">
        <v>0</v>
      </c>
    </row>
    <row r="53" spans="2:34" ht="18" customHeight="1" x14ac:dyDescent="0.35">
      <c r="B53" s="148" t="s">
        <v>271</v>
      </c>
      <c r="D53" s="334">
        <v>95.626000000000005</v>
      </c>
      <c r="E53" s="334">
        <v>57.76</v>
      </c>
      <c r="F53" s="334">
        <v>29.042000000000002</v>
      </c>
      <c r="G53" s="334">
        <v>6.875</v>
      </c>
      <c r="H53" s="334">
        <v>70.304740420000002</v>
      </c>
      <c r="I53" s="334">
        <v>49.250895749999998</v>
      </c>
      <c r="J53" s="334">
        <v>755.20991866999998</v>
      </c>
      <c r="K53" s="334">
        <v>936.07778602999997</v>
      </c>
      <c r="L53" s="334">
        <v>974.61834535000003</v>
      </c>
      <c r="M53" s="334">
        <v>592.25129855444698</v>
      </c>
      <c r="N53" s="334">
        <v>751.45949561999998</v>
      </c>
      <c r="O53" s="334">
        <v>408.21269795999996</v>
      </c>
      <c r="P53" s="334">
        <v>386.98622688</v>
      </c>
      <c r="Q53" s="334">
        <v>256.13124257999999</v>
      </c>
      <c r="R53" s="334">
        <v>152.80632045999999</v>
      </c>
      <c r="S53" s="334">
        <v>232.07643622000001</v>
      </c>
      <c r="T53" s="334">
        <v>186.66140343999999</v>
      </c>
      <c r="U53" s="334">
        <v>195.16900000000001</v>
      </c>
      <c r="V53" s="334">
        <v>134.05600000000001</v>
      </c>
      <c r="W53" s="334">
        <v>134.87299999999999</v>
      </c>
      <c r="X53" s="334">
        <v>133.98400000000001</v>
      </c>
      <c r="Y53" s="334">
        <v>58</v>
      </c>
      <c r="Z53" s="334">
        <v>108</v>
      </c>
      <c r="AA53" s="334">
        <v>191</v>
      </c>
      <c r="AB53" s="334">
        <v>324</v>
      </c>
      <c r="AC53" s="334">
        <v>212</v>
      </c>
      <c r="AD53" s="334">
        <v>318</v>
      </c>
      <c r="AE53" s="334">
        <v>205</v>
      </c>
      <c r="AF53" s="334">
        <v>217</v>
      </c>
      <c r="AG53" s="334">
        <v>331</v>
      </c>
      <c r="AH53" s="334">
        <v>267</v>
      </c>
    </row>
    <row r="54" spans="2:34" ht="18" customHeight="1" x14ac:dyDescent="0.35">
      <c r="B54" s="148" t="s">
        <v>294</v>
      </c>
      <c r="D54" s="334">
        <v>533.37300000000005</v>
      </c>
      <c r="E54" s="334">
        <v>610.28599999999994</v>
      </c>
      <c r="F54" s="334">
        <v>562.45500000000004</v>
      </c>
      <c r="G54" s="334">
        <v>630.51700000000005</v>
      </c>
      <c r="H54" s="334">
        <v>645.39607812999998</v>
      </c>
      <c r="I54" s="334">
        <v>623.72253998999997</v>
      </c>
      <c r="J54" s="334">
        <v>508.48375838999999</v>
      </c>
      <c r="K54" s="334">
        <v>629.66103948</v>
      </c>
      <c r="L54" s="334">
        <v>700.05888302999995</v>
      </c>
      <c r="M54" s="334">
        <v>814.56632732999992</v>
      </c>
      <c r="N54" s="334">
        <v>515.63896102000001</v>
      </c>
      <c r="O54" s="334">
        <v>648.39578233999998</v>
      </c>
      <c r="P54" s="334">
        <v>1000.63306737</v>
      </c>
      <c r="Q54" s="334">
        <v>1170.3458584699999</v>
      </c>
      <c r="R54" s="334">
        <v>675.15756120999993</v>
      </c>
      <c r="S54" s="334">
        <v>698.2115219100001</v>
      </c>
      <c r="T54" s="334">
        <v>879.66060961360017</v>
      </c>
      <c r="U54" s="334">
        <v>827.82600000000002</v>
      </c>
      <c r="V54" s="334">
        <v>728.21600000000001</v>
      </c>
      <c r="W54" s="334">
        <v>609.04899999999998</v>
      </c>
      <c r="X54" s="334">
        <v>709.52</v>
      </c>
      <c r="Y54" s="334">
        <v>828</v>
      </c>
      <c r="Z54" s="334">
        <v>1013</v>
      </c>
      <c r="AA54" s="334">
        <v>753</v>
      </c>
      <c r="AB54" s="334">
        <v>921</v>
      </c>
      <c r="AC54" s="334">
        <v>1033</v>
      </c>
      <c r="AD54" s="334">
        <v>704</v>
      </c>
      <c r="AE54" s="334">
        <v>729</v>
      </c>
      <c r="AF54" s="334">
        <v>894</v>
      </c>
      <c r="AG54" s="334">
        <v>810</v>
      </c>
      <c r="AH54" s="334">
        <v>1009</v>
      </c>
    </row>
    <row r="55" spans="2:34" ht="18" customHeight="1" x14ac:dyDescent="0.35">
      <c r="B55" s="148" t="s">
        <v>295</v>
      </c>
      <c r="D55" s="334">
        <v>233.434</v>
      </c>
      <c r="E55" s="334">
        <v>1003.273</v>
      </c>
      <c r="F55" s="334">
        <v>1153.76</v>
      </c>
      <c r="G55" s="334">
        <v>1261.204</v>
      </c>
      <c r="H55" s="334">
        <v>432.00498485000008</v>
      </c>
      <c r="I55" s="334">
        <v>322.88565278000021</v>
      </c>
      <c r="J55" s="334">
        <v>452.04779358000025</v>
      </c>
      <c r="K55" s="334">
        <v>729.85841042000004</v>
      </c>
      <c r="L55" s="334">
        <v>690.34352989999945</v>
      </c>
      <c r="M55" s="334">
        <v>952.68893188999982</v>
      </c>
      <c r="N55" s="334">
        <v>1104.7415198200006</v>
      </c>
      <c r="O55" s="334">
        <v>1037.1086986499997</v>
      </c>
      <c r="P55" s="334">
        <v>896.93811651165106</v>
      </c>
      <c r="Q55" s="334">
        <v>1012.1148789555531</v>
      </c>
      <c r="R55" s="334">
        <v>799.48113731204887</v>
      </c>
      <c r="S55" s="334">
        <v>852.77532064105515</v>
      </c>
      <c r="T55" s="334">
        <v>596.00712094639982</v>
      </c>
      <c r="U55" s="334">
        <v>491.05125068000001</v>
      </c>
      <c r="V55" s="334">
        <v>576.84799999999996</v>
      </c>
      <c r="W55" s="334">
        <v>521.43200000000002</v>
      </c>
      <c r="X55" s="334">
        <v>491.339</v>
      </c>
      <c r="Y55" s="334">
        <v>387</v>
      </c>
      <c r="Z55" s="334">
        <v>435</v>
      </c>
      <c r="AA55" s="334">
        <v>464</v>
      </c>
      <c r="AB55" s="334">
        <v>505</v>
      </c>
      <c r="AC55" s="334">
        <v>625</v>
      </c>
      <c r="AD55" s="334">
        <v>599</v>
      </c>
      <c r="AE55" s="334">
        <v>503</v>
      </c>
      <c r="AF55" s="334">
        <v>550</v>
      </c>
      <c r="AG55" s="334">
        <v>475</v>
      </c>
      <c r="AH55" s="334">
        <v>547</v>
      </c>
    </row>
    <row r="56" spans="2:34" ht="18" customHeight="1" x14ac:dyDescent="0.35">
      <c r="B56" s="148" t="s">
        <v>279</v>
      </c>
      <c r="D56" s="334">
        <v>0</v>
      </c>
      <c r="E56" s="334">
        <v>0</v>
      </c>
      <c r="F56" s="334">
        <v>0</v>
      </c>
      <c r="G56" s="334">
        <v>0</v>
      </c>
      <c r="H56" s="334">
        <v>419.31971193999999</v>
      </c>
      <c r="I56" s="334">
        <v>34.856322670000004</v>
      </c>
      <c r="J56" s="334">
        <v>135.17961218000002</v>
      </c>
      <c r="K56" s="334">
        <v>148.90094412999997</v>
      </c>
      <c r="L56" s="334">
        <v>185.36915223</v>
      </c>
      <c r="M56" s="334">
        <v>284.12912653590411</v>
      </c>
      <c r="N56" s="334">
        <v>1050.81367628</v>
      </c>
      <c r="O56" s="334">
        <v>2125.7286809299999</v>
      </c>
      <c r="P56" s="334">
        <v>3554.6475363300001</v>
      </c>
      <c r="Q56" s="334">
        <v>1672.8447869285001</v>
      </c>
      <c r="R56" s="334">
        <v>1688.7951448087988</v>
      </c>
      <c r="S56" s="334">
        <v>1999.4254261444512</v>
      </c>
      <c r="T56" s="334">
        <v>1178.2898790536001</v>
      </c>
      <c r="U56" s="334">
        <v>381.11674932</v>
      </c>
      <c r="V56" s="334">
        <v>374.75099999999998</v>
      </c>
      <c r="W56" s="334">
        <v>192.72800000000001</v>
      </c>
      <c r="X56" s="334">
        <v>294.34399999999999</v>
      </c>
      <c r="Y56" s="334">
        <v>11</v>
      </c>
      <c r="Z56" s="334">
        <v>126</v>
      </c>
      <c r="AA56" s="334">
        <v>217</v>
      </c>
      <c r="AB56" s="334">
        <v>145</v>
      </c>
      <c r="AC56" s="334">
        <v>243</v>
      </c>
      <c r="AD56" s="334">
        <v>298</v>
      </c>
      <c r="AE56" s="334">
        <v>433</v>
      </c>
      <c r="AF56" s="334">
        <v>3</v>
      </c>
      <c r="AG56" s="334">
        <v>3</v>
      </c>
      <c r="AH56" s="334">
        <v>3</v>
      </c>
    </row>
    <row r="57" spans="2:34" ht="18" customHeight="1" x14ac:dyDescent="0.35">
      <c r="B57" s="148" t="s">
        <v>268</v>
      </c>
      <c r="D57" s="334">
        <v>215.88800000000001</v>
      </c>
      <c r="E57" s="334">
        <v>753.66800000000001</v>
      </c>
      <c r="F57" s="334">
        <v>3.0830000000000002</v>
      </c>
      <c r="G57" s="334">
        <v>3.85</v>
      </c>
      <c r="H57" s="334">
        <v>672.39424461499993</v>
      </c>
      <c r="I57" s="334">
        <v>6.5020677200000003</v>
      </c>
      <c r="J57" s="334">
        <v>6.4653866500000001</v>
      </c>
      <c r="K57" s="334">
        <v>4.1266723899999995</v>
      </c>
      <c r="L57" s="334">
        <v>4.12289627</v>
      </c>
      <c r="M57" s="334">
        <v>5.4559815299999999</v>
      </c>
      <c r="N57" s="334">
        <v>5.4514712300000001</v>
      </c>
      <c r="O57" s="334">
        <v>3.6935120699999993</v>
      </c>
      <c r="P57" s="334">
        <v>1.7692894100000001</v>
      </c>
      <c r="Q57" s="334">
        <v>10.538261670000001</v>
      </c>
      <c r="R57" s="334">
        <v>0</v>
      </c>
      <c r="S57" s="334">
        <v>0</v>
      </c>
      <c r="T57" s="334">
        <v>0</v>
      </c>
      <c r="U57" s="334">
        <v>0</v>
      </c>
      <c r="V57" s="334">
        <v>0</v>
      </c>
      <c r="W57" s="334">
        <v>0</v>
      </c>
      <c r="X57" s="334">
        <v>0</v>
      </c>
      <c r="Y57" s="334">
        <v>0</v>
      </c>
      <c r="Z57" s="334">
        <v>0</v>
      </c>
      <c r="AA57" s="334">
        <v>0</v>
      </c>
      <c r="AB57" s="334">
        <v>0</v>
      </c>
      <c r="AC57" s="334">
        <v>0</v>
      </c>
      <c r="AD57" s="334">
        <v>0</v>
      </c>
      <c r="AE57" s="334">
        <v>0</v>
      </c>
      <c r="AF57" s="334">
        <v>0</v>
      </c>
      <c r="AG57" s="334">
        <v>0</v>
      </c>
      <c r="AH57" s="334">
        <v>0</v>
      </c>
    </row>
    <row r="58" spans="2:34" ht="18" customHeight="1" x14ac:dyDescent="0.35">
      <c r="B58" s="148" t="s">
        <v>296</v>
      </c>
      <c r="D58" s="334">
        <v>99.75</v>
      </c>
      <c r="E58" s="334">
        <v>119.68</v>
      </c>
      <c r="F58" s="334">
        <v>203.21600000000001</v>
      </c>
      <c r="G58" s="334">
        <v>353.22199999999998</v>
      </c>
      <c r="H58" s="334">
        <v>153.26426631999999</v>
      </c>
      <c r="I58" s="334">
        <v>355.76450072000011</v>
      </c>
      <c r="J58" s="334">
        <v>816.69059703999983</v>
      </c>
      <c r="K58" s="334">
        <v>774.09803499999998</v>
      </c>
      <c r="L58" s="334">
        <v>827.91955891000009</v>
      </c>
      <c r="M58" s="334">
        <v>287.4486434749</v>
      </c>
      <c r="N58" s="334">
        <v>369.92824656722996</v>
      </c>
      <c r="O58" s="334">
        <v>342.59889842238141</v>
      </c>
      <c r="P58" s="334">
        <v>441.39055796064406</v>
      </c>
      <c r="Q58" s="334">
        <v>204.66643458458697</v>
      </c>
      <c r="R58" s="334">
        <v>0</v>
      </c>
      <c r="S58" s="334">
        <v>0</v>
      </c>
      <c r="T58" s="334">
        <v>0</v>
      </c>
      <c r="U58" s="334">
        <v>0</v>
      </c>
      <c r="V58" s="334">
        <v>0</v>
      </c>
      <c r="W58" s="334">
        <v>0</v>
      </c>
      <c r="X58" s="334">
        <v>0</v>
      </c>
      <c r="Y58" s="334">
        <v>0</v>
      </c>
      <c r="Z58" s="334">
        <v>0</v>
      </c>
      <c r="AA58" s="334">
        <v>0</v>
      </c>
      <c r="AB58" s="334">
        <v>0</v>
      </c>
      <c r="AC58" s="334">
        <v>0</v>
      </c>
      <c r="AD58" s="334">
        <v>0</v>
      </c>
      <c r="AE58" s="334">
        <v>0</v>
      </c>
      <c r="AF58" s="334">
        <v>0</v>
      </c>
      <c r="AG58" s="334">
        <v>0</v>
      </c>
      <c r="AH58" s="334">
        <v>0</v>
      </c>
    </row>
    <row r="59" spans="2:34" ht="18" customHeight="1" x14ac:dyDescent="0.35">
      <c r="B59" s="148" t="s">
        <v>821</v>
      </c>
      <c r="D59" s="334">
        <v>0</v>
      </c>
      <c r="E59" s="334">
        <v>0</v>
      </c>
      <c r="F59" s="334">
        <v>1354.492</v>
      </c>
      <c r="G59" s="334">
        <v>257.34699999999998</v>
      </c>
      <c r="H59" s="334">
        <v>288.12235906000001</v>
      </c>
      <c r="I59" s="334">
        <v>362.71905878999996</v>
      </c>
      <c r="J59" s="334">
        <v>383.79943263999996</v>
      </c>
      <c r="K59" s="334">
        <v>392.25034622999999</v>
      </c>
      <c r="L59" s="334">
        <v>399.39629317000004</v>
      </c>
      <c r="M59" s="334">
        <v>397.03639502999999</v>
      </c>
      <c r="N59" s="334">
        <v>400.84052789999998</v>
      </c>
      <c r="O59" s="334">
        <v>306.04950922</v>
      </c>
      <c r="P59" s="334">
        <v>309.81558721000005</v>
      </c>
      <c r="Q59" s="334">
        <v>353.38561454999996</v>
      </c>
      <c r="R59" s="334">
        <v>361.06540054999999</v>
      </c>
      <c r="S59" s="334">
        <v>370.47784431000002</v>
      </c>
      <c r="T59" s="334">
        <v>381.49536134999994</v>
      </c>
      <c r="U59" s="334">
        <v>392.48599999999999</v>
      </c>
      <c r="V59" s="334">
        <v>404.01400000000001</v>
      </c>
      <c r="W59" s="334">
        <v>415.53399999999999</v>
      </c>
      <c r="X59" s="334">
        <v>427.68099999999998</v>
      </c>
      <c r="Y59" s="334">
        <v>840</v>
      </c>
      <c r="Z59" s="334">
        <v>702</v>
      </c>
      <c r="AA59" s="334">
        <v>718</v>
      </c>
      <c r="AB59" s="334">
        <v>736</v>
      </c>
      <c r="AC59" s="334">
        <v>85</v>
      </c>
      <c r="AD59" s="334">
        <v>615</v>
      </c>
      <c r="AE59" s="334">
        <v>87</v>
      </c>
      <c r="AF59" s="334">
        <v>89</v>
      </c>
      <c r="AG59" s="334">
        <v>90</v>
      </c>
      <c r="AH59" s="334">
        <v>113</v>
      </c>
    </row>
    <row r="60" spans="2:34" ht="18" customHeight="1" x14ac:dyDescent="0.35">
      <c r="B60" s="148" t="s">
        <v>298</v>
      </c>
      <c r="D60" s="334">
        <v>88.546999999999997</v>
      </c>
      <c r="E60" s="334">
        <v>93.941999999999993</v>
      </c>
      <c r="F60" s="334">
        <v>112.89100000000001</v>
      </c>
      <c r="G60" s="334">
        <v>178.67599999999999</v>
      </c>
      <c r="H60" s="334">
        <v>191.53530088999997</v>
      </c>
      <c r="I60" s="334">
        <v>203.13286781000005</v>
      </c>
      <c r="J60" s="334">
        <v>150.10252656000009</v>
      </c>
      <c r="K60" s="334">
        <v>165.23233637000035</v>
      </c>
      <c r="L60" s="334">
        <v>262.12767551999997</v>
      </c>
      <c r="M60" s="334">
        <v>362.40725211000063</v>
      </c>
      <c r="N60" s="334">
        <v>303.26577291000035</v>
      </c>
      <c r="O60" s="334">
        <v>286.36544908999917</v>
      </c>
      <c r="P60" s="334">
        <v>457.1086601800003</v>
      </c>
      <c r="Q60" s="334">
        <v>465.05014433999918</v>
      </c>
      <c r="R60" s="334">
        <v>348.26632402999974</v>
      </c>
      <c r="S60" s="334">
        <v>315.35193930999947</v>
      </c>
      <c r="T60" s="334">
        <v>473.65800000000002</v>
      </c>
      <c r="U60" s="334">
        <v>530.81399999999996</v>
      </c>
      <c r="V60" s="334">
        <v>478.35700000000003</v>
      </c>
      <c r="W60" s="334">
        <v>441.17700000000002</v>
      </c>
      <c r="X60" s="334">
        <v>476.923</v>
      </c>
      <c r="Y60" s="334">
        <v>442</v>
      </c>
      <c r="Z60" s="334">
        <v>411</v>
      </c>
      <c r="AA60" s="334">
        <v>459</v>
      </c>
      <c r="AB60" s="334">
        <v>518</v>
      </c>
      <c r="AC60" s="334">
        <v>534</v>
      </c>
      <c r="AD60" s="334">
        <v>13</v>
      </c>
      <c r="AE60" s="334">
        <v>549</v>
      </c>
      <c r="AF60" s="334">
        <v>581</v>
      </c>
      <c r="AG60" s="334">
        <v>621</v>
      </c>
      <c r="AH60" s="334">
        <v>559</v>
      </c>
    </row>
    <row r="61" spans="2:34" ht="18" customHeight="1" x14ac:dyDescent="0.35">
      <c r="B61" s="148" t="s">
        <v>225</v>
      </c>
      <c r="D61" s="334">
        <v>0</v>
      </c>
      <c r="E61" s="334">
        <v>0</v>
      </c>
      <c r="F61" s="334">
        <v>0</v>
      </c>
      <c r="G61" s="334">
        <v>0</v>
      </c>
      <c r="H61" s="334">
        <v>0</v>
      </c>
      <c r="I61" s="334">
        <v>1450.4760000000001</v>
      </c>
      <c r="J61" s="334">
        <v>1723.7471366699999</v>
      </c>
      <c r="K61" s="334">
        <v>2615.9390552700002</v>
      </c>
      <c r="L61" s="334">
        <v>3682.2663361100003</v>
      </c>
      <c r="M61" s="334">
        <v>4349.9311725299995</v>
      </c>
      <c r="N61" s="334">
        <v>4228.6520026400003</v>
      </c>
      <c r="O61" s="334">
        <v>4470.0770008899999</v>
      </c>
      <c r="P61" s="334">
        <v>4866.1263454699993</v>
      </c>
      <c r="Q61" s="334">
        <v>4378.0716564300001</v>
      </c>
      <c r="R61" s="334">
        <v>4036.0943550399998</v>
      </c>
      <c r="S61" s="334">
        <v>4719.4729857499997</v>
      </c>
      <c r="T61" s="334">
        <v>4854.7198175000003</v>
      </c>
      <c r="U61" s="334">
        <v>4247.6090000000004</v>
      </c>
      <c r="V61" s="334">
        <v>4096.9669999999996</v>
      </c>
      <c r="W61" s="334">
        <v>3815.5990000000002</v>
      </c>
      <c r="X61" s="334">
        <v>3240.44</v>
      </c>
      <c r="Y61" s="334">
        <v>2759</v>
      </c>
      <c r="Z61" s="334">
        <v>2602</v>
      </c>
      <c r="AA61" s="334">
        <v>2675</v>
      </c>
      <c r="AB61" s="334">
        <v>2765</v>
      </c>
      <c r="AC61" s="334">
        <v>2436</v>
      </c>
      <c r="AD61" s="334">
        <v>2044</v>
      </c>
      <c r="AE61" s="334">
        <v>1760</v>
      </c>
      <c r="AF61" s="334">
        <v>1421</v>
      </c>
      <c r="AG61" s="334">
        <v>1107</v>
      </c>
      <c r="AH61" s="334">
        <v>1092</v>
      </c>
    </row>
    <row r="62" spans="2:34" ht="18" customHeight="1" x14ac:dyDescent="0.35">
      <c r="B62" s="148" t="s">
        <v>299</v>
      </c>
      <c r="D62" s="334">
        <v>336.35700000000003</v>
      </c>
      <c r="E62" s="334">
        <v>0</v>
      </c>
      <c r="F62" s="334">
        <v>0</v>
      </c>
      <c r="G62" s="334">
        <v>0</v>
      </c>
      <c r="H62" s="334">
        <v>0</v>
      </c>
      <c r="I62" s="334">
        <v>0</v>
      </c>
      <c r="J62" s="334">
        <v>0</v>
      </c>
      <c r="K62" s="334">
        <v>0</v>
      </c>
      <c r="L62" s="334">
        <v>0</v>
      </c>
      <c r="M62" s="334">
        <v>0</v>
      </c>
      <c r="N62" s="334">
        <v>0</v>
      </c>
      <c r="O62" s="334">
        <v>0</v>
      </c>
      <c r="P62" s="334">
        <v>0</v>
      </c>
      <c r="Q62" s="334">
        <v>0</v>
      </c>
      <c r="R62" s="334">
        <v>0</v>
      </c>
      <c r="S62" s="334">
        <v>0</v>
      </c>
      <c r="T62" s="334">
        <v>0</v>
      </c>
      <c r="U62" s="334">
        <v>0</v>
      </c>
      <c r="V62" s="334">
        <v>0</v>
      </c>
      <c r="W62" s="334">
        <v>0</v>
      </c>
      <c r="X62" s="334">
        <v>0</v>
      </c>
      <c r="Y62" s="334">
        <v>0</v>
      </c>
      <c r="Z62" s="334">
        <v>0</v>
      </c>
      <c r="AA62" s="334">
        <v>0</v>
      </c>
      <c r="AB62" s="334">
        <v>0</v>
      </c>
      <c r="AC62" s="334">
        <v>0</v>
      </c>
      <c r="AD62" s="334">
        <v>0</v>
      </c>
      <c r="AE62" s="334">
        <v>0</v>
      </c>
      <c r="AF62" s="334">
        <v>0</v>
      </c>
      <c r="AG62" s="334">
        <v>0</v>
      </c>
      <c r="AH62" s="334">
        <v>0</v>
      </c>
    </row>
    <row r="63" spans="2:34" ht="18" customHeight="1" x14ac:dyDescent="0.35">
      <c r="B63" s="148" t="s">
        <v>270</v>
      </c>
      <c r="D63" s="334">
        <v>0</v>
      </c>
      <c r="E63" s="334">
        <v>0</v>
      </c>
      <c r="F63" s="334">
        <v>0</v>
      </c>
      <c r="G63" s="334">
        <v>0</v>
      </c>
      <c r="H63" s="334">
        <v>5.5879354476928712E-15</v>
      </c>
      <c r="I63" s="334">
        <v>0</v>
      </c>
      <c r="J63" s="334">
        <v>0</v>
      </c>
      <c r="K63" s="334">
        <v>0</v>
      </c>
      <c r="L63" s="334">
        <v>0</v>
      </c>
      <c r="M63" s="334">
        <v>0</v>
      </c>
      <c r="N63" s="334">
        <v>0</v>
      </c>
      <c r="O63" s="334">
        <v>0</v>
      </c>
      <c r="P63" s="334">
        <v>0</v>
      </c>
      <c r="Q63" s="334">
        <v>0</v>
      </c>
      <c r="R63" s="334">
        <v>0</v>
      </c>
      <c r="S63" s="334">
        <v>0</v>
      </c>
      <c r="T63" s="334">
        <v>0</v>
      </c>
      <c r="U63" s="334">
        <v>0</v>
      </c>
      <c r="V63" s="334">
        <v>0</v>
      </c>
      <c r="W63" s="334">
        <v>0</v>
      </c>
      <c r="X63" s="334">
        <v>0</v>
      </c>
      <c r="Y63" s="334">
        <v>0</v>
      </c>
      <c r="Z63" s="334">
        <v>0</v>
      </c>
      <c r="AA63" s="334">
        <v>0</v>
      </c>
      <c r="AB63" s="334">
        <v>0</v>
      </c>
      <c r="AC63" s="334">
        <v>0</v>
      </c>
      <c r="AD63" s="334">
        <v>0</v>
      </c>
      <c r="AE63" s="334">
        <v>0</v>
      </c>
      <c r="AF63" s="334">
        <v>0</v>
      </c>
      <c r="AG63" s="334">
        <v>0</v>
      </c>
      <c r="AH63" s="334">
        <v>0</v>
      </c>
    </row>
    <row r="64" spans="2:34" ht="18" customHeight="1" x14ac:dyDescent="0.35">
      <c r="B64" s="148" t="s">
        <v>300</v>
      </c>
      <c r="D64" s="334">
        <v>197.80799999999999</v>
      </c>
      <c r="E64" s="334">
        <v>358.572</v>
      </c>
      <c r="F64" s="334">
        <v>476.262</v>
      </c>
      <c r="G64" s="334">
        <v>276.95699999999999</v>
      </c>
      <c r="H64" s="334">
        <v>623.00779488000001</v>
      </c>
      <c r="I64" s="334">
        <v>930.63800000000003</v>
      </c>
      <c r="J64" s="334">
        <v>750.92839158000004</v>
      </c>
      <c r="K64" s="334">
        <v>707.76842701000021</v>
      </c>
      <c r="L64" s="334">
        <v>684.91573306000009</v>
      </c>
      <c r="M64" s="334">
        <v>466.34127195890011</v>
      </c>
      <c r="N64" s="334">
        <v>545.61086973000056</v>
      </c>
      <c r="O64" s="334">
        <v>528.85414032999961</v>
      </c>
      <c r="P64" s="334">
        <v>1011.3610727999999</v>
      </c>
      <c r="Q64" s="334">
        <v>1452.3963793</v>
      </c>
      <c r="R64" s="334">
        <v>1186.9739999999999</v>
      </c>
      <c r="S64" s="334">
        <v>1130.6849999999999</v>
      </c>
      <c r="T64" s="334">
        <v>1148.1410000000001</v>
      </c>
      <c r="U64" s="334">
        <v>1581.701</v>
      </c>
      <c r="V64" s="334">
        <v>1682.577</v>
      </c>
      <c r="W64" s="334">
        <v>1513.0050000000001</v>
      </c>
      <c r="X64" s="334">
        <v>1765.345</v>
      </c>
      <c r="Y64" s="334">
        <v>2202</v>
      </c>
      <c r="Z64" s="334">
        <v>2495</v>
      </c>
      <c r="AA64" s="334">
        <v>2667</v>
      </c>
      <c r="AB64" s="334">
        <v>1815</v>
      </c>
      <c r="AC64" s="334">
        <v>2086</v>
      </c>
      <c r="AD64" s="334">
        <v>1971</v>
      </c>
      <c r="AE64" s="334">
        <v>1810</v>
      </c>
      <c r="AF64" s="334">
        <v>1787</v>
      </c>
      <c r="AG64" s="334">
        <v>1930</v>
      </c>
      <c r="AH64" s="334">
        <v>1438</v>
      </c>
    </row>
    <row r="65" spans="1:36" ht="18" customHeight="1" x14ac:dyDescent="0.35">
      <c r="B65" s="148" t="s">
        <v>301</v>
      </c>
      <c r="D65" s="334">
        <v>0</v>
      </c>
      <c r="E65" s="334">
        <v>0</v>
      </c>
      <c r="F65" s="334">
        <v>0</v>
      </c>
      <c r="G65" s="334">
        <v>0</v>
      </c>
      <c r="H65" s="334">
        <v>0</v>
      </c>
      <c r="I65" s="334">
        <v>516.93271645999994</v>
      </c>
      <c r="J65" s="334">
        <v>390.87936937000001</v>
      </c>
      <c r="K65" s="334">
        <v>262.58982952000002</v>
      </c>
      <c r="L65" s="334">
        <v>132.38556535000001</v>
      </c>
      <c r="M65" s="334">
        <v>0</v>
      </c>
      <c r="N65" s="334">
        <v>0</v>
      </c>
      <c r="O65" s="334">
        <v>0</v>
      </c>
      <c r="P65" s="334">
        <v>0</v>
      </c>
      <c r="Q65" s="334">
        <v>0</v>
      </c>
      <c r="R65" s="334">
        <v>0</v>
      </c>
      <c r="S65" s="334">
        <v>0</v>
      </c>
      <c r="T65" s="334">
        <v>0</v>
      </c>
      <c r="U65" s="334">
        <v>0</v>
      </c>
      <c r="V65" s="334">
        <v>0</v>
      </c>
      <c r="W65" s="334">
        <v>0</v>
      </c>
      <c r="X65" s="334">
        <v>0</v>
      </c>
      <c r="Y65" s="334">
        <v>0</v>
      </c>
      <c r="Z65" s="334">
        <v>0</v>
      </c>
      <c r="AA65" s="334">
        <v>0</v>
      </c>
      <c r="AB65" s="334">
        <v>0</v>
      </c>
      <c r="AC65" s="334">
        <v>0</v>
      </c>
      <c r="AD65" s="334">
        <v>0</v>
      </c>
      <c r="AE65" s="334">
        <v>0</v>
      </c>
      <c r="AF65" s="334">
        <v>0</v>
      </c>
      <c r="AG65" s="334">
        <v>0</v>
      </c>
      <c r="AH65" s="334">
        <v>0</v>
      </c>
    </row>
    <row r="66" spans="1:36" ht="18" customHeight="1" x14ac:dyDescent="0.35">
      <c r="B66" s="148" t="s">
        <v>302</v>
      </c>
      <c r="D66" s="334">
        <v>0</v>
      </c>
      <c r="E66" s="334">
        <v>0</v>
      </c>
      <c r="F66" s="334">
        <v>0</v>
      </c>
      <c r="G66" s="334">
        <v>0</v>
      </c>
      <c r="H66" s="334">
        <v>9.7665719399999986</v>
      </c>
      <c r="I66" s="334">
        <v>676.29090328361337</v>
      </c>
      <c r="J66" s="334">
        <v>784.41854326999999</v>
      </c>
      <c r="K66" s="334">
        <v>771.55221476999998</v>
      </c>
      <c r="L66" s="334">
        <v>777.97580915000003</v>
      </c>
      <c r="M66" s="334">
        <v>895.10860029999992</v>
      </c>
      <c r="N66" s="334">
        <v>1044.8717087</v>
      </c>
      <c r="O66" s="334">
        <v>870.01995300999999</v>
      </c>
      <c r="P66" s="334">
        <v>855.94210203</v>
      </c>
      <c r="Q66" s="334">
        <v>675.36570811000001</v>
      </c>
      <c r="R66" s="334">
        <v>642.25647270000002</v>
      </c>
      <c r="S66" s="334">
        <v>695.96862882000005</v>
      </c>
      <c r="T66" s="334">
        <v>812.08393874000001</v>
      </c>
      <c r="U66" s="334">
        <v>1039.7059999999999</v>
      </c>
      <c r="V66" s="334">
        <v>961.81500000000005</v>
      </c>
      <c r="W66" s="334">
        <v>845.42200000000003</v>
      </c>
      <c r="X66" s="334">
        <v>851.71400000000006</v>
      </c>
      <c r="Y66" s="334">
        <v>978</v>
      </c>
      <c r="Z66" s="334">
        <v>948</v>
      </c>
      <c r="AA66" s="334">
        <v>1012</v>
      </c>
      <c r="AB66" s="334">
        <v>888</v>
      </c>
      <c r="AC66" s="334">
        <v>1000</v>
      </c>
      <c r="AD66" s="334">
        <v>959</v>
      </c>
      <c r="AE66" s="334">
        <v>934</v>
      </c>
      <c r="AF66" s="334">
        <v>876</v>
      </c>
      <c r="AG66" s="334">
        <v>902</v>
      </c>
      <c r="AH66" s="334">
        <v>869</v>
      </c>
    </row>
    <row r="67" spans="1:36" s="134" customFormat="1" ht="18" customHeight="1" x14ac:dyDescent="0.35">
      <c r="A67" s="169"/>
      <c r="B67" s="148" t="s">
        <v>303</v>
      </c>
      <c r="C67" s="136"/>
      <c r="D67" s="338">
        <v>0</v>
      </c>
      <c r="E67" s="338">
        <v>0</v>
      </c>
      <c r="F67" s="338">
        <v>95.396000000000001</v>
      </c>
      <c r="G67" s="338">
        <v>0</v>
      </c>
      <c r="H67" s="338">
        <v>0</v>
      </c>
      <c r="I67" s="338">
        <v>0</v>
      </c>
      <c r="J67" s="338">
        <v>0</v>
      </c>
      <c r="K67" s="338">
        <v>0</v>
      </c>
      <c r="L67" s="338">
        <v>0</v>
      </c>
      <c r="M67" s="338">
        <v>0</v>
      </c>
      <c r="N67" s="338">
        <v>0</v>
      </c>
      <c r="O67" s="338">
        <v>0</v>
      </c>
      <c r="P67" s="338">
        <v>0</v>
      </c>
      <c r="Q67" s="338">
        <v>0</v>
      </c>
      <c r="R67" s="338">
        <v>0</v>
      </c>
      <c r="S67" s="338">
        <v>0</v>
      </c>
      <c r="T67" s="338">
        <v>0</v>
      </c>
      <c r="U67" s="338">
        <v>0</v>
      </c>
      <c r="V67" s="338">
        <v>0</v>
      </c>
      <c r="W67" s="338">
        <v>0</v>
      </c>
      <c r="X67" s="338">
        <v>0</v>
      </c>
      <c r="Y67" s="338">
        <v>0</v>
      </c>
      <c r="Z67" s="338">
        <v>184</v>
      </c>
      <c r="AA67" s="338">
        <v>271</v>
      </c>
      <c r="AB67" s="338">
        <v>0</v>
      </c>
      <c r="AC67" s="338">
        <v>0</v>
      </c>
      <c r="AD67" s="338">
        <v>0</v>
      </c>
      <c r="AE67" s="338">
        <v>0</v>
      </c>
      <c r="AF67" s="338">
        <v>0</v>
      </c>
      <c r="AG67" s="338">
        <v>0</v>
      </c>
      <c r="AH67" s="338">
        <v>0</v>
      </c>
      <c r="AJ67"/>
    </row>
    <row r="68" spans="1:36" s="134" customFormat="1" ht="10" customHeight="1" x14ac:dyDescent="0.35">
      <c r="A68" s="169"/>
      <c r="B68" s="158"/>
      <c r="C68" s="136"/>
      <c r="D68" s="338"/>
      <c r="E68" s="338"/>
      <c r="F68" s="338"/>
      <c r="G68" s="338"/>
      <c r="H68" s="338"/>
      <c r="I68" s="338"/>
      <c r="J68" s="338"/>
      <c r="K68" s="338"/>
      <c r="L68" s="338"/>
      <c r="M68" s="338"/>
      <c r="N68" s="338"/>
      <c r="O68" s="338"/>
      <c r="P68" s="338"/>
      <c r="Q68" s="338"/>
      <c r="R68" s="338"/>
      <c r="S68" s="338"/>
      <c r="T68" s="338"/>
      <c r="U68" s="338"/>
      <c r="V68" s="338"/>
      <c r="W68" s="338"/>
      <c r="X68" s="338"/>
      <c r="Y68" s="338"/>
      <c r="Z68" s="338"/>
      <c r="AA68" s="338"/>
      <c r="AB68" s="338"/>
      <c r="AC68" s="338"/>
      <c r="AD68" s="338"/>
      <c r="AE68" s="338"/>
      <c r="AF68" s="338"/>
      <c r="AG68" s="338"/>
      <c r="AH68" s="338"/>
      <c r="AJ68"/>
    </row>
    <row r="69" spans="1:36" ht="18" customHeight="1" x14ac:dyDescent="0.35">
      <c r="B69" s="109" t="s">
        <v>304</v>
      </c>
      <c r="D69" s="333">
        <v>29818.213999999993</v>
      </c>
      <c r="E69" s="333">
        <v>42038.416000000005</v>
      </c>
      <c r="F69" s="333">
        <v>27062.834000000006</v>
      </c>
      <c r="G69" s="333">
        <v>28513.468000000001</v>
      </c>
      <c r="H69" s="333">
        <v>30166.607703240003</v>
      </c>
      <c r="I69" s="333">
        <v>47968.169579715192</v>
      </c>
      <c r="J69" s="333">
        <v>60112.419553390006</v>
      </c>
      <c r="K69" s="333">
        <v>68380.611252970004</v>
      </c>
      <c r="L69" s="333">
        <v>71698.12665506998</v>
      </c>
      <c r="M69" s="333">
        <v>61563.262824376186</v>
      </c>
      <c r="N69" s="333">
        <v>62132.141237712756</v>
      </c>
      <c r="O69" s="333">
        <v>49724.123691837609</v>
      </c>
      <c r="P69" s="333">
        <v>50936.324047969356</v>
      </c>
      <c r="Q69" s="333">
        <v>61167.015911576906</v>
      </c>
      <c r="R69" s="333">
        <v>52272.021640683393</v>
      </c>
      <c r="S69" s="333">
        <v>58087.924057513992</v>
      </c>
      <c r="T69" s="333">
        <v>60288.508083559995</v>
      </c>
      <c r="U69" s="333">
        <v>57755.394</v>
      </c>
      <c r="V69" s="333">
        <v>59239.396000000001</v>
      </c>
      <c r="W69" s="333">
        <v>58154.017999999982</v>
      </c>
      <c r="X69" s="333">
        <v>63457.197000000015</v>
      </c>
      <c r="Y69" s="333">
        <v>63968</v>
      </c>
      <c r="Z69" s="333">
        <v>65037</v>
      </c>
      <c r="AA69" s="333">
        <v>69168</v>
      </c>
      <c r="AB69" s="333">
        <v>67389</v>
      </c>
      <c r="AC69" s="333">
        <v>77581</v>
      </c>
      <c r="AD69" s="333">
        <v>73316</v>
      </c>
      <c r="AE69" s="333">
        <v>69090</v>
      </c>
      <c r="AF69" s="333">
        <v>68204</v>
      </c>
      <c r="AG69" s="333">
        <v>58163</v>
      </c>
      <c r="AH69" s="333">
        <v>55194</v>
      </c>
    </row>
    <row r="70" spans="1:36" ht="18" customHeight="1" x14ac:dyDescent="0.35">
      <c r="B70" s="148" t="s">
        <v>290</v>
      </c>
      <c r="D70" s="334">
        <v>0</v>
      </c>
      <c r="E70" s="334">
        <v>57.148000000000003</v>
      </c>
      <c r="F70" s="334">
        <v>201.68600000000001</v>
      </c>
      <c r="G70" s="334">
        <v>259.73700000000002</v>
      </c>
      <c r="H70" s="334">
        <v>273.26422236000002</v>
      </c>
      <c r="I70" s="334">
        <v>3.8367797499999998</v>
      </c>
      <c r="J70" s="334">
        <v>9.0868651400000005</v>
      </c>
      <c r="K70" s="334">
        <v>67.655795699999999</v>
      </c>
      <c r="L70" s="334">
        <v>7.21959091</v>
      </c>
      <c r="M70" s="334">
        <v>7.2329389400000004</v>
      </c>
      <c r="N70" s="334">
        <v>16.169657820000001</v>
      </c>
      <c r="O70" s="334">
        <v>17.703431390000002</v>
      </c>
      <c r="P70" s="334">
        <v>59.660147270000003</v>
      </c>
      <c r="Q70" s="334">
        <v>111.46368529999999</v>
      </c>
      <c r="R70" s="334">
        <v>6.9764934299999997</v>
      </c>
      <c r="S70" s="334">
        <v>6.9764934299999997</v>
      </c>
      <c r="T70" s="334">
        <v>10.62548786</v>
      </c>
      <c r="U70" s="334">
        <v>0</v>
      </c>
      <c r="V70" s="334">
        <v>0</v>
      </c>
      <c r="W70" s="334">
        <v>0</v>
      </c>
      <c r="X70" s="334">
        <v>0</v>
      </c>
      <c r="Y70" s="334">
        <v>0</v>
      </c>
      <c r="Z70" s="334">
        <v>0</v>
      </c>
      <c r="AA70" s="334">
        <v>0</v>
      </c>
      <c r="AB70" s="334">
        <v>0</v>
      </c>
      <c r="AC70" s="334">
        <v>0</v>
      </c>
      <c r="AD70" s="334">
        <v>0</v>
      </c>
      <c r="AE70" s="334">
        <v>0</v>
      </c>
      <c r="AF70" s="334">
        <v>22</v>
      </c>
      <c r="AG70" s="334">
        <v>21</v>
      </c>
      <c r="AH70" s="334">
        <v>21</v>
      </c>
    </row>
    <row r="71" spans="1:36" ht="18" customHeight="1" x14ac:dyDescent="0.35">
      <c r="B71" s="148" t="s">
        <v>291</v>
      </c>
      <c r="D71" s="334">
        <v>18926.728999999999</v>
      </c>
      <c r="E71" s="334">
        <v>25380.518</v>
      </c>
      <c r="F71" s="334">
        <v>20736.603999999999</v>
      </c>
      <c r="G71" s="334">
        <v>22176.639999999999</v>
      </c>
      <c r="H71" s="334">
        <v>24160.719428850003</v>
      </c>
      <c r="I71" s="334">
        <v>28242.051823439997</v>
      </c>
      <c r="J71" s="334">
        <v>36568.540298990003</v>
      </c>
      <c r="K71" s="334">
        <v>43778.197551570003</v>
      </c>
      <c r="L71" s="334">
        <v>44020.594465319999</v>
      </c>
      <c r="M71" s="334">
        <v>40413.191897439996</v>
      </c>
      <c r="N71" s="334">
        <v>40894.781650600002</v>
      </c>
      <c r="O71" s="334">
        <v>31438.975871209997</v>
      </c>
      <c r="P71" s="334">
        <v>32887.894721130004</v>
      </c>
      <c r="Q71" s="334">
        <v>33553.766973739999</v>
      </c>
      <c r="R71" s="334">
        <v>28667.15</v>
      </c>
      <c r="S71" s="334">
        <v>31382.982</v>
      </c>
      <c r="T71" s="334">
        <v>32533.614000000001</v>
      </c>
      <c r="U71" s="334">
        <v>31310.71</v>
      </c>
      <c r="V71" s="334">
        <v>37029.008000000002</v>
      </c>
      <c r="W71" s="334">
        <v>35614.330999999998</v>
      </c>
      <c r="X71" s="334">
        <v>40860.525999999998</v>
      </c>
      <c r="Y71" s="334">
        <v>40207</v>
      </c>
      <c r="Z71" s="334">
        <v>41219</v>
      </c>
      <c r="AA71" s="334">
        <v>44381</v>
      </c>
      <c r="AB71" s="334">
        <v>42919</v>
      </c>
      <c r="AC71" s="334">
        <v>50954</v>
      </c>
      <c r="AD71" s="334">
        <v>47439</v>
      </c>
      <c r="AE71" s="334">
        <v>44034</v>
      </c>
      <c r="AF71" s="334">
        <v>42917</v>
      </c>
      <c r="AG71" s="334">
        <v>43553</v>
      </c>
      <c r="AH71" s="334">
        <v>41421</v>
      </c>
    </row>
    <row r="72" spans="1:36" ht="18" customHeight="1" x14ac:dyDescent="0.35">
      <c r="B72" s="148" t="s">
        <v>292</v>
      </c>
      <c r="D72" s="334">
        <v>7551.0330000000004</v>
      </c>
      <c r="E72" s="334">
        <v>11975.166999999999</v>
      </c>
      <c r="F72" s="334">
        <v>0</v>
      </c>
      <c r="G72" s="334">
        <v>0</v>
      </c>
      <c r="H72" s="334">
        <v>0</v>
      </c>
      <c r="I72" s="334">
        <v>9237.3184778400009</v>
      </c>
      <c r="J72" s="334">
        <v>11810.319641729999</v>
      </c>
      <c r="K72" s="334">
        <v>12074.612677899999</v>
      </c>
      <c r="L72" s="334">
        <v>12395.143833709999</v>
      </c>
      <c r="M72" s="334">
        <v>4399.1100698599994</v>
      </c>
      <c r="N72" s="334">
        <v>4871.6573786600011</v>
      </c>
      <c r="O72" s="334">
        <v>4218.3610351799989</v>
      </c>
      <c r="P72" s="334">
        <v>4572.4239637800001</v>
      </c>
      <c r="Q72" s="334">
        <v>12224.76957488</v>
      </c>
      <c r="R72" s="334">
        <v>10350.41803868</v>
      </c>
      <c r="S72" s="334">
        <v>11286.56767599</v>
      </c>
      <c r="T72" s="334">
        <v>11858.407301020001</v>
      </c>
      <c r="U72" s="334">
        <v>10501.683000000001</v>
      </c>
      <c r="V72" s="334">
        <v>10370.266</v>
      </c>
      <c r="W72" s="334">
        <v>9744.6679999999997</v>
      </c>
      <c r="X72" s="334">
        <v>10325.483</v>
      </c>
      <c r="Y72" s="334">
        <v>10511</v>
      </c>
      <c r="Z72" s="334">
        <v>11183</v>
      </c>
      <c r="AA72" s="334">
        <v>12705</v>
      </c>
      <c r="AB72" s="334">
        <v>12361</v>
      </c>
      <c r="AC72" s="334">
        <v>14277</v>
      </c>
      <c r="AD72" s="334">
        <v>13699</v>
      </c>
      <c r="AE72" s="334">
        <v>13626</v>
      </c>
      <c r="AF72" s="334">
        <v>13248</v>
      </c>
      <c r="AG72" s="334">
        <v>1803</v>
      </c>
      <c r="AH72" s="334">
        <v>1694</v>
      </c>
    </row>
    <row r="73" spans="1:36" ht="18" customHeight="1" x14ac:dyDescent="0.35">
      <c r="B73" s="148" t="s">
        <v>293</v>
      </c>
      <c r="D73" s="334">
        <v>0</v>
      </c>
      <c r="E73" s="334">
        <v>0</v>
      </c>
      <c r="F73" s="334">
        <v>0</v>
      </c>
      <c r="G73" s="334">
        <v>286.14100000000002</v>
      </c>
      <c r="H73" s="334">
        <v>266.77736907999997</v>
      </c>
      <c r="I73" s="334">
        <v>227.90126610999999</v>
      </c>
      <c r="J73" s="334">
        <v>217.27960508999996</v>
      </c>
      <c r="K73" s="334">
        <v>202.67129075999998</v>
      </c>
      <c r="L73" s="334">
        <v>191.22083198000001</v>
      </c>
      <c r="M73" s="334">
        <v>181.67889637000002</v>
      </c>
      <c r="N73" s="334">
        <v>171.32597387999999</v>
      </c>
      <c r="O73" s="334">
        <v>159.91699229</v>
      </c>
      <c r="P73" s="334">
        <v>148.54413548000002</v>
      </c>
      <c r="Q73" s="334">
        <v>137.82951498000003</v>
      </c>
      <c r="R73" s="334">
        <v>125.404</v>
      </c>
      <c r="S73" s="334">
        <v>1109.018</v>
      </c>
      <c r="T73" s="334">
        <v>1840.9269999999999</v>
      </c>
      <c r="U73" s="334">
        <v>3023.674</v>
      </c>
      <c r="V73" s="334">
        <v>0</v>
      </c>
      <c r="W73" s="334">
        <v>0</v>
      </c>
      <c r="X73" s="334">
        <v>0</v>
      </c>
      <c r="Y73" s="334">
        <v>0</v>
      </c>
      <c r="Z73" s="334">
        <v>0</v>
      </c>
      <c r="AA73" s="334">
        <v>0</v>
      </c>
      <c r="AB73" s="334">
        <v>0</v>
      </c>
      <c r="AC73" s="334">
        <v>0</v>
      </c>
      <c r="AD73" s="334">
        <v>0</v>
      </c>
      <c r="AE73" s="334">
        <v>0</v>
      </c>
      <c r="AF73" s="334">
        <v>0</v>
      </c>
      <c r="AG73" s="334">
        <v>0</v>
      </c>
      <c r="AH73" s="334">
        <v>0</v>
      </c>
    </row>
    <row r="74" spans="1:36" ht="18" customHeight="1" x14ac:dyDescent="0.35">
      <c r="B74" s="148" t="s">
        <v>271</v>
      </c>
      <c r="D74" s="334">
        <v>594.38300000000004</v>
      </c>
      <c r="E74" s="334">
        <v>1119.741</v>
      </c>
      <c r="F74" s="334">
        <v>861.30200000000002</v>
      </c>
      <c r="G74" s="334">
        <v>0</v>
      </c>
      <c r="H74" s="334">
        <v>161.69441483</v>
      </c>
      <c r="I74" s="334">
        <v>169.51283386</v>
      </c>
      <c r="J74" s="334">
        <v>739.40522958000008</v>
      </c>
      <c r="K74" s="334">
        <v>839.76545970000006</v>
      </c>
      <c r="L74" s="334">
        <v>812.25780359999999</v>
      </c>
      <c r="M74" s="334">
        <v>558.91250749999995</v>
      </c>
      <c r="N74" s="334">
        <v>516.11809423</v>
      </c>
      <c r="O74" s="334">
        <v>294.00299266000002</v>
      </c>
      <c r="P74" s="334">
        <v>407.29290049000002</v>
      </c>
      <c r="Q74" s="334">
        <v>362.91465656000003</v>
      </c>
      <c r="R74" s="334">
        <v>72.276550379999989</v>
      </c>
      <c r="S74" s="334">
        <v>162.23971215</v>
      </c>
      <c r="T74" s="334">
        <v>118.84633397</v>
      </c>
      <c r="U74" s="334">
        <v>81.917000000000002</v>
      </c>
      <c r="V74" s="334">
        <v>33.011000000000003</v>
      </c>
      <c r="W74" s="334">
        <v>0.21199999999999999</v>
      </c>
      <c r="X74" s="334">
        <v>83.606999999999999</v>
      </c>
      <c r="Y74" s="334">
        <v>141</v>
      </c>
      <c r="Z74" s="334">
        <v>182</v>
      </c>
      <c r="AA74" s="334">
        <v>196</v>
      </c>
      <c r="AB74" s="334">
        <v>277</v>
      </c>
      <c r="AC74" s="334">
        <v>101</v>
      </c>
      <c r="AD74" s="334">
        <v>317</v>
      </c>
      <c r="AE74" s="334">
        <v>251</v>
      </c>
      <c r="AF74" s="334">
        <v>284</v>
      </c>
      <c r="AG74" s="334">
        <v>497</v>
      </c>
      <c r="AH74" s="334">
        <v>431</v>
      </c>
    </row>
    <row r="75" spans="1:36" ht="18" customHeight="1" x14ac:dyDescent="0.35">
      <c r="B75" s="148" t="s">
        <v>518</v>
      </c>
      <c r="D75" s="334">
        <v>0</v>
      </c>
      <c r="E75" s="334">
        <v>0</v>
      </c>
      <c r="F75" s="334">
        <v>0</v>
      </c>
      <c r="G75" s="334">
        <v>0</v>
      </c>
      <c r="H75" s="334">
        <v>0</v>
      </c>
      <c r="I75" s="334">
        <v>0</v>
      </c>
      <c r="J75" s="334">
        <v>0</v>
      </c>
      <c r="K75" s="334">
        <v>0</v>
      </c>
      <c r="L75" s="334">
        <v>0</v>
      </c>
      <c r="M75" s="334">
        <v>576.17358233000004</v>
      </c>
      <c r="N75" s="334">
        <v>576.17358233000004</v>
      </c>
      <c r="O75" s="334">
        <v>576.17358233000004</v>
      </c>
      <c r="P75" s="334">
        <v>0</v>
      </c>
      <c r="Q75" s="334">
        <v>0</v>
      </c>
      <c r="R75" s="334">
        <v>0</v>
      </c>
      <c r="S75" s="334">
        <v>0</v>
      </c>
      <c r="T75" s="334">
        <v>0</v>
      </c>
      <c r="U75" s="334">
        <v>0</v>
      </c>
      <c r="V75" s="334">
        <v>0</v>
      </c>
      <c r="W75" s="334">
        <v>0</v>
      </c>
      <c r="X75" s="334">
        <v>0</v>
      </c>
      <c r="Y75" s="334">
        <v>0</v>
      </c>
      <c r="Z75" s="334">
        <v>0</v>
      </c>
      <c r="AA75" s="334">
        <v>0</v>
      </c>
      <c r="AB75" s="334">
        <v>0</v>
      </c>
      <c r="AC75" s="334">
        <v>0</v>
      </c>
      <c r="AD75" s="334">
        <v>0</v>
      </c>
      <c r="AE75" s="334">
        <v>0</v>
      </c>
      <c r="AF75" s="334">
        <v>0</v>
      </c>
      <c r="AG75" s="334">
        <v>0</v>
      </c>
      <c r="AH75" s="334">
        <v>0</v>
      </c>
    </row>
    <row r="76" spans="1:36" ht="18" customHeight="1" x14ac:dyDescent="0.35">
      <c r="B76" s="148" t="s">
        <v>295</v>
      </c>
      <c r="D76" s="334">
        <v>260.01</v>
      </c>
      <c r="E76" s="334">
        <v>26.716000000000001</v>
      </c>
      <c r="F76" s="334">
        <v>24.097000000000001</v>
      </c>
      <c r="G76" s="334">
        <v>52.802</v>
      </c>
      <c r="H76" s="334">
        <v>85.90412714</v>
      </c>
      <c r="I76" s="334">
        <v>129.35342976000001</v>
      </c>
      <c r="J76" s="334">
        <v>139.75077917999999</v>
      </c>
      <c r="K76" s="334">
        <v>174.1141265</v>
      </c>
      <c r="L76" s="334">
        <v>219.89456519000001</v>
      </c>
      <c r="M76" s="334">
        <v>1.3704313700000048</v>
      </c>
      <c r="N76" s="334">
        <v>1.3713260399999618</v>
      </c>
      <c r="O76" s="334">
        <v>0</v>
      </c>
      <c r="P76" s="334">
        <v>0</v>
      </c>
      <c r="Q76" s="334">
        <v>260.49719869149999</v>
      </c>
      <c r="R76" s="334">
        <v>221.16004443340003</v>
      </c>
      <c r="S76" s="334">
        <v>244.50933191400003</v>
      </c>
      <c r="T76" s="334">
        <v>219.21899999999999</v>
      </c>
      <c r="U76" s="334">
        <v>298.02600000000001</v>
      </c>
      <c r="V76" s="334">
        <v>273.685</v>
      </c>
      <c r="W76" s="334">
        <v>268.64699999999999</v>
      </c>
      <c r="X76" s="334">
        <v>253.273</v>
      </c>
      <c r="Y76" s="334">
        <v>206</v>
      </c>
      <c r="Z76" s="334">
        <v>278</v>
      </c>
      <c r="AA76" s="334">
        <v>223</v>
      </c>
      <c r="AB76" s="334">
        <v>208</v>
      </c>
      <c r="AC76" s="334">
        <v>264</v>
      </c>
      <c r="AD76" s="334">
        <v>244</v>
      </c>
      <c r="AE76" s="334">
        <v>211</v>
      </c>
      <c r="AF76" s="334">
        <v>217</v>
      </c>
      <c r="AG76" s="334">
        <v>62</v>
      </c>
      <c r="AH76" s="334">
        <v>63</v>
      </c>
    </row>
    <row r="77" spans="1:36" ht="18" customHeight="1" x14ac:dyDescent="0.35">
      <c r="B77" s="148" t="s">
        <v>225</v>
      </c>
      <c r="D77" s="334">
        <v>0</v>
      </c>
      <c r="E77" s="334">
        <v>0</v>
      </c>
      <c r="F77" s="334">
        <v>0</v>
      </c>
      <c r="G77" s="334">
        <v>0</v>
      </c>
      <c r="H77" s="334">
        <v>0</v>
      </c>
      <c r="I77" s="334">
        <v>1932.5909999999999</v>
      </c>
      <c r="J77" s="334">
        <v>1461.8796094000002</v>
      </c>
      <c r="K77" s="334">
        <v>1967.59058759</v>
      </c>
      <c r="L77" s="334">
        <v>4228.6220382900001</v>
      </c>
      <c r="M77" s="334">
        <v>4825.8467094899997</v>
      </c>
      <c r="N77" s="334">
        <v>4225.1457943400001</v>
      </c>
      <c r="O77" s="334">
        <v>3198.6842797599998</v>
      </c>
      <c r="P77" s="334">
        <v>2274.8894393399996</v>
      </c>
      <c r="Q77" s="334">
        <v>3283.1893259000003</v>
      </c>
      <c r="R77" s="334">
        <v>3118.1887764099997</v>
      </c>
      <c r="S77" s="334">
        <v>2982.2862176699996</v>
      </c>
      <c r="T77" s="334">
        <v>2377.8670000000002</v>
      </c>
      <c r="U77" s="334">
        <v>2378.9490000000001</v>
      </c>
      <c r="V77" s="334">
        <v>1987.4490000000001</v>
      </c>
      <c r="W77" s="334">
        <v>2716.1</v>
      </c>
      <c r="X77" s="334">
        <v>2383.2510000000002</v>
      </c>
      <c r="Y77" s="334">
        <v>2481</v>
      </c>
      <c r="Z77" s="334">
        <v>2296</v>
      </c>
      <c r="AA77" s="334">
        <v>2137</v>
      </c>
      <c r="AB77" s="334">
        <v>1991</v>
      </c>
      <c r="AC77" s="334">
        <v>3134</v>
      </c>
      <c r="AD77" s="334">
        <v>3036</v>
      </c>
      <c r="AE77" s="334">
        <v>2910</v>
      </c>
      <c r="AF77" s="334">
        <v>2363</v>
      </c>
      <c r="AG77" s="334">
        <v>2396</v>
      </c>
      <c r="AH77" s="334">
        <v>2275</v>
      </c>
    </row>
    <row r="78" spans="1:36" ht="18" customHeight="1" x14ac:dyDescent="0.35">
      <c r="B78" s="148" t="s">
        <v>306</v>
      </c>
      <c r="D78" s="334">
        <v>792.18799999999999</v>
      </c>
      <c r="E78" s="334">
        <v>1538.7840000000001</v>
      </c>
      <c r="F78" s="334">
        <v>1620.519</v>
      </c>
      <c r="G78" s="334">
        <v>1756.6</v>
      </c>
      <c r="H78" s="334">
        <v>2183.8303287800004</v>
      </c>
      <c r="I78" s="334">
        <v>2395.8873060300002</v>
      </c>
      <c r="J78" s="334">
        <v>3148.5456234200001</v>
      </c>
      <c r="K78" s="334">
        <v>3339.02515189</v>
      </c>
      <c r="L78" s="334">
        <v>3558.2875795700002</v>
      </c>
      <c r="M78" s="334">
        <v>3222.4926451399997</v>
      </c>
      <c r="N78" s="334">
        <v>3600.27607098</v>
      </c>
      <c r="O78" s="334">
        <v>3159.0907537800003</v>
      </c>
      <c r="P78" s="334">
        <v>3456.2654353400003</v>
      </c>
      <c r="Q78" s="334">
        <v>3646.53758182</v>
      </c>
      <c r="R78" s="334">
        <v>3124.73597681</v>
      </c>
      <c r="S78" s="334">
        <v>3405.57013039</v>
      </c>
      <c r="T78" s="334">
        <v>3615.7354402800001</v>
      </c>
      <c r="U78" s="334">
        <v>2498.0929999999998</v>
      </c>
      <c r="V78" s="334">
        <v>2440.58</v>
      </c>
      <c r="W78" s="334">
        <v>2356.31</v>
      </c>
      <c r="X78" s="334">
        <v>2563.7440000000001</v>
      </c>
      <c r="Y78" s="334">
        <v>2490</v>
      </c>
      <c r="Z78" s="334">
        <v>2646</v>
      </c>
      <c r="AA78" s="334">
        <v>3027</v>
      </c>
      <c r="AB78" s="334">
        <v>3011</v>
      </c>
      <c r="AC78" s="334">
        <v>1050</v>
      </c>
      <c r="AD78" s="334">
        <v>1010</v>
      </c>
      <c r="AE78" s="334">
        <v>989</v>
      </c>
      <c r="AF78" s="334">
        <v>984</v>
      </c>
      <c r="AG78" s="334">
        <v>1037</v>
      </c>
      <c r="AH78" s="334">
        <v>1008</v>
      </c>
    </row>
    <row r="79" spans="1:36" ht="18" customHeight="1" x14ac:dyDescent="0.35">
      <c r="B79" s="148" t="s">
        <v>307</v>
      </c>
      <c r="D79" s="334">
        <v>627.01099999999997</v>
      </c>
      <c r="E79" s="334">
        <v>772.82799999999997</v>
      </c>
      <c r="F79" s="334">
        <v>510.52300000000002</v>
      </c>
      <c r="G79" s="334">
        <v>940.07899999999995</v>
      </c>
      <c r="H79" s="334">
        <v>324.90776176999998</v>
      </c>
      <c r="I79" s="334">
        <v>273.03593885000015</v>
      </c>
      <c r="J79" s="334">
        <v>396.18504605999993</v>
      </c>
      <c r="K79" s="334">
        <v>458.12117606999971</v>
      </c>
      <c r="L79" s="334">
        <v>516.09740943000008</v>
      </c>
      <c r="M79" s="334">
        <v>1234.3979004799999</v>
      </c>
      <c r="N79" s="334">
        <v>1335.9258800699997</v>
      </c>
      <c r="O79" s="334">
        <v>1208.7843330899996</v>
      </c>
      <c r="P79" s="334">
        <v>1256.5282196099997</v>
      </c>
      <c r="Q79" s="334">
        <v>1407.4338711300002</v>
      </c>
      <c r="R79" s="334">
        <v>1190.99437825</v>
      </c>
      <c r="S79" s="334">
        <v>1279.60565744</v>
      </c>
      <c r="T79" s="334">
        <v>1275.3661819299998</v>
      </c>
      <c r="U79" s="334">
        <v>1153.481</v>
      </c>
      <c r="V79" s="334">
        <v>1276.52</v>
      </c>
      <c r="W79" s="334">
        <v>1708.7339999999999</v>
      </c>
      <c r="X79" s="334">
        <v>1250.4079999999999</v>
      </c>
      <c r="Y79" s="334">
        <v>1677</v>
      </c>
      <c r="Z79" s="334">
        <v>1800</v>
      </c>
      <c r="AA79" s="334">
        <v>1170</v>
      </c>
      <c r="AB79" s="334">
        <v>1163</v>
      </c>
      <c r="AC79" s="334">
        <v>1307</v>
      </c>
      <c r="AD79" s="334">
        <v>1178</v>
      </c>
      <c r="AE79" s="334">
        <v>1055</v>
      </c>
      <c r="AF79" s="334">
        <v>1018</v>
      </c>
      <c r="AG79" s="334">
        <v>1469</v>
      </c>
      <c r="AH79" s="334">
        <v>1422</v>
      </c>
    </row>
    <row r="80" spans="1:36" ht="18" customHeight="1" x14ac:dyDescent="0.35">
      <c r="B80" s="148" t="s">
        <v>299</v>
      </c>
      <c r="D80" s="334">
        <v>114.47799999999999</v>
      </c>
      <c r="E80" s="334">
        <v>170.23699999999999</v>
      </c>
      <c r="F80" s="334">
        <v>162.136</v>
      </c>
      <c r="G80" s="334">
        <v>193.77500000000001</v>
      </c>
      <c r="H80" s="334">
        <v>206.37341235000002</v>
      </c>
      <c r="I80" s="334">
        <v>389.07477335000004</v>
      </c>
      <c r="J80" s="334">
        <v>418.73903185</v>
      </c>
      <c r="K80" s="334">
        <v>436.45369661000001</v>
      </c>
      <c r="L80" s="334">
        <v>454.35524773999998</v>
      </c>
      <c r="M80" s="334">
        <v>472.07424702999998</v>
      </c>
      <c r="N80" s="334">
        <v>495.67051563999996</v>
      </c>
      <c r="O80" s="334">
        <v>468.46413629</v>
      </c>
      <c r="P80" s="334">
        <v>487.37291422000004</v>
      </c>
      <c r="Q80" s="334">
        <v>487.69749906999999</v>
      </c>
      <c r="R80" s="334">
        <v>429.65273162</v>
      </c>
      <c r="S80" s="334">
        <v>462.98500000000001</v>
      </c>
      <c r="T80" s="334">
        <v>460.15499294</v>
      </c>
      <c r="U80" s="334">
        <v>493.74299999999999</v>
      </c>
      <c r="V80" s="334">
        <v>493.76499999999999</v>
      </c>
      <c r="W80" s="334">
        <v>491.505</v>
      </c>
      <c r="X80" s="334">
        <v>496.44200000000001</v>
      </c>
      <c r="Y80" s="334">
        <v>567</v>
      </c>
      <c r="Z80" s="334">
        <v>573</v>
      </c>
      <c r="AA80" s="334">
        <v>595</v>
      </c>
      <c r="AB80" s="334">
        <v>597</v>
      </c>
      <c r="AC80" s="334">
        <v>551</v>
      </c>
      <c r="AD80" s="334">
        <v>544</v>
      </c>
      <c r="AE80" s="334">
        <v>554</v>
      </c>
      <c r="AF80" s="334">
        <v>551</v>
      </c>
      <c r="AG80" s="334">
        <v>506</v>
      </c>
      <c r="AH80" s="334">
        <v>493</v>
      </c>
    </row>
    <row r="81" spans="2:34" ht="18" customHeight="1" x14ac:dyDescent="0.35">
      <c r="B81" s="148" t="s">
        <v>517</v>
      </c>
      <c r="D81" s="334">
        <v>0</v>
      </c>
      <c r="E81" s="334">
        <v>0</v>
      </c>
      <c r="F81" s="334">
        <v>0</v>
      </c>
      <c r="G81" s="334">
        <v>0</v>
      </c>
      <c r="H81" s="334">
        <v>0</v>
      </c>
      <c r="I81" s="334">
        <v>0</v>
      </c>
      <c r="J81" s="334">
        <v>1E-8</v>
      </c>
      <c r="K81" s="334">
        <v>2E-8</v>
      </c>
      <c r="L81" s="334">
        <v>2.9999999999999997E-8</v>
      </c>
      <c r="M81" s="334">
        <v>2.9999999999999997E-8</v>
      </c>
      <c r="N81" s="334">
        <v>4.0000000000000001E-8</v>
      </c>
      <c r="O81" s="334">
        <v>4.0000000000000001E-8</v>
      </c>
      <c r="P81" s="334">
        <v>4.0000000000000001E-8</v>
      </c>
      <c r="Q81" s="334">
        <v>5.9999999999999995E-8</v>
      </c>
      <c r="R81" s="334">
        <v>5.9999999999999995E-8</v>
      </c>
      <c r="S81" s="334">
        <v>5.9999999999999995E-8</v>
      </c>
      <c r="T81" s="334">
        <v>5.9999999999999995E-8</v>
      </c>
      <c r="U81" s="334">
        <v>0</v>
      </c>
      <c r="V81" s="334">
        <v>0</v>
      </c>
      <c r="W81" s="334">
        <v>0</v>
      </c>
      <c r="X81" s="334">
        <v>0</v>
      </c>
      <c r="Y81" s="334">
        <v>0</v>
      </c>
      <c r="Z81" s="334">
        <v>0</v>
      </c>
      <c r="AA81" s="334">
        <v>0</v>
      </c>
      <c r="AB81" s="334">
        <v>0</v>
      </c>
      <c r="AC81" s="334">
        <v>0</v>
      </c>
      <c r="AD81" s="334">
        <v>0</v>
      </c>
      <c r="AE81" s="334">
        <v>10</v>
      </c>
      <c r="AF81" s="334">
        <v>25</v>
      </c>
      <c r="AG81" s="334">
        <v>0</v>
      </c>
      <c r="AH81" s="334">
        <v>0</v>
      </c>
    </row>
    <row r="82" spans="2:34" ht="18" customHeight="1" x14ac:dyDescent="0.35">
      <c r="B82" s="148" t="s">
        <v>296</v>
      </c>
      <c r="D82" s="334">
        <v>88.402000000000001</v>
      </c>
      <c r="E82" s="334">
        <v>31.116</v>
      </c>
      <c r="F82" s="334">
        <v>162.95500000000001</v>
      </c>
      <c r="G82" s="334">
        <v>0</v>
      </c>
      <c r="H82" s="334">
        <v>0</v>
      </c>
      <c r="I82" s="334">
        <v>0</v>
      </c>
      <c r="J82" s="334">
        <v>0</v>
      </c>
      <c r="K82" s="334">
        <v>0</v>
      </c>
      <c r="L82" s="334">
        <v>0</v>
      </c>
      <c r="M82" s="334">
        <v>382.47756691619998</v>
      </c>
      <c r="N82" s="334">
        <v>378.17088203276995</v>
      </c>
      <c r="O82" s="334">
        <v>322.00425050761822</v>
      </c>
      <c r="P82" s="334">
        <v>333.36855329935594</v>
      </c>
      <c r="Q82" s="334">
        <v>257.85760478541306</v>
      </c>
      <c r="R82" s="334">
        <v>0</v>
      </c>
      <c r="S82" s="334">
        <v>0</v>
      </c>
      <c r="T82" s="334">
        <v>0</v>
      </c>
      <c r="U82" s="334">
        <v>0</v>
      </c>
      <c r="V82" s="334">
        <v>0</v>
      </c>
      <c r="W82" s="334">
        <v>0</v>
      </c>
      <c r="X82" s="334">
        <v>0</v>
      </c>
      <c r="Y82" s="334">
        <v>0</v>
      </c>
      <c r="Z82" s="334">
        <v>0</v>
      </c>
      <c r="AA82" s="334">
        <v>0</v>
      </c>
      <c r="AB82" s="334">
        <v>0</v>
      </c>
      <c r="AC82" s="334">
        <v>0</v>
      </c>
      <c r="AD82" s="334">
        <v>0</v>
      </c>
      <c r="AE82" s="334">
        <v>0</v>
      </c>
      <c r="AF82" s="334">
        <v>0</v>
      </c>
      <c r="AG82" s="334">
        <v>0</v>
      </c>
      <c r="AH82" s="334">
        <v>0</v>
      </c>
    </row>
    <row r="83" spans="2:34" ht="18" customHeight="1" x14ac:dyDescent="0.35">
      <c r="B83" s="148" t="s">
        <v>308</v>
      </c>
      <c r="D83" s="334">
        <v>408.71100000000001</v>
      </c>
      <c r="E83" s="334">
        <v>554.48099999999999</v>
      </c>
      <c r="F83" s="334">
        <v>985.23699999999997</v>
      </c>
      <c r="G83" s="334">
        <v>1092.645</v>
      </c>
      <c r="H83" s="334">
        <v>965.3166034300001</v>
      </c>
      <c r="I83" s="334">
        <v>1151.5236043499999</v>
      </c>
      <c r="J83" s="334">
        <v>1165.7633285300001</v>
      </c>
      <c r="K83" s="334">
        <v>1157.4796602399999</v>
      </c>
      <c r="L83" s="334">
        <v>1146.8176846099998</v>
      </c>
      <c r="M83" s="334">
        <v>1151.08692789</v>
      </c>
      <c r="N83" s="334">
        <v>1183.2017076700001</v>
      </c>
      <c r="O83" s="334">
        <v>1174.3874062999998</v>
      </c>
      <c r="P83" s="334">
        <v>1120.47041147</v>
      </c>
      <c r="Q83" s="334">
        <v>1153.8297126699999</v>
      </c>
      <c r="R83" s="334">
        <v>1165.5740000000001</v>
      </c>
      <c r="S83" s="334">
        <v>1173.9142894300001</v>
      </c>
      <c r="T83" s="334">
        <v>1148.4135246899998</v>
      </c>
      <c r="U83" s="334">
        <v>1171.498</v>
      </c>
      <c r="V83" s="334">
        <v>1072.877</v>
      </c>
      <c r="W83" s="334">
        <v>1098.2080000000001</v>
      </c>
      <c r="X83" s="334">
        <v>1108.5060000000001</v>
      </c>
      <c r="Y83" s="334">
        <v>1095</v>
      </c>
      <c r="Z83" s="334">
        <v>760</v>
      </c>
      <c r="AA83" s="334">
        <v>792</v>
      </c>
      <c r="AB83" s="334">
        <v>831</v>
      </c>
      <c r="AC83" s="334">
        <v>845</v>
      </c>
      <c r="AD83" s="334">
        <v>845</v>
      </c>
      <c r="AE83" s="334">
        <v>872</v>
      </c>
      <c r="AF83" s="334">
        <v>864</v>
      </c>
      <c r="AG83" s="334">
        <v>922</v>
      </c>
      <c r="AH83" s="334">
        <v>927</v>
      </c>
    </row>
    <row r="84" spans="2:34" ht="18" customHeight="1" x14ac:dyDescent="0.35">
      <c r="B84" s="148" t="s">
        <v>821</v>
      </c>
      <c r="D84" s="334">
        <v>0</v>
      </c>
      <c r="E84" s="334">
        <v>0</v>
      </c>
      <c r="F84" s="334">
        <v>1498.7380000000001</v>
      </c>
      <c r="G84" s="334">
        <v>1371.7670000000001</v>
      </c>
      <c r="H84" s="334">
        <v>1154.8786621100001</v>
      </c>
      <c r="I84" s="334">
        <v>1379.5493333400002</v>
      </c>
      <c r="J84" s="334">
        <v>1146.3993381300002</v>
      </c>
      <c r="K84" s="334">
        <v>1067.4325127100001</v>
      </c>
      <c r="L84" s="334">
        <v>1072.4344650399998</v>
      </c>
      <c r="M84" s="334">
        <v>1077.31420783</v>
      </c>
      <c r="N84" s="334">
        <v>778.70796693</v>
      </c>
      <c r="O84" s="334">
        <v>784.54554393000012</v>
      </c>
      <c r="P84" s="334">
        <v>793.73422613000002</v>
      </c>
      <c r="Q84" s="334">
        <v>769.91152924999994</v>
      </c>
      <c r="R84" s="334">
        <v>465.41297037999999</v>
      </c>
      <c r="S84" s="334">
        <v>478.96551961</v>
      </c>
      <c r="T84" s="334">
        <v>494.8291408</v>
      </c>
      <c r="U84" s="334">
        <v>510.654</v>
      </c>
      <c r="V84" s="334">
        <v>161.06800000000001</v>
      </c>
      <c r="W84" s="334">
        <v>166.13499999999999</v>
      </c>
      <c r="X84" s="334">
        <v>171.47800000000001</v>
      </c>
      <c r="Y84" s="334">
        <v>176</v>
      </c>
      <c r="Z84" s="334">
        <v>0</v>
      </c>
      <c r="AA84" s="334">
        <v>0</v>
      </c>
      <c r="AB84" s="334">
        <v>0</v>
      </c>
      <c r="AC84" s="334">
        <v>0</v>
      </c>
      <c r="AD84" s="334">
        <v>529</v>
      </c>
      <c r="AE84" s="334">
        <v>546</v>
      </c>
      <c r="AF84" s="334">
        <v>564</v>
      </c>
      <c r="AG84" s="334">
        <v>583</v>
      </c>
      <c r="AH84" s="334">
        <v>536</v>
      </c>
    </row>
    <row r="85" spans="2:34" ht="18" customHeight="1" x14ac:dyDescent="0.35">
      <c r="B85" s="148" t="s">
        <v>298</v>
      </c>
      <c r="D85" s="334">
        <v>96.965999999999994</v>
      </c>
      <c r="E85" s="334">
        <v>99.491</v>
      </c>
      <c r="F85" s="334">
        <v>206.245</v>
      </c>
      <c r="G85" s="334">
        <v>234.99600000000001</v>
      </c>
      <c r="H85" s="334">
        <v>233.00614487999988</v>
      </c>
      <c r="I85" s="334">
        <v>302.072</v>
      </c>
      <c r="J85" s="334">
        <v>314.15252806999968</v>
      </c>
      <c r="K85" s="334">
        <v>371.0621755899997</v>
      </c>
      <c r="L85" s="334">
        <v>364.91211610000039</v>
      </c>
      <c r="M85" s="334">
        <v>511.80088144000052</v>
      </c>
      <c r="N85" s="334">
        <v>526.28886908999925</v>
      </c>
      <c r="O85" s="334">
        <v>532.40397141000028</v>
      </c>
      <c r="P85" s="334">
        <v>848.83549751999999</v>
      </c>
      <c r="Q85" s="334">
        <v>824.21234291999963</v>
      </c>
      <c r="R85" s="334">
        <v>799.18896368000026</v>
      </c>
      <c r="S85" s="334">
        <v>817.17431353000063</v>
      </c>
      <c r="T85" s="334">
        <v>814.59400000000005</v>
      </c>
      <c r="U85" s="334">
        <v>846.13300000000004</v>
      </c>
      <c r="V85" s="334">
        <v>796.66300000000001</v>
      </c>
      <c r="W85" s="334">
        <v>763.27794481000001</v>
      </c>
      <c r="X85" s="334">
        <v>694.28656804000002</v>
      </c>
      <c r="Y85" s="334">
        <v>767</v>
      </c>
      <c r="Z85" s="334">
        <v>699</v>
      </c>
      <c r="AA85" s="334">
        <v>715</v>
      </c>
      <c r="AB85" s="334">
        <v>661</v>
      </c>
      <c r="AC85" s="334">
        <v>1352</v>
      </c>
      <c r="AD85" s="334">
        <v>726</v>
      </c>
      <c r="AE85" s="334">
        <v>669</v>
      </c>
      <c r="AF85" s="334">
        <v>595</v>
      </c>
      <c r="AG85" s="334">
        <v>630</v>
      </c>
      <c r="AH85" s="334">
        <v>620</v>
      </c>
    </row>
    <row r="86" spans="2:34" ht="18" customHeight="1" x14ac:dyDescent="0.35">
      <c r="B86" s="148" t="s">
        <v>309</v>
      </c>
      <c r="D86" s="334">
        <v>358.303</v>
      </c>
      <c r="E86" s="334">
        <v>312.18900000000002</v>
      </c>
      <c r="F86" s="334">
        <v>92.792000000000002</v>
      </c>
      <c r="G86" s="334">
        <v>148.286</v>
      </c>
      <c r="H86" s="334">
        <v>59.145286959999574</v>
      </c>
      <c r="I86" s="334">
        <v>133.85671670999804</v>
      </c>
      <c r="J86" s="334">
        <v>226.72958824000133</v>
      </c>
      <c r="K86" s="334">
        <v>251.21903590000093</v>
      </c>
      <c r="L86" s="334">
        <v>262.49799829999938</v>
      </c>
      <c r="M86" s="334">
        <v>235.32437812000202</v>
      </c>
      <c r="N86" s="334">
        <v>233.61464341999704</v>
      </c>
      <c r="O86" s="334">
        <v>186.38147393000057</v>
      </c>
      <c r="P86" s="334">
        <v>215.22842558999983</v>
      </c>
      <c r="Q86" s="334">
        <v>204.05651319999939</v>
      </c>
      <c r="R86" s="334">
        <v>459.94299999999998</v>
      </c>
      <c r="S86" s="334">
        <v>430.64299999999997</v>
      </c>
      <c r="T86" s="334">
        <v>355.661</v>
      </c>
      <c r="U86" s="334">
        <v>286.00900000000001</v>
      </c>
      <c r="V86" s="334">
        <v>306.74799999999999</v>
      </c>
      <c r="W86" s="334">
        <v>355.39305518999697</v>
      </c>
      <c r="X86" s="334">
        <v>369.1954319600016</v>
      </c>
      <c r="Y86" s="334">
        <v>695</v>
      </c>
      <c r="Z86" s="334">
        <v>588</v>
      </c>
      <c r="AA86" s="334">
        <v>321</v>
      </c>
      <c r="AB86" s="334">
        <v>459</v>
      </c>
      <c r="AC86" s="334">
        <v>440</v>
      </c>
      <c r="AD86" s="334">
        <v>399</v>
      </c>
      <c r="AE86" s="334">
        <v>384</v>
      </c>
      <c r="AF86" s="334">
        <v>1449</v>
      </c>
      <c r="AG86" s="334">
        <v>1456</v>
      </c>
      <c r="AH86" s="334">
        <v>1409</v>
      </c>
    </row>
    <row r="87" spans="2:34" ht="18" customHeight="1" x14ac:dyDescent="0.35">
      <c r="B87" s="148" t="s">
        <v>302</v>
      </c>
      <c r="D87" s="334">
        <v>0</v>
      </c>
      <c r="E87" s="334">
        <v>0</v>
      </c>
      <c r="F87" s="334">
        <v>0</v>
      </c>
      <c r="G87" s="334">
        <v>0</v>
      </c>
      <c r="H87" s="334">
        <v>90.789940700000002</v>
      </c>
      <c r="I87" s="334">
        <v>2000.6042963251971</v>
      </c>
      <c r="J87" s="334">
        <v>2349.6430399699998</v>
      </c>
      <c r="K87" s="334">
        <v>2195.2103542199998</v>
      </c>
      <c r="L87" s="334">
        <v>2447.7710252500001</v>
      </c>
      <c r="M87" s="334">
        <v>2312.7770361999997</v>
      </c>
      <c r="N87" s="334">
        <v>2327.5412439400002</v>
      </c>
      <c r="O87" s="334">
        <v>1984.2436377399999</v>
      </c>
      <c r="P87" s="334">
        <v>2073.8150572599998</v>
      </c>
      <c r="Q87" s="334">
        <v>2481.0483266199999</v>
      </c>
      <c r="R87" s="334">
        <v>2074.9457165499998</v>
      </c>
      <c r="S87" s="334">
        <v>2864.4867159</v>
      </c>
      <c r="T87" s="334">
        <v>3164.2476800100003</v>
      </c>
      <c r="U87" s="334">
        <v>3200.8240000000001</v>
      </c>
      <c r="V87" s="334">
        <v>2997.7559999999999</v>
      </c>
      <c r="W87" s="334">
        <v>2870.4969999999998</v>
      </c>
      <c r="X87" s="334">
        <v>2896.9969999999998</v>
      </c>
      <c r="Y87" s="334">
        <v>2955</v>
      </c>
      <c r="Z87" s="334">
        <v>2813</v>
      </c>
      <c r="AA87" s="334">
        <v>2906</v>
      </c>
      <c r="AB87" s="334">
        <v>2911</v>
      </c>
      <c r="AC87" s="334">
        <v>3306</v>
      </c>
      <c r="AD87" s="334">
        <v>3350</v>
      </c>
      <c r="AE87" s="334">
        <v>2989</v>
      </c>
      <c r="AF87" s="334">
        <v>3150</v>
      </c>
      <c r="AG87" s="334">
        <v>3249</v>
      </c>
      <c r="AH87" s="334">
        <v>2895</v>
      </c>
    </row>
    <row r="88" spans="2:34" ht="18" customHeight="1" x14ac:dyDescent="0.35">
      <c r="B88" s="148" t="s">
        <v>301</v>
      </c>
      <c r="D88" s="334">
        <v>0</v>
      </c>
      <c r="E88" s="334">
        <v>0</v>
      </c>
      <c r="F88" s="334">
        <v>0</v>
      </c>
      <c r="G88" s="334">
        <v>0</v>
      </c>
      <c r="H88" s="334">
        <v>0</v>
      </c>
      <c r="I88" s="334">
        <v>0</v>
      </c>
      <c r="J88" s="334">
        <v>0</v>
      </c>
      <c r="K88" s="334">
        <v>0</v>
      </c>
      <c r="L88" s="334">
        <v>0</v>
      </c>
      <c r="M88" s="334">
        <v>0</v>
      </c>
      <c r="N88" s="334">
        <v>0</v>
      </c>
      <c r="O88" s="334">
        <v>0</v>
      </c>
      <c r="P88" s="334">
        <v>0</v>
      </c>
      <c r="Q88" s="334">
        <v>0</v>
      </c>
      <c r="R88" s="334">
        <v>0</v>
      </c>
      <c r="S88" s="334">
        <v>0</v>
      </c>
      <c r="T88" s="334">
        <v>0</v>
      </c>
      <c r="U88" s="334">
        <v>0</v>
      </c>
      <c r="V88" s="334">
        <v>0</v>
      </c>
      <c r="W88" s="334">
        <v>0</v>
      </c>
      <c r="X88" s="334">
        <v>0</v>
      </c>
      <c r="Y88" s="334">
        <v>0</v>
      </c>
      <c r="Z88" s="334">
        <v>0</v>
      </c>
      <c r="AA88" s="334">
        <v>0</v>
      </c>
      <c r="AB88" s="334">
        <v>0</v>
      </c>
      <c r="AC88" s="334">
        <v>0</v>
      </c>
      <c r="AD88" s="334">
        <v>0</v>
      </c>
      <c r="AE88" s="334">
        <v>0</v>
      </c>
      <c r="AF88" s="334">
        <v>0</v>
      </c>
      <c r="AG88" s="334">
        <v>0</v>
      </c>
      <c r="AH88" s="334">
        <v>0</v>
      </c>
    </row>
    <row r="89" spans="2:34" ht="7.5" customHeight="1" x14ac:dyDescent="0.35">
      <c r="B89" s="148"/>
      <c r="D89" s="334"/>
      <c r="E89" s="334"/>
      <c r="F89" s="334"/>
      <c r="G89" s="334"/>
      <c r="H89" s="334"/>
      <c r="I89" s="334"/>
      <c r="J89" s="334"/>
      <c r="K89" s="334"/>
      <c r="L89" s="334"/>
      <c r="M89" s="334"/>
      <c r="N89" s="334"/>
      <c r="O89" s="334"/>
      <c r="P89" s="334"/>
      <c r="Q89" s="334"/>
      <c r="R89" s="334"/>
      <c r="S89" s="334"/>
      <c r="T89" s="334"/>
      <c r="U89" s="334"/>
      <c r="V89" s="334"/>
      <c r="W89" s="334"/>
      <c r="X89" s="334"/>
      <c r="Y89" s="334"/>
      <c r="Z89" s="334"/>
      <c r="AA89" s="334"/>
      <c r="AB89" s="334"/>
      <c r="AC89" s="334"/>
      <c r="AD89" s="334"/>
      <c r="AE89" s="334"/>
      <c r="AF89" s="334"/>
      <c r="AG89" s="334"/>
      <c r="AH89" s="334"/>
    </row>
    <row r="90" spans="2:34" ht="18" customHeight="1" x14ac:dyDescent="0.35">
      <c r="B90" s="109" t="s">
        <v>310</v>
      </c>
      <c r="D90" s="333">
        <v>5597.058</v>
      </c>
      <c r="E90" s="333">
        <v>945.48900000000117</v>
      </c>
      <c r="F90" s="333">
        <v>1720.7099999999996</v>
      </c>
      <c r="G90" s="333">
        <v>5690.3499999999985</v>
      </c>
      <c r="H90" s="333">
        <v>5911.2467519829979</v>
      </c>
      <c r="I90" s="333">
        <v>3944.7067793680012</v>
      </c>
      <c r="J90" s="333">
        <v>-2866.9753024820029</v>
      </c>
      <c r="K90" s="333">
        <v>-5338.1012442220017</v>
      </c>
      <c r="L90" s="333">
        <v>-6412.3247963119993</v>
      </c>
      <c r="M90" s="333">
        <v>-3866.5181582519981</v>
      </c>
      <c r="N90" s="333">
        <v>-1490.0610785719989</v>
      </c>
      <c r="O90" s="333">
        <v>7166.9468244780019</v>
      </c>
      <c r="P90" s="333">
        <v>11134.511101768001</v>
      </c>
      <c r="Q90" s="333">
        <v>6203.8282696079978</v>
      </c>
      <c r="R90" s="333">
        <v>10289.706482937998</v>
      </c>
      <c r="S90" s="333">
        <v>7987.8191699379995</v>
      </c>
      <c r="T90" s="333">
        <v>6828.9098353631998</v>
      </c>
      <c r="U90" s="333">
        <v>6108.2169999999978</v>
      </c>
      <c r="V90" s="333">
        <v>7152.9250000000002</v>
      </c>
      <c r="W90" s="333">
        <v>6743.0630000000001</v>
      </c>
      <c r="X90" s="333">
        <v>4378.0230000000001</v>
      </c>
      <c r="Y90" s="333">
        <v>3279</v>
      </c>
      <c r="Z90" s="333">
        <v>2368</v>
      </c>
      <c r="AA90" s="333">
        <v>-966</v>
      </c>
      <c r="AB90" s="333">
        <v>-1493</v>
      </c>
      <c r="AC90" s="333">
        <v>-4278</v>
      </c>
      <c r="AD90" s="333">
        <v>-3795</v>
      </c>
      <c r="AE90" s="333">
        <v>-3258</v>
      </c>
      <c r="AF90" s="333">
        <v>-3173</v>
      </c>
      <c r="AG90" s="333">
        <v>-16502</v>
      </c>
      <c r="AH90" s="333">
        <v>-16233</v>
      </c>
    </row>
    <row r="91" spans="2:34" ht="18" customHeight="1" x14ac:dyDescent="0.35">
      <c r="B91" s="148" t="s">
        <v>311</v>
      </c>
      <c r="D91" s="334">
        <v>8043.2219999999998</v>
      </c>
      <c r="E91" s="334">
        <v>8043.2219999999998</v>
      </c>
      <c r="F91" s="334">
        <v>8043.2219999999998</v>
      </c>
      <c r="G91" s="334">
        <v>8043.2219999999998</v>
      </c>
      <c r="H91" s="334">
        <v>8043.2220804600001</v>
      </c>
      <c r="I91" s="334">
        <v>8043.2220804099998</v>
      </c>
      <c r="J91" s="334">
        <v>8043.2220804099998</v>
      </c>
      <c r="K91" s="334">
        <v>8043.2220804099998</v>
      </c>
      <c r="L91" s="334">
        <v>8043.2220804099998</v>
      </c>
      <c r="M91" s="334">
        <v>8043.2220804099998</v>
      </c>
      <c r="N91" s="334">
        <v>8043.2220804099998</v>
      </c>
      <c r="O91" s="334">
        <v>8043.2220804099998</v>
      </c>
      <c r="P91" s="334">
        <v>8043.2220804099998</v>
      </c>
      <c r="Q91" s="334">
        <v>8043.2220804099998</v>
      </c>
      <c r="R91" s="334">
        <v>8043.2220804099998</v>
      </c>
      <c r="S91" s="334">
        <v>8043.2220804099998</v>
      </c>
      <c r="T91" s="334">
        <v>8043.2220804099998</v>
      </c>
      <c r="U91" s="334">
        <v>8043.2219999999998</v>
      </c>
      <c r="V91" s="334">
        <v>8043.2219999999998</v>
      </c>
      <c r="W91" s="334">
        <v>8043.2219999999998</v>
      </c>
      <c r="X91" s="334">
        <v>8043.2219999999998</v>
      </c>
      <c r="Y91" s="334">
        <v>8043</v>
      </c>
      <c r="Z91" s="334">
        <v>8043</v>
      </c>
      <c r="AA91" s="334">
        <v>8043</v>
      </c>
      <c r="AB91" s="334">
        <v>8043</v>
      </c>
      <c r="AC91" s="334">
        <v>8043</v>
      </c>
      <c r="AD91" s="334">
        <v>8043</v>
      </c>
      <c r="AE91" s="334">
        <v>8043</v>
      </c>
      <c r="AF91" s="334">
        <v>8043</v>
      </c>
      <c r="AG91" s="334">
        <v>8043</v>
      </c>
      <c r="AH91" s="334">
        <v>8043</v>
      </c>
    </row>
    <row r="92" spans="2:34" ht="18" customHeight="1" x14ac:dyDescent="0.35">
      <c r="B92" s="148" t="s">
        <v>312</v>
      </c>
      <c r="D92" s="334">
        <v>232.43</v>
      </c>
      <c r="E92" s="334">
        <v>232.43</v>
      </c>
      <c r="F92" s="334">
        <v>232.43</v>
      </c>
      <c r="G92" s="334">
        <v>232.43</v>
      </c>
      <c r="H92" s="334">
        <v>232.42849661000002</v>
      </c>
      <c r="I92" s="334">
        <v>232.47184744999998</v>
      </c>
      <c r="J92" s="334">
        <v>232.47184744999998</v>
      </c>
      <c r="K92" s="334">
        <v>232.47184744999998</v>
      </c>
      <c r="L92" s="334">
        <v>232.47184744999998</v>
      </c>
      <c r="M92" s="334">
        <v>0</v>
      </c>
      <c r="N92" s="334">
        <v>0</v>
      </c>
      <c r="O92" s="334">
        <v>3.4733539200000165</v>
      </c>
      <c r="P92" s="334">
        <v>3.4733539200000165</v>
      </c>
      <c r="Q92" s="334">
        <v>3.4733539199999868</v>
      </c>
      <c r="R92" s="334">
        <v>3.4733539199999868</v>
      </c>
      <c r="S92" s="334">
        <v>6.1749674000000061</v>
      </c>
      <c r="T92" s="334">
        <v>6.1749674000000061</v>
      </c>
      <c r="U92" s="334">
        <v>6.1749999999999998</v>
      </c>
      <c r="V92" s="334">
        <v>6.1749999999999998</v>
      </c>
      <c r="W92" s="334">
        <v>17.649999999999999</v>
      </c>
      <c r="X92" s="334">
        <v>21.936</v>
      </c>
      <c r="Y92" s="334">
        <v>27</v>
      </c>
      <c r="Z92" s="334">
        <v>33</v>
      </c>
      <c r="AA92" s="334">
        <v>11</v>
      </c>
      <c r="AB92" s="334">
        <v>17</v>
      </c>
      <c r="AC92" s="334">
        <v>13</v>
      </c>
      <c r="AD92" s="334">
        <v>16</v>
      </c>
      <c r="AE92" s="334">
        <v>3</v>
      </c>
      <c r="AF92" s="334">
        <v>8</v>
      </c>
      <c r="AG92" s="334">
        <v>11</v>
      </c>
      <c r="AH92" s="334">
        <v>15</v>
      </c>
    </row>
    <row r="93" spans="2:34" ht="18" customHeight="1" x14ac:dyDescent="0.35">
      <c r="B93" s="148" t="s">
        <v>313</v>
      </c>
      <c r="D93" s="334">
        <v>736.18</v>
      </c>
      <c r="E93" s="334">
        <v>2882.0189999999998</v>
      </c>
      <c r="F93" s="334">
        <v>834.61599999999999</v>
      </c>
      <c r="G93" s="334">
        <v>3945.8980000000001</v>
      </c>
      <c r="H93" s="334">
        <v>4673.2209310649987</v>
      </c>
      <c r="I93" s="334">
        <v>1905.2553649200004</v>
      </c>
      <c r="J93" s="334">
        <v>1905.2553649200004</v>
      </c>
      <c r="K93" s="334">
        <v>1905.2553649200001</v>
      </c>
      <c r="L93" s="334">
        <v>1905.2553649200001</v>
      </c>
      <c r="M93" s="334">
        <v>-4.0000021457672122E-8</v>
      </c>
      <c r="N93" s="334">
        <v>-1.0000258684158325E-8</v>
      </c>
      <c r="O93" s="334">
        <v>-3.9999574422836304E-8</v>
      </c>
      <c r="P93" s="334">
        <v>-3.9999574422836304E-8</v>
      </c>
      <c r="Q93" s="334">
        <v>3483.9353275900262</v>
      </c>
      <c r="R93" s="334">
        <v>3483.9353275899998</v>
      </c>
      <c r="S93" s="334">
        <v>2133.9353275899998</v>
      </c>
      <c r="T93" s="334">
        <v>2242.91053405</v>
      </c>
      <c r="U93" s="334">
        <v>1825.616</v>
      </c>
      <c r="V93" s="334">
        <v>1825.616</v>
      </c>
      <c r="W93" s="334">
        <v>1825.616</v>
      </c>
      <c r="X93" s="334">
        <v>1825.616</v>
      </c>
      <c r="Y93" s="334">
        <v>0</v>
      </c>
      <c r="Z93" s="334">
        <v>0</v>
      </c>
      <c r="AA93" s="334">
        <v>0</v>
      </c>
      <c r="AB93" s="334">
        <v>0</v>
      </c>
      <c r="AC93" s="334">
        <v>0</v>
      </c>
      <c r="AD93" s="334">
        <v>0</v>
      </c>
      <c r="AE93" s="334">
        <v>0</v>
      </c>
      <c r="AF93" s="334">
        <v>0</v>
      </c>
      <c r="AG93" s="334">
        <v>0</v>
      </c>
      <c r="AH93" s="334">
        <v>0</v>
      </c>
    </row>
    <row r="94" spans="2:34" ht="18" customHeight="1" x14ac:dyDescent="0.35">
      <c r="B94" s="148" t="s">
        <v>528</v>
      </c>
      <c r="D94" s="334">
        <v>0</v>
      </c>
      <c r="E94" s="334">
        <v>0</v>
      </c>
      <c r="F94" s="334">
        <v>0</v>
      </c>
      <c r="G94" s="334">
        <v>0</v>
      </c>
      <c r="H94" s="334">
        <v>-488.38799999999998</v>
      </c>
      <c r="I94" s="334">
        <v>-488.38799999999998</v>
      </c>
      <c r="J94" s="334">
        <v>-488.38799999999998</v>
      </c>
      <c r="K94" s="334">
        <v>-488.38799999999998</v>
      </c>
      <c r="L94" s="334">
        <v>-488.38799999999998</v>
      </c>
      <c r="M94" s="334">
        <v>-488.38799999999998</v>
      </c>
      <c r="N94" s="334">
        <v>-488.38799999999998</v>
      </c>
      <c r="O94" s="334">
        <v>-488.38799999999998</v>
      </c>
      <c r="P94" s="334">
        <v>-488.38799999999998</v>
      </c>
      <c r="Q94" s="334">
        <v>-488.38799999999998</v>
      </c>
      <c r="R94" s="334">
        <v>-488.38799999999998</v>
      </c>
      <c r="S94" s="334">
        <v>-488.38799999999998</v>
      </c>
      <c r="T94" s="334">
        <v>-488.38799999999998</v>
      </c>
      <c r="U94" s="334">
        <v>-488.38799999999998</v>
      </c>
      <c r="V94" s="334">
        <v>-488.38799999999998</v>
      </c>
      <c r="W94" s="334">
        <v>-488.38799999999998</v>
      </c>
      <c r="X94" s="334">
        <v>-488.38799999999998</v>
      </c>
      <c r="Y94" s="334">
        <v>-488</v>
      </c>
      <c r="Z94" s="334">
        <v>-488</v>
      </c>
      <c r="AA94" s="334">
        <v>-475</v>
      </c>
      <c r="AB94" s="334">
        <v>-488</v>
      </c>
      <c r="AC94" s="334">
        <v>-488</v>
      </c>
      <c r="AD94" s="334">
        <v>-488</v>
      </c>
      <c r="AE94" s="334">
        <v>-488</v>
      </c>
      <c r="AF94" s="334">
        <v>-488</v>
      </c>
      <c r="AG94" s="334">
        <v>-488</v>
      </c>
      <c r="AH94" s="334">
        <v>-488</v>
      </c>
    </row>
    <row r="95" spans="2:34" ht="18" customHeight="1" x14ac:dyDescent="0.35">
      <c r="B95" s="148" t="s">
        <v>815</v>
      </c>
      <c r="D95" s="334">
        <v>-2943.172</v>
      </c>
      <c r="E95" s="334">
        <v>-9060.7099999999991</v>
      </c>
      <c r="F95" s="334">
        <v>-6321.8590000000004</v>
      </c>
      <c r="G95" s="334">
        <v>-5653.88</v>
      </c>
      <c r="H95" s="334">
        <v>-5623.0193881199993</v>
      </c>
      <c r="I95" s="334">
        <v>-4757.5388941899982</v>
      </c>
      <c r="J95" s="334">
        <v>-7000.8397170200024</v>
      </c>
      <c r="K95" s="334">
        <v>-6911.6885427400011</v>
      </c>
      <c r="L95" s="334">
        <v>-6589.6938765099985</v>
      </c>
      <c r="M95" s="334">
        <v>-5177.8893145500006</v>
      </c>
      <c r="N95" s="334">
        <v>-5046.3043564</v>
      </c>
      <c r="O95" s="334">
        <v>-4263.4501404499997</v>
      </c>
      <c r="P95" s="334">
        <v>-3702.8162659699997</v>
      </c>
      <c r="Q95" s="334">
        <v>-3138.2260886000008</v>
      </c>
      <c r="R95" s="334">
        <v>-3295.96</v>
      </c>
      <c r="S95" s="334">
        <v>-2688.328</v>
      </c>
      <c r="T95" s="334">
        <v>-2371.9679999999998</v>
      </c>
      <c r="U95" s="334">
        <v>-2036.653</v>
      </c>
      <c r="V95" s="334">
        <v>-1722.82</v>
      </c>
      <c r="W95" s="334">
        <v>-1588.867</v>
      </c>
      <c r="X95" s="334">
        <v>-1387.671</v>
      </c>
      <c r="Y95" s="334">
        <v>-852</v>
      </c>
      <c r="Z95" s="334">
        <v>-424</v>
      </c>
      <c r="AA95" s="334">
        <v>320</v>
      </c>
      <c r="AB95" s="334">
        <v>806</v>
      </c>
      <c r="AC95" s="334">
        <v>1836</v>
      </c>
      <c r="AD95" s="334">
        <v>1526</v>
      </c>
      <c r="AE95" s="334">
        <v>2234</v>
      </c>
      <c r="AF95" s="334">
        <v>2525</v>
      </c>
      <c r="AG95" s="334">
        <v>189</v>
      </c>
      <c r="AH95" s="334">
        <v>-850</v>
      </c>
    </row>
    <row r="96" spans="2:34" ht="18" customHeight="1" x14ac:dyDescent="0.35">
      <c r="B96" s="148" t="s">
        <v>315</v>
      </c>
      <c r="D96" s="334">
        <v>-48.892000000000003</v>
      </c>
      <c r="E96" s="334">
        <v>-49.819000000000003</v>
      </c>
      <c r="F96" s="334">
        <v>-49.819000000000003</v>
      </c>
      <c r="G96" s="334">
        <v>-49.819000000000003</v>
      </c>
      <c r="H96" s="334">
        <v>-49.818335220000002</v>
      </c>
      <c r="I96" s="334">
        <v>-49.723805060000004</v>
      </c>
      <c r="J96" s="334">
        <v>-49.723805060000004</v>
      </c>
      <c r="K96" s="334">
        <v>-49.723805060000004</v>
      </c>
      <c r="L96" s="334">
        <v>-49.723805060000004</v>
      </c>
      <c r="M96" s="334">
        <v>-49.703865560000004</v>
      </c>
      <c r="N96" s="334">
        <v>-49.703865560000004</v>
      </c>
      <c r="O96" s="334">
        <v>-38.196928440000001</v>
      </c>
      <c r="P96" s="334">
        <v>-38.196928440000001</v>
      </c>
      <c r="Q96" s="334">
        <v>-38.196928440000001</v>
      </c>
      <c r="R96" s="334">
        <v>-38.197000000000003</v>
      </c>
      <c r="S96" s="334">
        <v>-28.17279942</v>
      </c>
      <c r="T96" s="334">
        <v>-28.17279942</v>
      </c>
      <c r="U96" s="334">
        <v>-28.172999999999998</v>
      </c>
      <c r="V96" s="334">
        <v>-28.172999999999998</v>
      </c>
      <c r="W96" s="334">
        <v>0</v>
      </c>
      <c r="X96" s="334">
        <v>0</v>
      </c>
      <c r="Y96" s="334">
        <v>0</v>
      </c>
      <c r="Z96" s="334">
        <v>0</v>
      </c>
      <c r="AA96" s="334">
        <v>0</v>
      </c>
      <c r="AB96" s="334">
        <v>0</v>
      </c>
      <c r="AC96" s="334">
        <v>0</v>
      </c>
      <c r="AD96" s="334">
        <v>0</v>
      </c>
      <c r="AE96" s="334">
        <v>0</v>
      </c>
      <c r="AF96" s="334">
        <v>0</v>
      </c>
      <c r="AG96" s="334">
        <v>0</v>
      </c>
      <c r="AH96" s="334">
        <v>0</v>
      </c>
    </row>
    <row r="97" spans="1:36" ht="18" customHeight="1" x14ac:dyDescent="0.35">
      <c r="B97" s="148" t="s">
        <v>316</v>
      </c>
      <c r="D97" s="334">
        <v>-278.17700000000002</v>
      </c>
      <c r="E97" s="334">
        <v>-416.76799999999997</v>
      </c>
      <c r="F97" s="334">
        <v>0</v>
      </c>
      <c r="G97" s="334">
        <v>0</v>
      </c>
      <c r="H97" s="334">
        <v>-7.9999689012765883E-8</v>
      </c>
      <c r="I97" s="334">
        <v>3.2037496566772462E-13</v>
      </c>
      <c r="J97" s="334">
        <v>-3642.1559101900002</v>
      </c>
      <c r="K97" s="334">
        <v>-6111.3770445500004</v>
      </c>
      <c r="L97" s="334">
        <v>-7517.8078994799998</v>
      </c>
      <c r="M97" s="334">
        <v>-4529.5471509399977</v>
      </c>
      <c r="N97" s="334">
        <v>-2028.6151213699989</v>
      </c>
      <c r="O97" s="334">
        <v>5403.3408429200008</v>
      </c>
      <c r="P97" s="334">
        <v>8946.8730631100007</v>
      </c>
      <c r="Q97" s="334">
        <v>1.1997413635253906E-7</v>
      </c>
      <c r="R97" s="334">
        <v>3890.5839287499994</v>
      </c>
      <c r="S97" s="334">
        <v>2490.82468113</v>
      </c>
      <c r="T97" s="334">
        <v>1285.5834592900001</v>
      </c>
      <c r="U97" s="334">
        <v>0</v>
      </c>
      <c r="V97" s="334">
        <v>191.16300000000001</v>
      </c>
      <c r="W97" s="334">
        <v>-576.67100000000005</v>
      </c>
      <c r="X97" s="334">
        <v>-2992.1190000000001</v>
      </c>
      <c r="Y97" s="334">
        <v>-2738</v>
      </c>
      <c r="Z97" s="334">
        <v>-4081</v>
      </c>
      <c r="AA97" s="334">
        <v>-7814</v>
      </c>
      <c r="AB97" s="334">
        <v>-8403</v>
      </c>
      <c r="AC97" s="334">
        <v>-14186</v>
      </c>
      <c r="AD97" s="334">
        <v>-13333</v>
      </c>
      <c r="AE97" s="334">
        <v>-13597</v>
      </c>
      <c r="AF97" s="334">
        <v>-13621</v>
      </c>
      <c r="AG97" s="334">
        <v>-23902</v>
      </c>
      <c r="AH97" s="334">
        <v>-22456</v>
      </c>
    </row>
    <row r="98" spans="1:36" s="134" customFormat="1" ht="18" customHeight="1" x14ac:dyDescent="0.35">
      <c r="A98" s="169"/>
      <c r="B98" s="112" t="s">
        <v>317</v>
      </c>
      <c r="C98" s="136"/>
      <c r="D98" s="338">
        <v>5741.5910000000003</v>
      </c>
      <c r="E98" s="338">
        <v>1630.3740000000012</v>
      </c>
      <c r="F98" s="338">
        <v>2738.5899999999997</v>
      </c>
      <c r="G98" s="338">
        <v>6517.8509999999987</v>
      </c>
      <c r="H98" s="338">
        <v>6787.6457847149986</v>
      </c>
      <c r="I98" s="338">
        <v>4885.2985935300012</v>
      </c>
      <c r="J98" s="338">
        <v>-1000.1581394900031</v>
      </c>
      <c r="K98" s="338">
        <v>-3380.2280995700021</v>
      </c>
      <c r="L98" s="338">
        <v>-4464.6642882699989</v>
      </c>
      <c r="M98" s="338">
        <v>-2202.3062506799979</v>
      </c>
      <c r="N98" s="338">
        <v>430.21073707000119</v>
      </c>
      <c r="O98" s="338">
        <v>8660.0012083200018</v>
      </c>
      <c r="P98" s="338">
        <v>12764.167302990001</v>
      </c>
      <c r="Q98" s="338">
        <v>7865.819744999998</v>
      </c>
      <c r="R98" s="338">
        <v>11598.669690669998</v>
      </c>
      <c r="S98" s="338">
        <v>9469.2682571099995</v>
      </c>
      <c r="T98" s="338">
        <v>8689.3622417299994</v>
      </c>
      <c r="U98" s="338">
        <v>7321.7989999999982</v>
      </c>
      <c r="V98" s="338">
        <v>7826.7950000000001</v>
      </c>
      <c r="W98" s="338">
        <v>7232.5619999999999</v>
      </c>
      <c r="X98" s="338">
        <v>5022.5959999999995</v>
      </c>
      <c r="Y98" s="338">
        <v>3992</v>
      </c>
      <c r="Z98" s="338">
        <v>3083</v>
      </c>
      <c r="AA98" s="338">
        <v>85</v>
      </c>
      <c r="AB98" s="338">
        <v>-25</v>
      </c>
      <c r="AC98" s="338">
        <v>-4782</v>
      </c>
      <c r="AD98" s="338">
        <v>-4236</v>
      </c>
      <c r="AE98" s="338">
        <v>-3805</v>
      </c>
      <c r="AF98" s="338">
        <v>-3533</v>
      </c>
      <c r="AG98" s="338">
        <v>-16147</v>
      </c>
      <c r="AH98" s="338">
        <v>-15736</v>
      </c>
      <c r="AJ98"/>
    </row>
    <row r="99" spans="1:36" ht="18" customHeight="1" x14ac:dyDescent="0.35">
      <c r="B99" s="148" t="s">
        <v>318</v>
      </c>
      <c r="D99" s="334">
        <v>-144.53299999999999</v>
      </c>
      <c r="E99" s="334">
        <v>-684.88499999999999</v>
      </c>
      <c r="F99" s="334">
        <v>-1017.88</v>
      </c>
      <c r="G99" s="334">
        <v>-827.50099999999998</v>
      </c>
      <c r="H99" s="334">
        <v>-876.39903273200002</v>
      </c>
      <c r="I99" s="334">
        <v>-940.59181416199999</v>
      </c>
      <c r="J99" s="334">
        <v>-1866.817162992</v>
      </c>
      <c r="K99" s="334">
        <v>-1957.8731446519998</v>
      </c>
      <c r="L99" s="334">
        <v>-1947.6605080419999</v>
      </c>
      <c r="M99" s="334">
        <v>-1664.211907572</v>
      </c>
      <c r="N99" s="334">
        <v>-1920.2718156420001</v>
      </c>
      <c r="O99" s="334">
        <v>-1493.0543838420001</v>
      </c>
      <c r="P99" s="334">
        <v>-1629.6562012220002</v>
      </c>
      <c r="Q99" s="334">
        <v>-1661.9914753920002</v>
      </c>
      <c r="R99" s="334">
        <v>-1308.9632077319998</v>
      </c>
      <c r="S99" s="334">
        <v>-1481.4490871720002</v>
      </c>
      <c r="T99" s="334">
        <v>-1860.4524063667998</v>
      </c>
      <c r="U99" s="334">
        <v>-1213.5820000000001</v>
      </c>
      <c r="V99" s="334">
        <v>-673.87</v>
      </c>
      <c r="W99" s="334">
        <v>-489.49900000000002</v>
      </c>
      <c r="X99" s="334">
        <v>-644.57299999999998</v>
      </c>
      <c r="Y99" s="334">
        <v>-713</v>
      </c>
      <c r="Z99" s="334">
        <v>-715</v>
      </c>
      <c r="AA99" s="334">
        <v>-1051</v>
      </c>
      <c r="AB99" s="334">
        <v>-1468</v>
      </c>
      <c r="AC99" s="334">
        <v>504</v>
      </c>
      <c r="AD99" s="334">
        <v>441</v>
      </c>
      <c r="AE99" s="334">
        <v>547</v>
      </c>
      <c r="AF99" s="334">
        <v>360</v>
      </c>
      <c r="AG99" s="334">
        <v>-355</v>
      </c>
      <c r="AH99" s="334">
        <v>-497</v>
      </c>
    </row>
    <row r="100" spans="1:36" ht="7.5" customHeight="1" x14ac:dyDescent="0.35">
      <c r="B100" s="148"/>
      <c r="D100" s="334">
        <v>0</v>
      </c>
      <c r="E100" s="334">
        <v>0</v>
      </c>
      <c r="F100" s="334">
        <v>0</v>
      </c>
      <c r="G100" s="334">
        <v>0</v>
      </c>
      <c r="H100" s="334">
        <v>0</v>
      </c>
      <c r="I100" s="334">
        <v>0</v>
      </c>
      <c r="J100" s="334">
        <v>0</v>
      </c>
      <c r="K100" s="334">
        <v>0</v>
      </c>
      <c r="L100" s="334">
        <v>0</v>
      </c>
      <c r="M100" s="334">
        <v>0</v>
      </c>
      <c r="N100" s="334">
        <v>0</v>
      </c>
      <c r="O100" s="334">
        <v>0</v>
      </c>
      <c r="P100" s="334">
        <v>0</v>
      </c>
      <c r="Q100" s="334">
        <v>0</v>
      </c>
      <c r="R100" s="334">
        <v>0</v>
      </c>
      <c r="S100" s="334">
        <v>0</v>
      </c>
      <c r="T100" s="334">
        <v>0</v>
      </c>
      <c r="U100" s="334">
        <v>0</v>
      </c>
      <c r="V100" s="334">
        <v>0</v>
      </c>
      <c r="W100" s="334">
        <v>0</v>
      </c>
      <c r="X100" s="334">
        <v>0</v>
      </c>
      <c r="Y100" s="334">
        <v>0</v>
      </c>
      <c r="Z100" s="334">
        <v>0</v>
      </c>
      <c r="AA100" s="334">
        <v>0</v>
      </c>
      <c r="AB100" s="334">
        <v>0</v>
      </c>
      <c r="AC100" s="334">
        <v>0</v>
      </c>
      <c r="AD100" s="334"/>
      <c r="AE100" s="334">
        <v>0</v>
      </c>
      <c r="AF100" s="334"/>
      <c r="AG100" s="334"/>
      <c r="AH100" s="334"/>
    </row>
    <row r="101" spans="1:36" ht="18" customHeight="1" x14ac:dyDescent="0.35">
      <c r="B101" s="109" t="s">
        <v>319</v>
      </c>
      <c r="D101" s="333">
        <v>49501.861999999986</v>
      </c>
      <c r="E101" s="333">
        <v>60626.900000000009</v>
      </c>
      <c r="F101" s="333">
        <v>52351.531000000003</v>
      </c>
      <c r="G101" s="333">
        <v>53341.55</v>
      </c>
      <c r="H101" s="333">
        <v>59193.982864717989</v>
      </c>
      <c r="I101" s="333">
        <v>68129.03522315681</v>
      </c>
      <c r="J101" s="333">
        <v>77177.048030238002</v>
      </c>
      <c r="K101" s="333">
        <v>84555.646166128019</v>
      </c>
      <c r="L101" s="333">
        <v>86148.752343787986</v>
      </c>
      <c r="M101" s="333">
        <v>86083.919074995501</v>
      </c>
      <c r="N101" s="333">
        <v>94070.248009307979</v>
      </c>
      <c r="O101" s="333">
        <v>87934.07696036798</v>
      </c>
      <c r="P101" s="333">
        <v>94434.330188749649</v>
      </c>
      <c r="Q101" s="333">
        <v>92564.368000236049</v>
      </c>
      <c r="R101" s="333">
        <v>86931.431315692229</v>
      </c>
      <c r="S101" s="333">
        <v>91769.438871297505</v>
      </c>
      <c r="T101" s="333">
        <v>92208.922829452393</v>
      </c>
      <c r="U101" s="333">
        <v>88048.858000000007</v>
      </c>
      <c r="V101" s="333">
        <v>90449.471000000005</v>
      </c>
      <c r="W101" s="333">
        <v>88009.249999999971</v>
      </c>
      <c r="X101" s="333">
        <v>92015.333000000013</v>
      </c>
      <c r="Y101" s="333">
        <v>91741</v>
      </c>
      <c r="Z101" s="333">
        <v>93542</v>
      </c>
      <c r="AA101" s="333">
        <v>97061</v>
      </c>
      <c r="AB101" s="333">
        <v>92650</v>
      </c>
      <c r="AC101" s="333">
        <v>101575</v>
      </c>
      <c r="AD101" s="333">
        <v>95422</v>
      </c>
      <c r="AE101" s="333">
        <v>91303</v>
      </c>
      <c r="AF101" s="333">
        <v>87383</v>
      </c>
      <c r="AG101" s="333">
        <v>81879</v>
      </c>
      <c r="AH101" s="333">
        <v>75870</v>
      </c>
    </row>
    <row r="102" spans="1:36" s="138" customFormat="1" ht="18" customHeight="1" x14ac:dyDescent="0.35">
      <c r="A102" s="163"/>
      <c r="B102" s="114" t="s">
        <v>816</v>
      </c>
      <c r="D102" s="338"/>
      <c r="E102" s="338"/>
      <c r="F102" s="338"/>
      <c r="G102" s="338"/>
      <c r="H102" s="338"/>
      <c r="I102" s="338"/>
      <c r="J102" s="338"/>
      <c r="K102" s="338"/>
      <c r="L102" s="338"/>
      <c r="M102" s="338"/>
      <c r="N102" s="338"/>
      <c r="O102" s="338"/>
      <c r="P102" s="338"/>
      <c r="Q102" s="338"/>
      <c r="R102" s="338"/>
      <c r="S102" s="338"/>
      <c r="T102" s="338"/>
      <c r="U102" s="338"/>
      <c r="V102" s="338"/>
      <c r="W102" s="338"/>
      <c r="X102" s="338"/>
      <c r="Y102" s="338"/>
      <c r="Z102" s="338"/>
      <c r="AA102" s="338"/>
      <c r="AB102" s="338"/>
      <c r="AC102" s="338"/>
      <c r="AD102" s="338"/>
      <c r="AE102" s="338"/>
      <c r="AF102" s="338"/>
      <c r="AG102" s="338"/>
      <c r="AH102" s="338"/>
      <c r="AJ102"/>
    </row>
    <row r="103" spans="1:36" s="138" customFormat="1" ht="18" customHeight="1" x14ac:dyDescent="0.35">
      <c r="A103" s="163"/>
      <c r="B103" s="114" t="s">
        <v>820</v>
      </c>
      <c r="D103" s="338"/>
      <c r="E103" s="338"/>
      <c r="F103" s="338"/>
      <c r="G103" s="338"/>
      <c r="H103" s="338"/>
      <c r="I103" s="338"/>
      <c r="J103" s="338"/>
      <c r="K103" s="338"/>
      <c r="L103" s="338"/>
      <c r="M103" s="338"/>
      <c r="N103" s="338"/>
      <c r="O103" s="338"/>
      <c r="P103" s="338"/>
      <c r="Q103" s="338"/>
      <c r="R103" s="338"/>
      <c r="S103" s="338"/>
      <c r="T103" s="338"/>
      <c r="U103" s="338"/>
      <c r="V103" s="338"/>
      <c r="W103" s="338"/>
      <c r="X103" s="338"/>
      <c r="Y103" s="338"/>
      <c r="Z103" s="338"/>
      <c r="AA103" s="338"/>
      <c r="AB103" s="338"/>
      <c r="AC103" s="338"/>
      <c r="AD103" s="338"/>
      <c r="AE103" s="338"/>
      <c r="AF103" s="338"/>
      <c r="AG103" s="338"/>
      <c r="AH103" s="338"/>
      <c r="AJ103"/>
    </row>
  </sheetData>
  <phoneticPr fontId="86" type="noConversion"/>
  <conditionalFormatting sqref="D92:AH97">
    <cfRule type="cellIs" dxfId="1" priority="44" stopIfTrue="1" operator="equal">
      <formula>0</formula>
    </cfRule>
  </conditionalFormatting>
  <conditionalFormatting sqref="D99:AH100">
    <cfRule type="cellIs" dxfId="0" priority="43" stopIfTrue="1" operator="equal">
      <formula>0</formula>
    </cfRule>
  </conditionalFormatting>
  <hyperlinks>
    <hyperlink ref="B4" location="INDEX!A1" tooltip="Return" display="Return to Home" xr:uid="{00000000-0004-0000-0800-000000000000}"/>
  </hyperlinks>
  <pageMargins left="0.51181102362204722" right="0.51181102362204722" top="0.78740157480314965" bottom="0.78740157480314965"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31</vt:i4>
      </vt:variant>
      <vt:variant>
        <vt:lpstr>Intervalos Nomeados</vt:lpstr>
      </vt:variant>
      <vt:variant>
        <vt:i4>12</vt:i4>
      </vt:variant>
    </vt:vector>
  </HeadingPairs>
  <TitlesOfParts>
    <vt:vector size="43" baseType="lpstr">
      <vt:lpstr>INDEX</vt:lpstr>
      <vt:lpstr>1. Production flowcharts </vt:lpstr>
      <vt:lpstr>2. Capacity</vt:lpstr>
      <vt:lpstr>3. Production</vt:lpstr>
      <vt:lpstr>4. Sales Volume</vt:lpstr>
      <vt:lpstr>5. Revenue</vt:lpstr>
      <vt:lpstr>6. Resultado por Segmento Acum.</vt:lpstr>
      <vt:lpstr>6. IS Consol</vt:lpstr>
      <vt:lpstr>7. BS Consol</vt:lpstr>
      <vt:lpstr>8. Cash Flow Consol</vt:lpstr>
      <vt:lpstr>9. IS Braskem Idesa</vt:lpstr>
      <vt:lpstr>10. BS Braskem Idesa</vt:lpstr>
      <vt:lpstr>11. Cash Flow Braskem Idesa</vt:lpstr>
      <vt:lpstr>12. Conciliation Consol-BI - IS</vt:lpstr>
      <vt:lpstr>13. Conciliation Consol-BI - BS</vt:lpstr>
      <vt:lpstr>14. Conciliation Consol-BI - CF</vt:lpstr>
      <vt:lpstr>15. Consolidated Result</vt:lpstr>
      <vt:lpstr>16. Consolidated Result US$</vt:lpstr>
      <vt:lpstr>17. Results by Segment</vt:lpstr>
      <vt:lpstr>18. Results by Segment US$</vt:lpstr>
      <vt:lpstr>19. COGS</vt:lpstr>
      <vt:lpstr>20. Corporate Leverage</vt:lpstr>
      <vt:lpstr>21. Braskem Idesa Leverage</vt:lpstr>
      <vt:lpstr>22. Hedge Accounting</vt:lpstr>
      <vt:lpstr>23. Yield</vt:lpstr>
      <vt:lpstr>24. ESG</vt:lpstr>
      <vt:lpstr>25. Price References</vt:lpstr>
      <vt:lpstr>26. CAPEX</vt:lpstr>
      <vt:lpstr>27. Consensus</vt:lpstr>
      <vt:lpstr>28. Dividends</vt:lpstr>
      <vt:lpstr>Disclaimer</vt:lpstr>
      <vt:lpstr>'19. COGS'!Area_de_impressao</vt:lpstr>
      <vt:lpstr>'2. Capacity'!Area_de_impressao</vt:lpstr>
      <vt:lpstr>'23. Yield'!Area_de_impressao</vt:lpstr>
      <vt:lpstr>'24. ESG'!Area_de_impressao</vt:lpstr>
      <vt:lpstr>'26. CAPEX'!Area_de_impressao</vt:lpstr>
      <vt:lpstr>'27. Consensus'!Area_de_impressao</vt:lpstr>
      <vt:lpstr>'3. Production'!Area_de_impressao</vt:lpstr>
      <vt:lpstr>'4. Sales Volume'!Area_de_impressao</vt:lpstr>
      <vt:lpstr>'5. Revenue'!Area_de_impressao</vt:lpstr>
      <vt:lpstr>'6. IS Consol'!Area_de_impressao</vt:lpstr>
      <vt:lpstr>'7. BS Consol'!Area_de_impressao</vt:lpstr>
      <vt:lpstr>Disclaimer!Area_de_impressao</vt:lpstr>
    </vt:vector>
  </TitlesOfParts>
  <Company>Braskem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ISABEA01</dc:creator>
  <cp:lastModifiedBy>JULIANA MU FEN NG</cp:lastModifiedBy>
  <cp:lastPrinted>2024-05-08T20:52:26Z</cp:lastPrinted>
  <dcterms:created xsi:type="dcterms:W3CDTF">2010-08-11T14:28:13Z</dcterms:created>
  <dcterms:modified xsi:type="dcterms:W3CDTF">2026-05-14T01:03:20Z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Vbook 2T12_pt.xlsx</vt:lpwstr>
  </property>
  <property fmtid="{D5CDD505-2E9C-101B-9397-08002B2CF9AE}" pid="3" name="MSIP_Label_cd4a03c1-3a9a-4c6c-ad56-2da790c11b21_Enabled">
    <vt:lpwstr>true</vt:lpwstr>
  </property>
  <property fmtid="{D5CDD505-2E9C-101B-9397-08002B2CF9AE}" pid="4" name="MSIP_Label_cd4a03c1-3a9a-4c6c-ad56-2da790c11b21_SetDate">
    <vt:lpwstr>2023-06-13T19:44:52Z</vt:lpwstr>
  </property>
  <property fmtid="{D5CDD505-2E9C-101B-9397-08002B2CF9AE}" pid="5" name="MSIP_Label_cd4a03c1-3a9a-4c6c-ad56-2da790c11b21_Method">
    <vt:lpwstr>Standard</vt:lpwstr>
  </property>
  <property fmtid="{D5CDD505-2E9C-101B-9397-08002B2CF9AE}" pid="6" name="MSIP_Label_cd4a03c1-3a9a-4c6c-ad56-2da790c11b21_Name">
    <vt:lpwstr>Internal Use.</vt:lpwstr>
  </property>
  <property fmtid="{D5CDD505-2E9C-101B-9397-08002B2CF9AE}" pid="7" name="MSIP_Label_cd4a03c1-3a9a-4c6c-ad56-2da790c11b21_SiteId">
    <vt:lpwstr>592b5396-bf52-4b35-a844-d5ab522c3666</vt:lpwstr>
  </property>
  <property fmtid="{D5CDD505-2E9C-101B-9397-08002B2CF9AE}" pid="8" name="MSIP_Label_cd4a03c1-3a9a-4c6c-ad56-2da790c11b21_ActionId">
    <vt:lpwstr>ff4d288c-5cf7-4835-b6d6-9c6efdd9dfbf</vt:lpwstr>
  </property>
  <property fmtid="{D5CDD505-2E9C-101B-9397-08002B2CF9AE}" pid="9" name="MSIP_Label_cd4a03c1-3a9a-4c6c-ad56-2da790c11b21_ContentBits">
    <vt:lpwstr>0</vt:lpwstr>
  </property>
</Properties>
</file>