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_de_trabalho" hidePivotFieldList="1"/>
  <mc:AlternateContent xmlns:mc="http://schemas.openxmlformats.org/markup-compatibility/2006">
    <mc:Choice Requires="x15">
      <x15ac:absPath xmlns:x15ac="http://schemas.microsoft.com/office/spreadsheetml/2010/11/ac" url="https://tupy-my.sharepoint.com/personal/09896349_tupy_com_br/Documents/Relatório de Sustentabilidade Tupy/RS Tupy 2024/04. Conteúdo/9. Guia de modelagem/"/>
    </mc:Choice>
  </mc:AlternateContent>
  <xr:revisionPtr revIDLastSave="570" documentId="13_ncr:1_{9A2E257A-24E8-4504-8807-533173481905}" xr6:coauthVersionLast="47" xr6:coauthVersionMax="47" xr10:uidLastSave="{141BF97C-ED84-46A1-98AC-09B8FC7C7422}"/>
  <bookViews>
    <workbookView xWindow="-20610" yWindow="-120" windowWidth="20730" windowHeight="11040" tabRatio="571" xr2:uid="{00000000-000D-0000-FFFF-FFFF00000000}"/>
  </bookViews>
  <sheets>
    <sheet name="MENU" sheetId="46" r:id="rId1"/>
    <sheet name="Principais Indicadores" sheetId="45" r:id="rId2"/>
    <sheet name="Painel- GRI E" sheetId="39" r:id="rId3"/>
    <sheet name="Painel-GRI S" sheetId="40" r:id="rId4"/>
    <sheet name="Painel-GRI G" sheetId="42" r:id="rId5"/>
    <sheet name="Painel-SASB" sheetId="49" r:id="rId6"/>
  </sheets>
  <definedNames>
    <definedName name="DadosExternos_1" localSheetId="5" hidden="1">'Painel-SASB'!#REF!</definedName>
  </definedNames>
  <calcPr calcId="191028"/>
  <customWorkbookViews>
    <customWorkbookView name="s" guid="{94D02E1A-56CE-4893-9A38-C46907848407}" maximized="1" xWindow="-8" yWindow="-8" windowWidth="1382" windowHeight="744" tabRatio="931" activeSheetId="3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39" l="1"/>
  <c r="I20" i="40" l="1"/>
  <c r="J48" i="39"/>
  <c r="F20" i="49" l="1"/>
  <c r="E20" i="49"/>
  <c r="I33" i="39"/>
  <c r="I51" i="40"/>
  <c r="H33" i="39" l="1"/>
  <c r="F86" i="39" l="1"/>
  <c r="E86" i="39"/>
  <c r="E20" i="40"/>
  <c r="F20" i="40"/>
  <c r="E28" i="40"/>
  <c r="F28" i="40"/>
  <c r="G20" i="40"/>
  <c r="G28" i="40"/>
  <c r="F36" i="40" l="1"/>
  <c r="E36" i="40"/>
  <c r="G36" i="4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309D33-4F5F-45AC-B0E3-22F6B5CFA3BB}" keepAlive="1" name="Consulta - Page001" description="Conexão com a consulta 'Page001' na pasta de trabalho." type="5" refreshedVersion="0" background="1">
    <dbPr connection="Provider=Microsoft.Mashup.OleDb.1;Data Source=$Workbook$;Location=Page001;Extended Properties=&quot;&quot;" command="SELECT * FROM [Page001]"/>
  </connection>
  <connection id="2" xr16:uid="{1DBAD1E0-7145-4288-A0D2-A4E97A2AE994}" keepAlive="1" name="Consulta - Table027 (Page 11-12)" description="Conexão com a consulta 'Table027 (Page 11-12)' na pasta de trabalho." type="5" refreshedVersion="0" background="1">
    <dbPr connection="Provider=Microsoft.Mashup.OleDb.1;Data Source=$Workbook$;Location=&quot;Table027 (Page 11-12)&quot;;Extended Properties=&quot;&quot;" command="SELECT * FROM [Table027 (Page 11-12)]"/>
  </connection>
  <connection id="3" xr16:uid="{CBB34B20-354B-4ACB-9E13-C7A8EDBF5D92}" keepAlive="1" name="Consulta - Table211 (Page 99)" description="Conexão com a consulta 'Table211 (Page 99)' na pasta de trabalho." type="5" refreshedVersion="0" background="1">
    <dbPr connection="Provider=Microsoft.Mashup.OleDb.1;Data Source=$Workbook$;Location=&quot;Table211 (Page 99)&quot;;Extended Properties=&quot;&quot;" command="SELECT * FROM [Table211 (Page 99)]"/>
  </connection>
  <connection id="4" xr16:uid="{D9255727-C98B-4B59-88EB-2ACAB1CAC674}" keepAlive="1" name="Consulta - Table211 (Page 99) (2)" description="Conexão com a consulta 'Table211 (Page 99) (2)' na pasta de trabalho." type="5" refreshedVersion="8" background="1" saveData="1">
    <dbPr connection="Provider=Microsoft.Mashup.OleDb.1;Data Source=$Workbook$;Location=&quot;Table211 (Page 99) (2)&quot;;Extended Properties=&quot;&quot;" command="SELECT * FROM [Table211 (Page 99) (2)]"/>
  </connection>
</connections>
</file>

<file path=xl/sharedStrings.xml><?xml version="1.0" encoding="utf-8"?>
<sst xmlns="http://schemas.openxmlformats.org/spreadsheetml/2006/main" count="1463" uniqueCount="588">
  <si>
    <t>Observações</t>
  </si>
  <si>
    <t xml:space="preserve">Informações das nossas operações no Brasil (Betim, Joinville e São Paulo), no México (Ramos Arizpe e Saltillo) e em Portugal (Aveiro) e nossos escritórios nos Estados Unidos (Detroit) e na Europa (Munique, na Alemanha; Turim, na Itália; e Arnhem, nos Países Baixos, bem como Luxemburgo). </t>
  </si>
  <si>
    <t>Valores dos últimos 7 anos, 2018, 2019, 2020, 2021, 2022, 2023 e 2024, exceto quando indicado.</t>
  </si>
  <si>
    <t>Auditoria, por terceira parte independente, de nosso inventário de emissões de Gases de Efeito Estufa (GEE), em nível razoável para os Escopos 1 e 2, com abrangêncian nas operações.</t>
  </si>
  <si>
    <t>Indicadores não auditados por terceira parte independente.</t>
  </si>
  <si>
    <t>Notices</t>
  </si>
  <si>
    <t>This is a free translation of the Portuguese version</t>
  </si>
  <si>
    <t>This report contains information on our operations in Brazil (Betim, Joinville and São Paulo), Mexico (Ramos Arizpe and Saltillo) and in Portugal (Aveiro) and our offices in US (Detroit) and Europe (Munich, Germany; Turin, Italy; and Arnhem, Netherlands, and Luxemburgo).</t>
  </si>
  <si>
    <t>Values presented refer to the last 7 years, 2018, 2019, 2020, 2021, 2022, 2023 and 2024, except if otherwise indicated.</t>
  </si>
  <si>
    <t>Audit, by an independent third party, of our Greenhouse Gas (GHG) emissions inventory</t>
  </si>
  <si>
    <t>Unaudited values by an independent third party.</t>
  </si>
  <si>
    <t>Painel/Panel ESG</t>
  </si>
  <si>
    <t>INDICADORES</t>
  </si>
  <si>
    <t>AMBIENTAL</t>
  </si>
  <si>
    <t>Gases de Estufa (escopo 01 e 02) (tCO2e/t ferro)</t>
  </si>
  <si>
    <t>1,32</t>
  </si>
  <si>
    <t>1,30</t>
  </si>
  <si>
    <t>1,08</t>
  </si>
  <si>
    <t>0,12</t>
  </si>
  <si>
    <t>0,09</t>
  </si>
  <si>
    <t>0,07</t>
  </si>
  <si>
    <t>Gases de Estufa (escopo 01) (tCO2e)</t>
  </si>
  <si>
    <t>Gases de Estufa (escopo 02) (tCO2e)</t>
  </si>
  <si>
    <t>Material Particulado (tMPT/t ferro)</t>
  </si>
  <si>
    <t>0,00132</t>
  </si>
  <si>
    <t>0,00199</t>
  </si>
  <si>
    <t>0,00114</t>
  </si>
  <si>
    <t>% de resíduo reutilizado no processo</t>
  </si>
  <si>
    <t>85</t>
  </si>
  <si>
    <t>87</t>
  </si>
  <si>
    <t>% de material de origem reciclada utilizada no processo</t>
  </si>
  <si>
    <t>99</t>
  </si>
  <si>
    <t>97</t>
  </si>
  <si>
    <t>93</t>
  </si>
  <si>
    <t>% de reuso de água no processo</t>
  </si>
  <si>
    <t>–</t>
  </si>
  <si>
    <t>73</t>
  </si>
  <si>
    <t>SOCIAL</t>
  </si>
  <si>
    <t>Número de colaboradores</t>
  </si>
  <si>
    <t>% de mulheres na empresa</t>
  </si>
  <si>
    <t>Índice de taxa de saúde e segurança (taxa de frequência de acidentes)</t>
  </si>
  <si>
    <t>Nº de horas de treinamento por empregado</t>
  </si>
  <si>
    <t>Número de pessoas beneficiadas</t>
  </si>
  <si>
    <t>40000</t>
  </si>
  <si>
    <t>Valor de investimento social (R$)</t>
  </si>
  <si>
    <t>156.752</t>
  </si>
  <si>
    <t>146.808</t>
  </si>
  <si>
    <t>2.119.199</t>
  </si>
  <si>
    <t>Horas de voluntariado</t>
  </si>
  <si>
    <t>475</t>
  </si>
  <si>
    <t>900</t>
  </si>
  <si>
    <t>970</t>
  </si>
  <si>
    <t>Valor adicionado na economia² (R$ bilhões)</t>
  </si>
  <si>
    <t>3,8</t>
  </si>
  <si>
    <t>6,8</t>
  </si>
  <si>
    <t>9,8</t>
  </si>
  <si>
    <t>Casos de recall</t>
  </si>
  <si>
    <t>0</t>
  </si>
  <si>
    <t>GOVERNANÇA</t>
  </si>
  <si>
    <t>% de mulheres no Conselho de Administração</t>
  </si>
  <si>
    <t>22,2</t>
  </si>
  <si>
    <t>33,3</t>
  </si>
  <si>
    <t>Proporção de membros independentes</t>
  </si>
  <si>
    <t>1/3</t>
  </si>
  <si>
    <t>Impostos e contribuições (R$ milhões)</t>
  </si>
  <si>
    <t>116,7</t>
  </si>
  <si>
    <t>318,8</t>
  </si>
  <si>
    <t>698,5</t>
  </si>
  <si>
    <t>Investimentos em Pesquisa e Desenvolvimento (R$ milhões)</t>
  </si>
  <si>
    <t>25</t>
  </si>
  <si>
    <t>36</t>
  </si>
  <si>
    <t>% dos investimentos em P&amp;D dedicados à sustentabilidade</t>
  </si>
  <si>
    <t>70</t>
  </si>
  <si>
    <t>57</t>
  </si>
  <si>
    <t>Indicador / Indicator GRI</t>
  </si>
  <si>
    <r>
      <t>Emissões de CO2</t>
    </r>
    <r>
      <rPr>
        <b/>
        <sz val="11"/>
        <color rgb="FFFF0000"/>
        <rFont val="Calibri"/>
        <family val="2"/>
        <scheme val="minor"/>
      </rPr>
      <t xml:space="preserve"> </t>
    </r>
  </si>
  <si>
    <r>
      <t>CO</t>
    </r>
    <r>
      <rPr>
        <b/>
        <sz val="8"/>
        <color theme="1"/>
        <rFont val="Calibri"/>
        <family val="2"/>
        <scheme val="minor"/>
      </rPr>
      <t xml:space="preserve">2 </t>
    </r>
    <r>
      <rPr>
        <b/>
        <sz val="11"/>
        <color theme="1"/>
        <rFont val="Calibri"/>
        <family val="2"/>
        <scheme val="minor"/>
      </rPr>
      <t>Emission</t>
    </r>
  </si>
  <si>
    <t>GRI 305-1 / 305-2 / 305-3</t>
  </si>
  <si>
    <t>Emissões diretas (Escopo 01) [tCO2 eq/ano]</t>
  </si>
  <si>
    <t>Direct (Scope 1) GHG Emissions [tCO2 eq/year]</t>
  </si>
  <si>
    <t>-</t>
  </si>
  <si>
    <t>Emissões indiretas (Escopo 02) [tCO2 eq/ano]</t>
  </si>
  <si>
    <t>Energy Indirect (Scope 02) GHG Emissions [tCO2 eq/year]</t>
  </si>
  <si>
    <t>Outras emissões indiretas (Escopo 3) [tCO2 eq]</t>
  </si>
  <si>
    <t xml:space="preserve">Other Indirect emissions (Scope 02) [tCO2 eq] </t>
  </si>
  <si>
    <t>Intensidade de Emissões de GEE tCO2 eq/ano</t>
  </si>
  <si>
    <t>Intensity of GHG Emissions [tCO2 eq/year]</t>
  </si>
  <si>
    <t>Emissões diretas (Escopo 1) de gases do efeito estufa (GEE)</t>
  </si>
  <si>
    <t xml:space="preserve">Direct (Scope 1) greenhouse gas (GHG) emissions </t>
  </si>
  <si>
    <t xml:space="preserve"> GRI 305-1</t>
  </si>
  <si>
    <t>Processamento físico-químico e Resíduos [tCO2 eq]</t>
  </si>
  <si>
    <t>Combustão móvel [tCO2 eq]</t>
  </si>
  <si>
    <t>Emissões fugitivas (gases refrigerantes e de extintores de incêndio) [tCO2 eq]</t>
  </si>
  <si>
    <t>Fugitive emissions (refrigerant and fire extinguisher gases) [tCO2 eq]</t>
  </si>
  <si>
    <t>Total de emissões brutas de CO2 [tCO2 eq]</t>
  </si>
  <si>
    <t>Total gross CO2 emissions [tCO2 eq]</t>
  </si>
  <si>
    <t>Emissões biogênicas de CO2 - escopo 1 [tCO2 eq]</t>
  </si>
  <si>
    <t>Biogenic CO2 emissions - scope 1 [tCO2 eq]</t>
  </si>
  <si>
    <t>Outras emissões atmosféricas significativas</t>
  </si>
  <si>
    <t>Other Significant air emissions</t>
  </si>
  <si>
    <t xml:space="preserve"> GRI 305-7</t>
  </si>
  <si>
    <t>Compostos Orgânicos Voláteis [t/ano]</t>
  </si>
  <si>
    <t>Volatile organic compounds [t/year]</t>
  </si>
  <si>
    <t>Material Particulado [t/ano]</t>
  </si>
  <si>
    <t>Particulate matter [t/year]</t>
  </si>
  <si>
    <t>Compostos Orgânicos Voláteis [t/t produzida]</t>
  </si>
  <si>
    <t>Volatile organic compounds [t/t produced]</t>
  </si>
  <si>
    <t>Material Particulado [t/t produzida]</t>
  </si>
  <si>
    <t>Particulate matter [t/t produced]</t>
  </si>
  <si>
    <t>Outras emissões indiretas (escopo 3) de GEE 1 (tCO 2 equivalente)</t>
  </si>
  <si>
    <t>Other indirect alternatives (scope 3) of GHG1 (tCO 2 equivalents)</t>
  </si>
  <si>
    <t xml:space="preserve"> GRI 305-3</t>
  </si>
  <si>
    <t>A Montante (Upstream)</t>
  </si>
  <si>
    <t>Upstream</t>
  </si>
  <si>
    <t>Transporte e distribuição (upstream)</t>
  </si>
  <si>
    <t>Transport and distribution (upstream)</t>
  </si>
  <si>
    <t>Resíduos gerados nas operações</t>
  </si>
  <si>
    <t>Waste generated in operations</t>
  </si>
  <si>
    <t>Viagens a negócios</t>
  </si>
  <si>
    <t>Business travel</t>
  </si>
  <si>
    <t>Transporte de empregados</t>
  </si>
  <si>
    <t>Employee transportation</t>
  </si>
  <si>
    <t>Bens e serviços adquiridos</t>
  </si>
  <si>
    <t>Purchased goods and services</t>
  </si>
  <si>
    <t>Subtotal</t>
  </si>
  <si>
    <t>A Jusante (Downstream)</t>
  </si>
  <si>
    <t>Downstream</t>
  </si>
  <si>
    <t>Transporte e distribuição (downstream)</t>
  </si>
  <si>
    <t>Transport and distribution (downstream)</t>
  </si>
  <si>
    <t xml:space="preserve">Total de outras emissões indiretas (escopo 3) </t>
  </si>
  <si>
    <t>Total other indirect emissions (scope 3)</t>
  </si>
  <si>
    <t>Emissões biogênicas de CO2 - escopo 3 [tCO2 eq]</t>
  </si>
  <si>
    <t>Biogenic CO2 emissions - scope 3 [tCO2 eq]</t>
  </si>
  <si>
    <t>Consumo de energia dentro da organização</t>
  </si>
  <si>
    <t>Energy consumption within the organization</t>
  </si>
  <si>
    <t xml:space="preserve"> GRI 302-1</t>
  </si>
  <si>
    <t>Combustíveis de fontes não renováveis [GJ]</t>
  </si>
  <si>
    <t>Nonrenewable fuels [GJ]</t>
  </si>
  <si>
    <t>Combustíveis de fontes renováveis [GJ]</t>
  </si>
  <si>
    <t>Renewable fuels [GJ]</t>
  </si>
  <si>
    <t>Total [GJ]</t>
  </si>
  <si>
    <t>Itensidade energética</t>
  </si>
  <si>
    <t>Energy intensity</t>
  </si>
  <si>
    <t xml:space="preserve"> GRI 302-3</t>
  </si>
  <si>
    <t>Consumo de energia total da organização [GJ]</t>
  </si>
  <si>
    <t>Energy consumption [GJ]</t>
  </si>
  <si>
    <t xml:space="preserve">Intensidade energética </t>
  </si>
  <si>
    <t xml:space="preserve">Consumo de energia dentro da organização - Consumo de combustíveis de fontes não renováveis </t>
  </si>
  <si>
    <t>Energy consumption within the organization - Consumption of non-renewable fuels</t>
  </si>
  <si>
    <t>Coque [GJ]</t>
  </si>
  <si>
    <t>Coke [GJ]</t>
  </si>
  <si>
    <t xml:space="preserve">Energia elétrica [GJ] </t>
  </si>
  <si>
    <t>Electric power [GJ]</t>
  </si>
  <si>
    <t>Gás natural [GJ]</t>
  </si>
  <si>
    <t>Natural gas [GJ]</t>
  </si>
  <si>
    <t>GLP [GJ]</t>
  </si>
  <si>
    <t>LPG [GJ]</t>
  </si>
  <si>
    <t>Diesel [GJ]</t>
  </si>
  <si>
    <t>Nota: A fonte de combustível GLP, em 2022, representou menos de 0,5%, portanto, foi desconsiderada</t>
  </si>
  <si>
    <t>Materiais utilizados (toneladas)</t>
  </si>
  <si>
    <t>GRI 301-1</t>
  </si>
  <si>
    <t>Metálico (sucatas diversas, retorno, briquetes e gusa</t>
  </si>
  <si>
    <t>Metallic materials (various scrap metals, return, briquettes and pig iron)</t>
  </si>
  <si>
    <t>Areia [t]</t>
  </si>
  <si>
    <t>Sand [t]</t>
  </si>
  <si>
    <t>Coque [t]</t>
  </si>
  <si>
    <t>Coke [t]</t>
  </si>
  <si>
    <t>Catalisador [t]</t>
  </si>
  <si>
    <t>Catalyst [t]</t>
  </si>
  <si>
    <t>Pó de carvão [t]</t>
  </si>
  <si>
    <t>Coal dust [t]</t>
  </si>
  <si>
    <t>Bentonita [t]</t>
  </si>
  <si>
    <t>Bentonite [t]</t>
  </si>
  <si>
    <t>Pedra calcária [t]</t>
  </si>
  <si>
    <t>Limestone [t]</t>
  </si>
  <si>
    <t>Resina [t]</t>
  </si>
  <si>
    <t>Resin [t]</t>
  </si>
  <si>
    <t>Ferro ligas [t]</t>
  </si>
  <si>
    <t>Alloy iron [t]</t>
  </si>
  <si>
    <t>Total [t]</t>
  </si>
  <si>
    <t>Percentual de matérias-primas ou materiais reciclados utilizados na fabricação de seus principais produtos e serviços</t>
  </si>
  <si>
    <t>Percentage of recycled raw materials or materials used in the manufacture of your main products and services</t>
  </si>
  <si>
    <t xml:space="preserve"> GRI 301-2</t>
  </si>
  <si>
    <t>Material metálico (sucatas diversas, retorno, briquetes, e ferro gusa) [%]</t>
  </si>
  <si>
    <r>
      <t>Metal materials (scraps,</t>
    </r>
    <r>
      <rPr>
        <sz val="11"/>
        <color rgb="FFFF0000"/>
        <rFont val="Calibri"/>
        <family val="2"/>
        <scheme val="minor"/>
      </rPr>
      <t xml:space="preserve"> </t>
    </r>
    <r>
      <rPr>
        <sz val="11"/>
        <rFont val="Calibri"/>
        <family val="2"/>
        <scheme val="minor"/>
      </rPr>
      <t>returns</t>
    </r>
    <r>
      <rPr>
        <sz val="11"/>
        <color rgb="FFFF0000"/>
        <rFont val="Calibri"/>
        <family val="2"/>
        <scheme val="minor"/>
      </rPr>
      <t>,</t>
    </r>
    <r>
      <rPr>
        <sz val="11"/>
        <color theme="1"/>
        <rFont val="Calibri"/>
        <family val="2"/>
        <scheme val="minor"/>
      </rPr>
      <t xml:space="preserve"> briquettes, e pig iron) [%]</t>
    </r>
  </si>
  <si>
    <t>Areia [%]</t>
  </si>
  <si>
    <t>Sand [%]</t>
  </si>
  <si>
    <t>Catalisador [%]</t>
  </si>
  <si>
    <t>Catalyst [%]</t>
  </si>
  <si>
    <t>Coque [%]</t>
  </si>
  <si>
    <t>Coke [%]</t>
  </si>
  <si>
    <t>Resíduos gerados por composição</t>
  </si>
  <si>
    <t>Waste generated by composition</t>
  </si>
  <si>
    <t xml:space="preserve"> GRI 306-3</t>
  </si>
  <si>
    <t>Resíduos não perigosos reutilizados internamente (granalhas) [t]</t>
  </si>
  <si>
    <t>Nonhazardous waste materials reused on site (steel abrasives) [t]</t>
  </si>
  <si>
    <t>Resíduos não perigosos reciclados/renegerados internamente (areias, refugos, sucatas, cavaco de ferro) [t]</t>
  </si>
  <si>
    <t>Nonhazardous waste materials recycled/regenerated on site (sand, rejects, scrap, iron swarf) [t]</t>
  </si>
  <si>
    <t>Resíduos não perigosos encaminhados para reciclagem externa (reciclagem/reuso) [t]</t>
  </si>
  <si>
    <t>Nonhazardous waste sent for off-site (recycling/reuse) [t]</t>
  </si>
  <si>
    <t>Resíduos perigosos encaminhados para reciclagem externa (reciclagem/reuso/coprocessamento) [t]</t>
  </si>
  <si>
    <t>Hazardous waste sent for off-site (recycling/reuse/coprocessing) [t]</t>
  </si>
  <si>
    <t>Resíduos não perigosos destinados em aterro [t]</t>
  </si>
  <si>
    <t>Nonhazardous waste sent to landfills [t]</t>
  </si>
  <si>
    <t xml:space="preserve">Resíduos perigosos destinados em aterro [t] </t>
  </si>
  <si>
    <t>Hazardous waste sent to landfills [t]</t>
  </si>
  <si>
    <t>Resíduos não perigosos armazenados temporariamente dentro das plantas [t]</t>
  </si>
  <si>
    <t>Nonhazardous kept in temporary storage on site [t]</t>
  </si>
  <si>
    <t>Total de resíduos gerados por tonelada de produção equivalente [t/t produzida]</t>
  </si>
  <si>
    <t>Total waste materials generated per metric ton of production equivalent [t/t produzida]</t>
  </si>
  <si>
    <t xml:space="preserve">Resíduos não destinados à disposição final </t>
  </si>
  <si>
    <t>Waste not destined for final disposal</t>
  </si>
  <si>
    <t>GRI 306-4</t>
  </si>
  <si>
    <t xml:space="preserve">Resíduos não perigosos encaminhados para reciclagem externa (reciclagem/reúso) [t] </t>
  </si>
  <si>
    <t>Non-hazardous waste materials sent for off-site (recycling/reuse) [t]</t>
  </si>
  <si>
    <t>Resíduos perigosos encaminhados para reciclagem externa (reciclagem /reúso/ coprocessamento) [t]</t>
  </si>
  <si>
    <t>Hazardous waste materials sent for off-site (recycling/reuse/coprocessing) [t]</t>
  </si>
  <si>
    <t>Resíduos reutilizados internamente (granalhas) [t]</t>
  </si>
  <si>
    <t>Waste materials reused on-site (steel abrasives) [t]</t>
  </si>
  <si>
    <t>Resíduos reciclados/regenerados internamente (areias, refugos, sucatas, cavaco de ferro) [t]</t>
  </si>
  <si>
    <t>Waste materials recycled/regenerated on site (sand, rejects, scrap, iron swarf) [t]</t>
  </si>
  <si>
    <t xml:space="preserve">Resíduos não destinados à disposição final, por operação de recuperação </t>
  </si>
  <si>
    <t xml:space="preserve"> Waste diverted from disposal by recovery operation</t>
  </si>
  <si>
    <t xml:space="preserve"> GRI 306-4</t>
  </si>
  <si>
    <t>Resíduos não perigosos - Preparação para reutilização (Dentro da organização) [t]</t>
  </si>
  <si>
    <t>Non-hazardous - Preparation for reuse (Within the organization) [t]</t>
  </si>
  <si>
    <t>Resíduos não perigosos - Reciclagem (Dentro da organização) [t]</t>
  </si>
  <si>
    <t xml:space="preserve">Non-hazardous - Recycling (Within the organization) [t] </t>
  </si>
  <si>
    <t>Resíduos não perigosos - Preparação para reutilização (Fora da organização) [t]</t>
  </si>
  <si>
    <t>Non-hazardous - Preparation for reuse (Outside the organization) [t]</t>
  </si>
  <si>
    <t>Resíduos não perigosos - Reciclagem (Fora da organização) [t]</t>
  </si>
  <si>
    <t>Non-hazardous - Recycling (Outside the organization) [t]</t>
  </si>
  <si>
    <t>Total (Dentro da organização) [t]</t>
  </si>
  <si>
    <t>Total (Within the organization) [t]</t>
  </si>
  <si>
    <t>Total (Fora da organização) [t]</t>
  </si>
  <si>
    <t>Total (Outside the organization) [t]</t>
  </si>
  <si>
    <t xml:space="preserve">Total [t] </t>
  </si>
  <si>
    <t>Resíduos perigosos - Reciclagem (Dentro da organização) [t]</t>
  </si>
  <si>
    <t>Hazardous - Recycling (Within the organization) [t]</t>
  </si>
  <si>
    <t>Resíduos perigosos - Reciclagem (Fora da organização) [t]</t>
  </si>
  <si>
    <t xml:space="preserve">Hazardous - Recycling (Outside the organization) [t] </t>
  </si>
  <si>
    <t xml:space="preserve">Total (Within the organization) [t] </t>
  </si>
  <si>
    <t>Total de resíduos não destindos à disposição final (Dentro da organização) [t]</t>
  </si>
  <si>
    <t xml:space="preserve">Grand total (Within the organization) [t] </t>
  </si>
  <si>
    <t>Total de resíduos não destindos à disposição final (Fora da organização) [t]</t>
  </si>
  <si>
    <t xml:space="preserve">Grand total (Outside the organization) [t] </t>
  </si>
  <si>
    <t>Total de resíduos não destindos à disposição final [t]</t>
  </si>
  <si>
    <t xml:space="preserve">Grand total [t] </t>
  </si>
  <si>
    <t xml:space="preserve">Resíduos destinados à disposição final </t>
  </si>
  <si>
    <t xml:space="preserve"> GRI 306-5</t>
  </si>
  <si>
    <t>Resíduos não perigosos destinados em aterros [t]</t>
  </si>
  <si>
    <t>Non-hazardous waste directed to disposal [t]</t>
  </si>
  <si>
    <t>Resíduos perigosos destinados em aterros [t]</t>
  </si>
  <si>
    <t xml:space="preserve">Hazardous waste directed to disposal [t] </t>
  </si>
  <si>
    <t>Total de resíduos destinados para disposição final, por operação</t>
  </si>
  <si>
    <t xml:space="preserve"> Total waste directed to disposal, by operation</t>
  </si>
  <si>
    <t>Resíduos não perigosos - Aterro (Dentro da oraganização) [t]</t>
  </si>
  <si>
    <t>Non-hazardous waste - Landfill (Within the organization) [t]</t>
  </si>
  <si>
    <t>Resíduos não perigosos - Aterro (Fora da organização) [t]</t>
  </si>
  <si>
    <t xml:space="preserve">Non-hazardous waste - Landfill (Outside the organization) [t] </t>
  </si>
  <si>
    <t>Resíduos perigosos - Aterro (Dentro da organização) [t]</t>
  </si>
  <si>
    <t>Hazardous waste - Landfill (Within the organization) [t]</t>
  </si>
  <si>
    <t>Resíduos perigosos - Aterro (Fora da organização) [t]</t>
  </si>
  <si>
    <t xml:space="preserve">Hazardous waste - Landfill (Outside the organization) [t] </t>
  </si>
  <si>
    <t>Total geral (Dentro da organização) [t]</t>
  </si>
  <si>
    <t>Total geral (Fora da organização) [t]</t>
  </si>
  <si>
    <t>Total geral [t]</t>
  </si>
  <si>
    <t>Consumo total de água e descarte</t>
  </si>
  <si>
    <t>Total water consumption and disposal category</t>
  </si>
  <si>
    <t>GRI 303-5</t>
  </si>
  <si>
    <t>Total de água captada [Todas as áreas]</t>
  </si>
  <si>
    <t>Total water abstracted [All areas]</t>
  </si>
  <si>
    <t>Total de água descartada [Todas as áreas]</t>
  </si>
  <si>
    <t>Total water discharged [All areas]</t>
  </si>
  <si>
    <t>Total de água consumida [Todas as áreas]</t>
  </si>
  <si>
    <t>Total water consumed [All areas]</t>
  </si>
  <si>
    <t>Total de água captada [Áreas com estresse hídrico]</t>
  </si>
  <si>
    <t>Total water abstracted [Areas with water stress]</t>
  </si>
  <si>
    <t>Total de água descartada [Áreas com estresse hídrico]</t>
  </si>
  <si>
    <t>Total water discharged [Areas with water stress]</t>
  </si>
  <si>
    <t>Total de água consumida [Áreas com estresse hídrico]</t>
  </si>
  <si>
    <t>Total water consumed [Areas with water stress]</t>
  </si>
  <si>
    <t xml:space="preserve">Informações sobre empregados - Contrato permanente e região </t>
  </si>
  <si>
    <t xml:space="preserve">Information on employees - Permanent contract and region </t>
  </si>
  <si>
    <t xml:space="preserve"> GRI 2-7</t>
  </si>
  <si>
    <t xml:space="preserve">Brasil </t>
  </si>
  <si>
    <t xml:space="preserve">Brazil </t>
  </si>
  <si>
    <t>México / Mexico</t>
  </si>
  <si>
    <t>Mexico</t>
  </si>
  <si>
    <t>EUA</t>
  </si>
  <si>
    <t>USA</t>
  </si>
  <si>
    <t>Europa</t>
  </si>
  <si>
    <t>Europe</t>
  </si>
  <si>
    <t>Total</t>
  </si>
  <si>
    <t xml:space="preserve">Informações sobre empregados - Contrato permanente e jornada integral, por gênero </t>
  </si>
  <si>
    <t>Information on employees - Permanent contract adn full time, by gender</t>
  </si>
  <si>
    <t xml:space="preserve">Homens </t>
  </si>
  <si>
    <t>Men</t>
  </si>
  <si>
    <t xml:space="preserve">Mulheres </t>
  </si>
  <si>
    <t>Women</t>
  </si>
  <si>
    <t>Número de empregados por categoria funcional e gênero [Nº]</t>
  </si>
  <si>
    <t xml:space="preserve">Diversity by employee category and gender [%] </t>
  </si>
  <si>
    <t>Diretoria [Nº]</t>
  </si>
  <si>
    <t>Executive Board [Nº]</t>
  </si>
  <si>
    <t>Gerência [Nº]</t>
  </si>
  <si>
    <t>Managers [Nº]</t>
  </si>
  <si>
    <t>Chefia/coordenação [Nº]</t>
  </si>
  <si>
    <t>Leaders/coordinators [Nº]</t>
  </si>
  <si>
    <t>Técnica/supervisão [Nº]</t>
  </si>
  <si>
    <t>Technical/supervisor [Nº]</t>
  </si>
  <si>
    <t xml:space="preserve">Administrativo [Nº] </t>
  </si>
  <si>
    <t>Administrative [Nº]</t>
  </si>
  <si>
    <t xml:space="preserve">Operacional [Nº] </t>
  </si>
  <si>
    <t>Operational [Nº]</t>
  </si>
  <si>
    <t xml:space="preserve">Diretoria [Nº] </t>
  </si>
  <si>
    <t xml:space="preserve">Total </t>
  </si>
  <si>
    <t>Total [Nº]</t>
  </si>
  <si>
    <t>Por tipo de contrato</t>
  </si>
  <si>
    <t>By contract type</t>
  </si>
  <si>
    <t>Aprendizes [contratação direta]</t>
  </si>
  <si>
    <t>Apprentices [direct hirin]</t>
  </si>
  <si>
    <t>Estagiários [contratação direta]</t>
  </si>
  <si>
    <t>Interns [direct hirin]</t>
  </si>
  <si>
    <t>Contratados [contratação direta]</t>
  </si>
  <si>
    <t>Hired [direct hirin]</t>
  </si>
  <si>
    <t>Temporários [contratação direta]</t>
  </si>
  <si>
    <t>Temporary [direct hirin]</t>
  </si>
  <si>
    <t>Subcontratados [contratação direta]</t>
  </si>
  <si>
    <t>Subcontractors [direct hirin]</t>
  </si>
  <si>
    <t>Total [contratação direta]</t>
  </si>
  <si>
    <t>Total [direct hirin]</t>
  </si>
  <si>
    <t>Aprendizes [contratação por terceiro]</t>
  </si>
  <si>
    <t>Apprentices [hiring through a third party]</t>
  </si>
  <si>
    <t>Estagiários [contratação por terceiro]</t>
  </si>
  <si>
    <t>Interns [hiring through a third party]</t>
  </si>
  <si>
    <t>Contratados [contratação por terceiro]</t>
  </si>
  <si>
    <t>Hired [hiring through a third party]</t>
  </si>
  <si>
    <t>Temporários [contratação por terceiro]</t>
  </si>
  <si>
    <t>Temporary [hiring through a third party]</t>
  </si>
  <si>
    <t>Subcontratados [contratação por terceiro]</t>
  </si>
  <si>
    <t>Subcontractors [hiring through a third party]</t>
  </si>
  <si>
    <t>Total [contratação por terceiro]</t>
  </si>
  <si>
    <t>Total [hiring through a third party]</t>
  </si>
  <si>
    <t>Nota: Passamos a apresentar este indicador neste ciclo de relato, portanto, não há base-histórica.</t>
  </si>
  <si>
    <t>Novas contratações de empregados</t>
  </si>
  <si>
    <t>New employee hires</t>
  </si>
  <si>
    <t>GRI 401-1</t>
  </si>
  <si>
    <t>Por gênero</t>
  </si>
  <si>
    <t>By gender</t>
  </si>
  <si>
    <t xml:space="preserve">Homens [taxa] </t>
  </si>
  <si>
    <t xml:space="preserve">Men [rate] </t>
  </si>
  <si>
    <t xml:space="preserve">Mulheres [taxa] </t>
  </si>
  <si>
    <t>Women [rate]</t>
  </si>
  <si>
    <t>Men [rate]</t>
  </si>
  <si>
    <t>Por região</t>
  </si>
  <si>
    <t xml:space="preserve">By region </t>
  </si>
  <si>
    <t xml:space="preserve">Brasil [Nº] </t>
  </si>
  <si>
    <t xml:space="preserve">Brazil [Nº] </t>
  </si>
  <si>
    <t xml:space="preserve">México [Nº] </t>
  </si>
  <si>
    <t xml:space="preserve">Mexico [Nº] </t>
  </si>
  <si>
    <t xml:space="preserve">Estados Unidos [Nº] </t>
  </si>
  <si>
    <t xml:space="preserve">USA [Nº] </t>
  </si>
  <si>
    <t xml:space="preserve">Europa [Nº] </t>
  </si>
  <si>
    <t xml:space="preserve">Europe [Nº] </t>
  </si>
  <si>
    <t>Brasil [%]</t>
  </si>
  <si>
    <t>Brazil [%]</t>
  </si>
  <si>
    <t>México [%]</t>
  </si>
  <si>
    <t>Mexico [%]</t>
  </si>
  <si>
    <t>Estados Unidos [%]</t>
  </si>
  <si>
    <t>USA [%]</t>
  </si>
  <si>
    <t>Europa [%]</t>
  </si>
  <si>
    <t>Europe [%]</t>
  </si>
  <si>
    <t xml:space="preserve">Por faixa etária </t>
  </si>
  <si>
    <t>By age</t>
  </si>
  <si>
    <t>&lt; 30 anos [Nº]</t>
  </si>
  <si>
    <t>De 30 a 50 anos [Nº]</t>
  </si>
  <si>
    <t>De 30 a 50 years [Nº]</t>
  </si>
  <si>
    <t xml:space="preserve">&gt; 50 anos [Nº] </t>
  </si>
  <si>
    <t xml:space="preserve">&gt; 50 years [Nº] </t>
  </si>
  <si>
    <t>&lt; 30 anos [%]</t>
  </si>
  <si>
    <t>&lt; 30 years [%]</t>
  </si>
  <si>
    <t>De 30 a 50 anos [%]</t>
  </si>
  <si>
    <t>De 30 a 50 years [%]</t>
  </si>
  <si>
    <t>&gt; 50 anos [%]</t>
  </si>
  <si>
    <t>&gt; 50 years [%]</t>
  </si>
  <si>
    <t>Rotatividade de empregados</t>
  </si>
  <si>
    <t xml:space="preserve">Homens [Nº] </t>
  </si>
  <si>
    <t xml:space="preserve">Men [Nº] </t>
  </si>
  <si>
    <t xml:space="preserve">Mulheres [Nº] </t>
  </si>
  <si>
    <t xml:space="preserve">Women [Nº] </t>
  </si>
  <si>
    <t>Homens [%]</t>
  </si>
  <si>
    <t>Men [%]</t>
  </si>
  <si>
    <t>Mulheres [%]</t>
  </si>
  <si>
    <t>Women [%]</t>
  </si>
  <si>
    <t xml:space="preserve">Perfil dos colaboradores por faixa etária </t>
  </si>
  <si>
    <t>Employee profile by age group</t>
  </si>
  <si>
    <t xml:space="preserve"> GRI 405-1</t>
  </si>
  <si>
    <t>&lt; 30 anos</t>
  </si>
  <si>
    <t xml:space="preserve">&lt; 30 years </t>
  </si>
  <si>
    <t>De 30 a 50 anos</t>
  </si>
  <si>
    <t>From 30 to 50 years</t>
  </si>
  <si>
    <t>&gt; 50 anos</t>
  </si>
  <si>
    <t>&gt; 50 years</t>
  </si>
  <si>
    <t>Nota: Nesta estratificação não constam 7 colaboradores por questões de confidencialidade de dados</t>
  </si>
  <si>
    <t>Divsersidade por categoria funcional e gênero [%]</t>
  </si>
  <si>
    <t>GRI 405-1</t>
  </si>
  <si>
    <t xml:space="preserve"> </t>
  </si>
  <si>
    <t>Diretoria [%]</t>
  </si>
  <si>
    <t xml:space="preserve">Executive Board [%] </t>
  </si>
  <si>
    <t>Gerência [%]</t>
  </si>
  <si>
    <t>Managers [%]</t>
  </si>
  <si>
    <t>Chefia/coordenação [%]</t>
  </si>
  <si>
    <t>Leaders/coordinators [%]</t>
  </si>
  <si>
    <t>Técnica/supervisão [%]</t>
  </si>
  <si>
    <t>Technical/supervisor [%]</t>
  </si>
  <si>
    <t xml:space="preserve">Administrativo [%] </t>
  </si>
  <si>
    <t>Administrative [%]</t>
  </si>
  <si>
    <t xml:space="preserve">Operacional [%] </t>
  </si>
  <si>
    <t>Operational [%]</t>
  </si>
  <si>
    <t xml:space="preserve">Trainees [%] </t>
  </si>
  <si>
    <t>Trainees [%]</t>
  </si>
  <si>
    <t>Estagiários [%]</t>
  </si>
  <si>
    <t xml:space="preserve">Interns [%] </t>
  </si>
  <si>
    <t>Aprendizes [%]</t>
  </si>
  <si>
    <t xml:space="preserve">Apprentices [%] </t>
  </si>
  <si>
    <t xml:space="preserve">Diretoria [%] </t>
  </si>
  <si>
    <t>Executive Board [%]</t>
  </si>
  <si>
    <t xml:space="preserve">Técnica/supervisão [%] </t>
  </si>
  <si>
    <t xml:space="preserve">Estagiários [%] </t>
  </si>
  <si>
    <t>Diversidade por categoria funcional e faixa etária [%]</t>
  </si>
  <si>
    <t>Diversity by functional category and age group (%)</t>
  </si>
  <si>
    <t>&lt; 30 years</t>
  </si>
  <si>
    <t>Administrativo [%]</t>
  </si>
  <si>
    <t>Operacional [%]</t>
  </si>
  <si>
    <t>Interns [%]</t>
  </si>
  <si>
    <t>Apprentices [%]</t>
  </si>
  <si>
    <t>30 a 50 anos</t>
  </si>
  <si>
    <t>30 a 50 years</t>
  </si>
  <si>
    <t>Pessoas com deficiência por categoria funcional</t>
  </si>
  <si>
    <t>People with disabilities by employee category</t>
  </si>
  <si>
    <t>Conselho [%]</t>
  </si>
  <si>
    <t>Council [%]</t>
  </si>
  <si>
    <t>Board of Directors [%]</t>
  </si>
  <si>
    <t>Management [%]</t>
  </si>
  <si>
    <t>Technical/supervisor[%]</t>
  </si>
  <si>
    <t>Conselho [Nº]</t>
  </si>
  <si>
    <t>Council [Nº]</t>
  </si>
  <si>
    <t>Board of Directors [Nº]</t>
  </si>
  <si>
    <t>Management [Nº]</t>
  </si>
  <si>
    <t>Administrativo [Nº]</t>
  </si>
  <si>
    <t>Operacional [Nº]</t>
  </si>
  <si>
    <t>Razão matemática do salário-base e remuneração entre mulheres e homens</t>
  </si>
  <si>
    <t>Mathematical ratio of base salary and remuneration between women and men of taxes</t>
  </si>
  <si>
    <t>GRI 405-2</t>
  </si>
  <si>
    <t xml:space="preserve">Gerência [Salário-base] </t>
  </si>
  <si>
    <t>Managers [base salary]</t>
  </si>
  <si>
    <t>Chefia/Coordenação [Salário-base]</t>
  </si>
  <si>
    <t>Leaders/coordinators [base salary]</t>
  </si>
  <si>
    <t>Técnica/Supervisão [Salário-base]</t>
  </si>
  <si>
    <t>Technical/supervisor [base salary]</t>
  </si>
  <si>
    <t>Administrativo [Salário-base]</t>
  </si>
  <si>
    <t>Administrative [base salary]</t>
  </si>
  <si>
    <t>Operacional [Salário-base]</t>
  </si>
  <si>
    <t>Operational [base salary]</t>
  </si>
  <si>
    <t>Gerência [Remuneração]</t>
  </si>
  <si>
    <t>Managers [Remuneration]</t>
  </si>
  <si>
    <t>Chefia/Coordenação [Remuneração]</t>
  </si>
  <si>
    <t>Leaders/coordinators [Remuneration]</t>
  </si>
  <si>
    <t>Técnica/Supervisão [Remuneração]</t>
  </si>
  <si>
    <t>Technical/supervisor [Remuneration]</t>
  </si>
  <si>
    <t>Administrativo [Remuneração]</t>
  </si>
  <si>
    <t>Administrative [Remuneration]</t>
  </si>
  <si>
    <t>Operacional [Remuneração]</t>
  </si>
  <si>
    <t>Operational [Remuneration]</t>
  </si>
  <si>
    <t>Empregados que receberam avaliações regulares de desempenho e desenvolvimento [%]</t>
  </si>
  <si>
    <t>Employees receiving regular performance and career development reviews [%]</t>
  </si>
  <si>
    <t>GRI 404-3</t>
  </si>
  <si>
    <r>
      <rPr>
        <b/>
        <sz val="11"/>
        <rFont val="Calibri"/>
        <family val="2"/>
        <scheme val="minor"/>
      </rPr>
      <t>Homens</t>
    </r>
    <r>
      <rPr>
        <sz val="11"/>
        <rFont val="Calibri"/>
        <family val="2"/>
        <scheme val="minor"/>
      </rPr>
      <t xml:space="preserve"> </t>
    </r>
  </si>
  <si>
    <t xml:space="preserve">Managers [%] </t>
  </si>
  <si>
    <t>Total [%]</t>
  </si>
  <si>
    <t xml:space="preserve">Technical/supervisor [%] </t>
  </si>
  <si>
    <t>Média de horas de capacitação por ano, por empregado</t>
  </si>
  <si>
    <t>Average hours of training per year per employee</t>
  </si>
  <si>
    <t>GRI 404-1</t>
  </si>
  <si>
    <t>Por categoria funcional</t>
  </si>
  <si>
    <t>By employee category</t>
  </si>
  <si>
    <t>Diretoria [h/empregado]</t>
  </si>
  <si>
    <t>Executive Board [h/employee]</t>
  </si>
  <si>
    <t>Gerência [h/empregado]</t>
  </si>
  <si>
    <t>Managers [h/employee]</t>
  </si>
  <si>
    <t>Chefia/coordenação h/empregado]</t>
  </si>
  <si>
    <t>Leaders/coordinators [h/employee]</t>
  </si>
  <si>
    <t>Técnica/supervisão [h/empregado]</t>
  </si>
  <si>
    <t>Technical/supervisor [h/employee]</t>
  </si>
  <si>
    <t>Administrativo [h/empregado]</t>
  </si>
  <si>
    <t>Administrative [h/employee]</t>
  </si>
  <si>
    <t>Operacional [h/empregado]</t>
  </si>
  <si>
    <t>Operational [h/employee]</t>
  </si>
  <si>
    <t xml:space="preserve">Por gênero </t>
  </si>
  <si>
    <t>Homens [h/empregado]</t>
  </si>
  <si>
    <t>Men [h/employee]</t>
  </si>
  <si>
    <t>Mulheres [h/empregado]</t>
  </si>
  <si>
    <t>Women [h/employee]</t>
  </si>
  <si>
    <t>Acidentes de trabalho</t>
  </si>
  <si>
    <t xml:space="preserve">Occupational injuries </t>
  </si>
  <si>
    <t>GRI 403-9</t>
  </si>
  <si>
    <t>Número de horas trabalhadas</t>
  </si>
  <si>
    <t>Number of hours worked</t>
  </si>
  <si>
    <t>Número de óbitos resultantes de acidente de trabalho</t>
  </si>
  <si>
    <t>Number of fatalities as a result of work-related injuries</t>
  </si>
  <si>
    <t>Índice de óbitos resultantes de acidente de trabalho</t>
  </si>
  <si>
    <t>Rate of fatalities as a result of work-related injuries</t>
  </si>
  <si>
    <t>Número de acidentes de trabalho com consequência grave (exceto óbitos)</t>
  </si>
  <si>
    <t>Number of high-consequence work-related injuries (excluding fatalities)</t>
  </si>
  <si>
    <t>Índice de acidentes de trabalho com consequência grave (exceto óbitos)</t>
  </si>
  <si>
    <t>Rate of highconsequence work-related injuries (excluding fatalities)</t>
  </si>
  <si>
    <t>Número de acidentes de trabalho de comunicação obrigatória; (incluir óbitos)</t>
  </si>
  <si>
    <t>Number of recordable work-related injuries (including fatalities)</t>
  </si>
  <si>
    <t>Índice de acidentes de trabalho de comunicação obrigatória (incluir óbitos)</t>
  </si>
  <si>
    <t>Rate of recordable work-related injuries (including fatalities)</t>
  </si>
  <si>
    <t>whistleblowing channel</t>
  </si>
  <si>
    <t>Destinação dos tributos (R$ MIL)</t>
  </si>
  <si>
    <t>Destination of taxes</t>
  </si>
  <si>
    <t>GRI 207-1</t>
  </si>
  <si>
    <t>Do governo</t>
  </si>
  <si>
    <t>From the government</t>
  </si>
  <si>
    <t>Impostos, taxas e contribuições federais</t>
  </si>
  <si>
    <t>Federal taxes, fees and contributions</t>
  </si>
  <si>
    <t xml:space="preserve">Impostos e taxas estaduais </t>
  </si>
  <si>
    <t>State taxes and fees</t>
  </si>
  <si>
    <t xml:space="preserve">Impostos, taxas municipais e outros </t>
  </si>
  <si>
    <t>Taxes, municipal fees and others</t>
  </si>
  <si>
    <t>Canal de denúncias</t>
  </si>
  <si>
    <t>Whistleblowing channel</t>
  </si>
  <si>
    <t xml:space="preserve"> GRI 2-26</t>
  </si>
  <si>
    <t>Número total de queixas recebidas por meio do canal de denúncia</t>
  </si>
  <si>
    <t>Number of grievances about human rights impacts filed through grievance mechanisms</t>
  </si>
  <si>
    <t>Número de queixas que foram endereçadas</t>
  </si>
  <si>
    <t>Number of grievances addressed</t>
  </si>
  <si>
    <t>Número de queixas resolvidas</t>
  </si>
  <si>
    <t>Number of grievances resolved</t>
  </si>
  <si>
    <t>Número de queixas registradas antes do período coberto pelo relatório resolvidas no decorrer deste período</t>
  </si>
  <si>
    <t>Number of grievances filed prior to the reporting period that were resolved during the reporting period</t>
  </si>
  <si>
    <t>Diversidade nos órgãos de governança (Conselho de administração) [%]</t>
  </si>
  <si>
    <t xml:space="preserve">Diversity of governance bodies (Board of Directors) [%] </t>
  </si>
  <si>
    <t>Por gênero [%]</t>
  </si>
  <si>
    <t>Per gender [%]</t>
  </si>
  <si>
    <t xml:space="preserve">Mulheres [%] </t>
  </si>
  <si>
    <t>Por Faixa etária [%]</t>
  </si>
  <si>
    <t>By age group [%]</t>
  </si>
  <si>
    <t>Abaixo de 30 anos [%]</t>
  </si>
  <si>
    <t>Under 30 years old [%]</t>
  </si>
  <si>
    <t>Entre 30 e 50 anos [%]</t>
  </si>
  <si>
    <t>Between 30 and 50 years old [%]</t>
  </si>
  <si>
    <t>Acima de 51 anos [%]</t>
  </si>
  <si>
    <t xml:space="preserve">Over 51 years old [%] </t>
  </si>
  <si>
    <t>Comunicação em políticas e procedimentos de combate à corrupção</t>
  </si>
  <si>
    <t>GRI 205-2</t>
  </si>
  <si>
    <t xml:space="preserve">Conselho [Nº] </t>
  </si>
  <si>
    <t xml:space="preserve">Gerência [Nº] </t>
  </si>
  <si>
    <t xml:space="preserve">Chefia/coordenação [Nº] </t>
  </si>
  <si>
    <t xml:space="preserve">Técnica/supervisão [Nº] </t>
  </si>
  <si>
    <t xml:space="preserve">Estagiários [Nº] </t>
  </si>
  <si>
    <t>Interns [Nº]</t>
  </si>
  <si>
    <t xml:space="preserve">Aprendizes [Nº] </t>
  </si>
  <si>
    <t>Apprentices [Nº]</t>
  </si>
  <si>
    <t xml:space="preserve">Total [Nº] </t>
  </si>
  <si>
    <t xml:space="preserve">Conselho [%] </t>
  </si>
  <si>
    <t>Capacitação em políticas e procedimentos de combate à corrupção</t>
  </si>
  <si>
    <t>Nota: Passamos a apresentar este indicador a partir do relato de 2022</t>
  </si>
  <si>
    <t>Indicador / Indicator SASB</t>
  </si>
  <si>
    <t>EM-MM-120a.1</t>
  </si>
  <si>
    <t>EM-MM-150a.7</t>
  </si>
  <si>
    <t>EM-MM-130a.1</t>
  </si>
  <si>
    <t>Percentual de combustíveis de fontes renováveis [%]</t>
  </si>
  <si>
    <t>Renewable fuels [%]</t>
  </si>
  <si>
    <t>Total de energia consumida [GJ]</t>
  </si>
  <si>
    <t>Total de energia consumida que foi fornecida pela eletricidade da rede [GJ]</t>
  </si>
  <si>
    <t>Total energy consumed from grid electricity [GJ]</t>
  </si>
  <si>
    <t>Percentual de energia consumida que foi fornecida pela eletricidade da rede [%]</t>
  </si>
  <si>
    <t>Percentage grid electricity [%]</t>
  </si>
  <si>
    <t>Gases de Estufa (escopo 01 e 02 por faturamento) (tCO2e/kBRL)</t>
  </si>
  <si>
    <t>Combustão estacionária [tCO2 eq]</t>
  </si>
  <si>
    <t>Stationary combustion [tCO2 eq]</t>
  </si>
  <si>
    <t>Physical-chemical processing and Waste [tCO2 eq]</t>
  </si>
  <si>
    <t>Mobile combustion [tCO2 eq]</t>
  </si>
  <si>
    <t>The report has been prepared  based on the 2021 Standards of the Global Reporting Initiative (GRI), and the principles established by the International Sustainability Standards Board (ISSB) and guide the Integrated Report. The report also addresses themes related to disclosure and metrics for the Sustainability Accounting Standards Board (SASB) for the Metals and Mining and Machinery and Industrial Goods sectors, as well as recommendations from the Task Force on Climate-related Financial Disclosures (TCFD).</t>
  </si>
  <si>
    <t>Informações apresentadas com base nas Normas 2021 da Global Reporting Initiative (GRI) e nos princípios estabelecidos pela International Sustainability Standards Board (ISSB), que norteiam o Relato Integrado. Também aborda tópicos de divulgação e métricas do Sustainability Accounting Standards Board (SASB) para os setores de metais e mineração; e de maquinaria e bens industriais, assim como as recomendações da Task Force on Climate-related Financial Disclosures (TCFD).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</si>
</sst>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3" formatCode="_-* #,##0.00_-;\-* #,##0.00_-;_-* &quot;-&quot;??_-;_-@_-"/>
    <numFmt numFmtId="164" formatCode="_(&quot;R$&quot;* #,##0_);_(&quot;R$&quot;* \(#,##0\);_(&quot;R$&quot;* &quot;-&quot;_);_(@_)"/>
    <numFmt numFmtId="165" formatCode="_(* #,##0_);_(* \(#,##0\);_(* &quot;-&quot;_);_(@_)"/>
    <numFmt numFmtId="166" formatCode="_(&quot;R$&quot;* #,##0.00_);_(&quot;R$&quot;* \(#,##0.00\);_(&quot;R$&quot;* &quot;-&quot;??_);_(@_)"/>
    <numFmt numFmtId="167" formatCode="_(* #,##0.00_);_(* \(#,##0.00\);_(* &quot;-&quot;??_);_(@_)"/>
    <numFmt numFmtId="168" formatCode="#,##0,"/>
    <numFmt numFmtId="169" formatCode="#,##0;\(#,##0\);&quot;-&quot;"/>
    <numFmt numFmtId="170" formatCode="0.0%"/>
    <numFmt numFmtId="171" formatCode="#,##0.00;\(#,##0.00\);&quot;-&quot;"/>
    <numFmt numFmtId="172" formatCode="#,##0.00000;\(#,##0.00000\);&quot;-&quot;"/>
    <numFmt numFmtId="173" formatCode="#,##0.0;\(#,##0.0\);&quot;-&quot;"/>
    <numFmt numFmtId="174" formatCode="0\)"/>
    <numFmt numFmtId="175" formatCode="#,##0.0"/>
    <numFmt numFmtId="176" formatCode="#,##0.00000"/>
    <numFmt numFmtId="177" formatCode="0.0"/>
    <numFmt numFmtId="178" formatCode="0.00000"/>
    <numFmt numFmtId="179" formatCode="_-* #,##0.000_-;\-* #,##0.000_-;_-* &quot;-&quot;??_-;_-@_-"/>
    <numFmt numFmtId="180" formatCode="0.000"/>
  </numFmts>
  <fonts count="39" x14ac:knownFonts="1">
    <font>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0"/>
      <color theme="1"/>
      <name val="Calibri"/>
      <family val="2"/>
      <scheme val="minor"/>
    </font>
    <font>
      <b/>
      <sz val="11"/>
      <color theme="6"/>
      <name val="Calibri"/>
      <family val="2"/>
      <scheme val="minor"/>
    </font>
    <font>
      <b/>
      <sz val="11"/>
      <name val="Calibri"/>
      <family val="2"/>
      <scheme val="minor"/>
    </font>
    <font>
      <b/>
      <sz val="11"/>
      <color theme="4"/>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i/>
      <sz val="14"/>
      <color theme="4"/>
      <name val="Calibri"/>
      <family val="2"/>
      <scheme val="minor"/>
    </font>
    <font>
      <sz val="8"/>
      <color theme="4"/>
      <name val="Calibri"/>
      <family val="2"/>
      <scheme val="minor"/>
    </font>
    <font>
      <b/>
      <sz val="11"/>
      <color rgb="FF002060"/>
      <name val="Calibri"/>
      <family val="2"/>
      <scheme val="minor"/>
    </font>
    <font>
      <sz val="11"/>
      <color indexed="8"/>
      <name val="Calibri"/>
      <family val="2"/>
    </font>
    <font>
      <b/>
      <sz val="11"/>
      <color indexed="56"/>
      <name val="Calibri"/>
      <family val="2"/>
    </font>
    <font>
      <b/>
      <sz val="11"/>
      <color rgb="FFFF0000"/>
      <name val="Calibri"/>
      <family val="2"/>
      <scheme val="minor"/>
    </font>
    <font>
      <b/>
      <sz val="11"/>
      <name val="Calibri"/>
      <family val="2"/>
    </font>
    <font>
      <sz val="11"/>
      <name val="Calibri"/>
      <family val="2"/>
    </font>
    <font>
      <b/>
      <sz val="8"/>
      <color theme="1"/>
      <name val="Calibri"/>
      <family val="2"/>
      <scheme val="minor"/>
    </font>
    <font>
      <b/>
      <sz val="18"/>
      <color rgb="FF002060"/>
      <name val="Calibri"/>
      <family val="2"/>
      <scheme val="minor"/>
    </font>
    <font>
      <sz val="11"/>
      <color rgb="FFFFFFFF"/>
      <name val="Segoe UI"/>
      <family val="2"/>
    </font>
    <font>
      <sz val="8"/>
      <name val="Calibri"/>
      <family val="2"/>
      <scheme val="minor"/>
    </font>
    <font>
      <sz val="11"/>
      <color theme="1"/>
      <name val="Arial"/>
      <family val="2"/>
    </font>
    <font>
      <sz val="9"/>
      <color theme="1"/>
      <name val="Calibri"/>
      <family val="2"/>
      <scheme val="minor"/>
    </font>
    <font>
      <sz val="9"/>
      <color theme="1"/>
      <name val="Segoe UI"/>
      <family val="2"/>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right/>
      <top style="thin">
        <color theme="4"/>
      </top>
      <bottom style="thin">
        <color theme="4"/>
      </bottom>
      <diagonal/>
    </border>
    <border>
      <left/>
      <right/>
      <top/>
      <bottom style="hair">
        <color theme="8"/>
      </bottom>
      <diagonal/>
    </border>
    <border>
      <left/>
      <right/>
      <top/>
      <bottom style="medium">
        <color rgb="FF002060"/>
      </bottom>
      <diagonal/>
    </border>
    <border>
      <left/>
      <right/>
      <top style="hair">
        <color theme="8"/>
      </top>
      <bottom/>
      <diagonal/>
    </border>
    <border>
      <left/>
      <right/>
      <top style="hair">
        <color rgb="FFBFBFBF"/>
      </top>
      <bottom/>
      <diagonal/>
    </border>
    <border>
      <left/>
      <right/>
      <top/>
      <bottom style="medium">
        <color rgb="FF162E59"/>
      </bottom>
      <diagonal/>
    </border>
    <border>
      <left/>
      <right/>
      <top style="hair">
        <color theme="8"/>
      </top>
      <bottom style="hair">
        <color theme="8"/>
      </bottom>
      <diagonal/>
    </border>
    <border>
      <left/>
      <right/>
      <top style="hair">
        <color rgb="FF002060"/>
      </top>
      <bottom style="hair">
        <color rgb="FF002060"/>
      </bottom>
      <diagonal/>
    </border>
    <border>
      <left/>
      <right/>
      <top style="hair">
        <color rgb="FF002060"/>
      </top>
      <bottom/>
      <diagonal/>
    </border>
    <border>
      <left/>
      <right/>
      <top/>
      <bottom style="medium">
        <color theme="4"/>
      </bottom>
      <diagonal/>
    </border>
    <border>
      <left/>
      <right/>
      <top/>
      <bottom style="hair">
        <color rgb="FF002060"/>
      </bottom>
      <diagonal/>
    </border>
    <border>
      <left/>
      <right/>
      <top/>
      <bottom style="hair">
        <color theme="4"/>
      </bottom>
      <diagonal/>
    </border>
    <border>
      <left/>
      <right/>
      <top style="hair">
        <color rgb="FF002060"/>
      </top>
      <bottom style="medium">
        <color rgb="FF002060"/>
      </bottom>
      <diagonal/>
    </border>
    <border>
      <left/>
      <right/>
      <top style="hair">
        <color auto="1"/>
      </top>
      <bottom style="hair">
        <color auto="1"/>
      </bottom>
      <diagonal/>
    </border>
    <border>
      <left/>
      <right/>
      <top style="hair">
        <color auto="1"/>
      </top>
      <bottom/>
      <diagonal/>
    </border>
    <border>
      <left/>
      <right/>
      <top style="hair">
        <color rgb="FF002060"/>
      </top>
      <bottom style="hair">
        <color indexed="64"/>
      </bottom>
      <diagonal/>
    </border>
    <border>
      <left/>
      <right/>
      <top style="hair">
        <color indexed="64"/>
      </top>
      <bottom style="hair">
        <color rgb="FF002060"/>
      </bottom>
      <diagonal/>
    </border>
  </borders>
  <cellStyleXfs count="69">
    <xf numFmtId="0" fontId="0" fillId="29" borderId="0"/>
    <xf numFmtId="168"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 fillId="0" borderId="4" applyNumberFormat="0" applyFill="0" applyAlignment="0" applyProtection="0"/>
    <xf numFmtId="0" fontId="9"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9" fillId="25" borderId="0" applyNumberFormat="0" applyBorder="0" applyAlignment="0" applyProtection="0"/>
    <xf numFmtId="0" fontId="16" fillId="36"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9" fillId="36" borderId="11" applyNumberFormat="0" applyAlignment="0" applyProtection="0"/>
    <xf numFmtId="0" fontId="4" fillId="29" borderId="12" applyNumberFormat="0" applyFill="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26" borderId="0" applyNumberFormat="0" applyBorder="0" applyAlignment="0" applyProtection="0"/>
    <xf numFmtId="0" fontId="10" fillId="30" borderId="0" applyNumberFormat="0" applyBorder="0" applyAlignment="0" applyProtection="0"/>
    <xf numFmtId="0" fontId="12" fillId="27" borderId="0" applyNumberFormat="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2" fillId="28" borderId="6" applyNumberFormat="0" applyFont="0" applyAlignment="0" applyProtection="0"/>
    <xf numFmtId="0" fontId="15"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1" fillId="31" borderId="7" applyNumberFormat="0" applyAlignment="0" applyProtection="0"/>
    <xf numFmtId="0" fontId="22" fillId="32" borderId="8" applyNumberFormat="0" applyAlignment="0" applyProtection="0"/>
    <xf numFmtId="0" fontId="23" fillId="32" borderId="7" applyNumberFormat="0" applyAlignment="0" applyProtection="0"/>
    <xf numFmtId="0" fontId="3" fillId="33" borderId="9" applyNumberFormat="0" applyAlignment="0" applyProtection="0"/>
    <xf numFmtId="169" fontId="2" fillId="0" borderId="0" applyFont="0" applyFill="0" applyBorder="0" applyAlignment="0" applyProtection="0">
      <alignment horizontal="right"/>
    </xf>
    <xf numFmtId="0" fontId="20" fillId="34" borderId="10" applyNumberFormat="0" applyProtection="0">
      <alignment vertical="center"/>
    </xf>
    <xf numFmtId="0" fontId="18" fillId="35" borderId="0" applyNumberFormat="0" applyBorder="0" applyAlignment="0" applyProtection="0">
      <alignment vertical="center"/>
    </xf>
    <xf numFmtId="0" fontId="2" fillId="29" borderId="13" applyNumberFormat="0" applyFont="0" applyFill="0" applyAlignment="0" applyProtection="0">
      <alignment horizontal="left" vertical="center"/>
    </xf>
    <xf numFmtId="170" fontId="17" fillId="29" borderId="0" applyFill="0" applyProtection="0">
      <alignment vertical="center"/>
    </xf>
    <xf numFmtId="0" fontId="2" fillId="0" borderId="0"/>
    <xf numFmtId="0" fontId="2" fillId="29" borderId="15" applyNumberFormat="0" applyFont="0" applyFill="0" applyAlignment="0" applyProtection="0"/>
    <xf numFmtId="0" fontId="27" fillId="0" borderId="16" applyNumberFormat="0" applyFont="0" applyFill="0" applyAlignment="0" applyProtection="0"/>
    <xf numFmtId="0" fontId="28" fillId="0" borderId="17" applyNumberFormat="0" applyProtection="0">
      <alignment horizontal="right" vertical="center"/>
    </xf>
    <xf numFmtId="0" fontId="4" fillId="39" borderId="18" applyNumberFormat="0" applyProtection="0">
      <alignment vertical="center"/>
    </xf>
    <xf numFmtId="0" fontId="2" fillId="29" borderId="0"/>
    <xf numFmtId="168" fontId="27" fillId="0" borderId="0" applyFont="0" applyFill="0" applyBorder="0" applyAlignment="0" applyProtection="0"/>
    <xf numFmtId="0" fontId="16" fillId="37" borderId="0" applyNumberFormat="0" applyBorder="0" applyAlignment="0" applyProtection="0"/>
    <xf numFmtId="0" fontId="2" fillId="29" borderId="13" applyNumberFormat="0" applyFill="0" applyAlignment="0" applyProtection="0">
      <alignment horizontal="left" vertical="center"/>
    </xf>
    <xf numFmtId="0" fontId="20" fillId="0" borderId="21" applyNumberFormat="0" applyProtection="0">
      <alignment horizontal="right" vertical="center"/>
    </xf>
    <xf numFmtId="43" fontId="2" fillId="0" borderId="0" applyFont="0" applyFill="0" applyBorder="0" applyAlignment="0" applyProtection="0"/>
  </cellStyleXfs>
  <cellXfs count="365">
    <xf numFmtId="0" fontId="0" fillId="29" borderId="0" xfId="0"/>
    <xf numFmtId="0" fontId="1" fillId="29" borderId="0" xfId="0" applyFont="1" applyAlignment="1">
      <alignment horizontal="left" vertical="center"/>
    </xf>
    <xf numFmtId="0" fontId="0" fillId="29" borderId="0" xfId="0" applyAlignment="1">
      <alignment horizontal="left" vertical="center"/>
    </xf>
    <xf numFmtId="0" fontId="1" fillId="29" borderId="0" xfId="0" applyFont="1" applyAlignment="1">
      <alignment horizontal="left" vertical="center" indent="7"/>
    </xf>
    <xf numFmtId="0" fontId="0" fillId="29" borderId="0" xfId="0" applyAlignment="1">
      <alignment vertical="center"/>
    </xf>
    <xf numFmtId="0" fontId="1" fillId="29" borderId="0" xfId="0" applyFont="1" applyAlignment="1">
      <alignment horizontal="right" vertical="center"/>
    </xf>
    <xf numFmtId="0" fontId="25" fillId="29" borderId="0" xfId="0" applyFont="1" applyAlignment="1">
      <alignment horizontal="left" vertical="center" indent="10"/>
    </xf>
    <xf numFmtId="0" fontId="24" fillId="29" borderId="0" xfId="0" applyFont="1" applyAlignment="1">
      <alignment horizontal="left" indent="9"/>
    </xf>
    <xf numFmtId="0" fontId="4" fillId="40" borderId="19" xfId="62" applyFill="1" applyBorder="1" applyAlignment="1">
      <alignment horizontal="left" vertical="center"/>
    </xf>
    <xf numFmtId="0" fontId="0" fillId="29" borderId="19" xfId="59" applyFont="1" applyFill="1" applyBorder="1" applyAlignment="1">
      <alignment horizontal="left" indent="1"/>
    </xf>
    <xf numFmtId="0" fontId="0" fillId="29" borderId="0" xfId="59" applyFont="1" applyFill="1" applyBorder="1" applyAlignment="1">
      <alignment horizontal="left" indent="1"/>
    </xf>
    <xf numFmtId="0" fontId="4" fillId="40" borderId="19" xfId="62" applyFill="1" applyBorder="1">
      <alignment vertical="center"/>
    </xf>
    <xf numFmtId="169" fontId="0" fillId="29" borderId="19" xfId="53" applyFont="1" applyFill="1" applyBorder="1" applyAlignment="1">
      <alignment horizontal="right"/>
    </xf>
    <xf numFmtId="169" fontId="0" fillId="29" borderId="20" xfId="59" applyNumberFormat="1" applyFont="1" applyFill="1" applyBorder="1" applyAlignment="1">
      <alignment horizontal="right"/>
    </xf>
    <xf numFmtId="0" fontId="0" fillId="29" borderId="0" xfId="0" applyAlignment="1">
      <alignment horizontal="right"/>
    </xf>
    <xf numFmtId="0" fontId="0" fillId="0" borderId="0" xfId="0" applyFill="1" applyAlignment="1">
      <alignment horizontal="left" vertical="center"/>
    </xf>
    <xf numFmtId="171" fontId="0" fillId="29" borderId="19" xfId="53" applyNumberFormat="1" applyFont="1" applyFill="1" applyBorder="1" applyAlignment="1">
      <alignment horizontal="right"/>
    </xf>
    <xf numFmtId="172" fontId="0" fillId="29" borderId="20" xfId="59" applyNumberFormat="1" applyFont="1" applyFill="1" applyBorder="1" applyAlignment="1">
      <alignment horizontal="right"/>
    </xf>
    <xf numFmtId="169" fontId="0" fillId="29" borderId="20" xfId="59" applyNumberFormat="1" applyFont="1" applyFill="1" applyBorder="1" applyAlignment="1">
      <alignment horizontal="left"/>
    </xf>
    <xf numFmtId="0" fontId="4" fillId="40" borderId="19" xfId="62" applyFill="1" applyBorder="1" applyAlignment="1">
      <alignment horizontal="center" vertical="center"/>
    </xf>
    <xf numFmtId="0" fontId="4" fillId="40" borderId="19" xfId="62" applyFill="1" applyBorder="1" applyAlignment="1">
      <alignment horizontal="left" vertical="center" wrapText="1"/>
    </xf>
    <xf numFmtId="169" fontId="0" fillId="29" borderId="0" xfId="59" applyNumberFormat="1" applyFont="1" applyFill="1" applyBorder="1" applyAlignment="1">
      <alignment horizontal="right"/>
    </xf>
    <xf numFmtId="0" fontId="0" fillId="29" borderId="20" xfId="59" applyFont="1" applyFill="1" applyBorder="1" applyAlignment="1">
      <alignment horizontal="left" indent="1"/>
    </xf>
    <xf numFmtId="169" fontId="0" fillId="29" borderId="20" xfId="53" applyFont="1" applyFill="1" applyBorder="1" applyAlignment="1">
      <alignment horizontal="right"/>
    </xf>
    <xf numFmtId="0" fontId="1" fillId="29" borderId="0" xfId="0" applyFont="1" applyAlignment="1">
      <alignment horizontal="center" vertical="center"/>
    </xf>
    <xf numFmtId="0" fontId="0" fillId="29" borderId="0" xfId="0" applyAlignment="1">
      <alignment horizontal="center"/>
    </xf>
    <xf numFmtId="169" fontId="0" fillId="29" borderId="19" xfId="53" applyFont="1" applyFill="1" applyBorder="1" applyAlignment="1">
      <alignment horizontal="center"/>
    </xf>
    <xf numFmtId="0" fontId="0" fillId="29" borderId="0" xfId="0" applyAlignment="1">
      <alignment horizontal="center" vertical="center"/>
    </xf>
    <xf numFmtId="0" fontId="0" fillId="29" borderId="0" xfId="59" applyFont="1" applyFill="1" applyBorder="1" applyAlignment="1">
      <alignment horizontal="center"/>
    </xf>
    <xf numFmtId="0" fontId="0" fillId="29" borderId="19" xfId="59" applyFont="1" applyFill="1" applyBorder="1" applyAlignment="1">
      <alignment horizontal="center"/>
    </xf>
    <xf numFmtId="0" fontId="2" fillId="29" borderId="19" xfId="59" applyFont="1" applyFill="1" applyBorder="1" applyAlignment="1">
      <alignment horizontal="left" indent="1"/>
    </xf>
    <xf numFmtId="0" fontId="4" fillId="29" borderId="22" xfId="59" applyFont="1" applyFill="1" applyBorder="1" applyAlignment="1">
      <alignment horizontal="left" indent="1"/>
    </xf>
    <xf numFmtId="169" fontId="0" fillId="29" borderId="22" xfId="53" applyFont="1" applyFill="1" applyBorder="1" applyAlignment="1">
      <alignment horizontal="center"/>
    </xf>
    <xf numFmtId="169" fontId="0" fillId="29" borderId="22" xfId="53" applyFont="1" applyFill="1" applyBorder="1" applyAlignment="1">
      <alignment horizontal="right"/>
    </xf>
    <xf numFmtId="169" fontId="0" fillId="29" borderId="0" xfId="53" applyFont="1" applyFill="1" applyBorder="1" applyAlignment="1">
      <alignment horizontal="right"/>
    </xf>
    <xf numFmtId="0" fontId="4" fillId="40" borderId="19" xfId="62" applyFill="1" applyBorder="1" applyAlignment="1">
      <alignment horizontal="center" vertical="center" wrapText="1"/>
    </xf>
    <xf numFmtId="0" fontId="16" fillId="29" borderId="19" xfId="59" applyFont="1" applyFill="1" applyBorder="1" applyAlignment="1">
      <alignment horizontal="left" indent="1"/>
    </xf>
    <xf numFmtId="0" fontId="31" fillId="29" borderId="19" xfId="59" applyFont="1" applyFill="1" applyBorder="1" applyAlignment="1">
      <alignment horizontal="left" indent="1"/>
    </xf>
    <xf numFmtId="0" fontId="4" fillId="29" borderId="0" xfId="0" applyFont="1" applyAlignment="1">
      <alignment vertical="center"/>
    </xf>
    <xf numFmtId="0" fontId="4" fillId="29" borderId="0" xfId="59" applyFont="1" applyFill="1" applyBorder="1" applyAlignment="1">
      <alignment horizontal="left" indent="1"/>
    </xf>
    <xf numFmtId="0" fontId="4" fillId="29" borderId="19" xfId="59" applyFont="1" applyFill="1" applyBorder="1" applyAlignment="1">
      <alignment horizontal="left" indent="1"/>
    </xf>
    <xf numFmtId="0" fontId="2" fillId="29" borderId="22" xfId="59" applyFont="1" applyFill="1" applyBorder="1" applyAlignment="1">
      <alignment horizontal="left" indent="1"/>
    </xf>
    <xf numFmtId="0" fontId="0" fillId="29" borderId="19" xfId="59" applyFont="1" applyFill="1" applyBorder="1" applyAlignment="1">
      <alignment horizontal="left" wrapText="1" indent="1"/>
    </xf>
    <xf numFmtId="0" fontId="0" fillId="29" borderId="0" xfId="59" applyFont="1" applyFill="1" applyBorder="1" applyAlignment="1">
      <alignment horizontal="left" wrapText="1" indent="1"/>
    </xf>
    <xf numFmtId="169" fontId="0" fillId="29" borderId="20" xfId="53" applyFont="1" applyFill="1" applyBorder="1" applyAlignment="1">
      <alignment horizontal="center"/>
    </xf>
    <xf numFmtId="171" fontId="0" fillId="29" borderId="22" xfId="53" applyNumberFormat="1" applyFont="1" applyFill="1" applyBorder="1" applyAlignment="1">
      <alignment horizontal="right"/>
    </xf>
    <xf numFmtId="171" fontId="4" fillId="29" borderId="22" xfId="53" applyNumberFormat="1" applyFont="1" applyFill="1" applyBorder="1" applyAlignment="1">
      <alignment horizontal="right"/>
    </xf>
    <xf numFmtId="0" fontId="0" fillId="29" borderId="13" xfId="56" applyFont="1" applyFill="1" applyAlignment="1">
      <alignment horizontal="left" indent="1"/>
    </xf>
    <xf numFmtId="0" fontId="0" fillId="29" borderId="19" xfId="59" applyFont="1" applyFill="1" applyBorder="1" applyAlignment="1">
      <alignment horizontal="right" indent="1"/>
    </xf>
    <xf numFmtId="169" fontId="4" fillId="29" borderId="22" xfId="53" applyFont="1" applyFill="1" applyBorder="1" applyAlignment="1">
      <alignment horizontal="right"/>
    </xf>
    <xf numFmtId="169" fontId="0" fillId="29" borderId="0" xfId="53" applyFont="1" applyFill="1" applyBorder="1" applyAlignment="1">
      <alignment horizontal="center"/>
    </xf>
    <xf numFmtId="171" fontId="4" fillId="29" borderId="20" xfId="53" applyNumberFormat="1" applyFont="1" applyFill="1" applyBorder="1" applyAlignment="1">
      <alignment horizontal="right"/>
    </xf>
    <xf numFmtId="169" fontId="4" fillId="29" borderId="22" xfId="53" applyFont="1" applyFill="1" applyBorder="1" applyAlignment="1">
      <alignment horizontal="center"/>
    </xf>
    <xf numFmtId="2" fontId="4" fillId="29" borderId="20" xfId="53" applyNumberFormat="1" applyFont="1" applyFill="1" applyBorder="1" applyAlignment="1">
      <alignment horizontal="center"/>
    </xf>
    <xf numFmtId="2" fontId="4" fillId="29" borderId="20" xfId="53" applyNumberFormat="1" applyFont="1" applyFill="1" applyBorder="1" applyAlignment="1">
      <alignment horizontal="right"/>
    </xf>
    <xf numFmtId="0" fontId="4" fillId="29" borderId="20" xfId="59" applyFont="1" applyFill="1" applyBorder="1" applyAlignment="1">
      <alignment horizontal="left" indent="1"/>
    </xf>
    <xf numFmtId="2" fontId="4" fillId="29" borderId="0" xfId="59" applyNumberFormat="1" applyFont="1" applyFill="1" applyBorder="1" applyAlignment="1">
      <alignment horizontal="left" indent="1"/>
    </xf>
    <xf numFmtId="2" fontId="4" fillId="29" borderId="0" xfId="53" applyNumberFormat="1" applyFont="1" applyFill="1" applyBorder="1" applyAlignment="1">
      <alignment horizontal="center"/>
    </xf>
    <xf numFmtId="2" fontId="4" fillId="29" borderId="0" xfId="53" applyNumberFormat="1" applyFont="1" applyFill="1" applyBorder="1" applyAlignment="1">
      <alignment horizontal="right"/>
    </xf>
    <xf numFmtId="0" fontId="0" fillId="29" borderId="22" xfId="59" applyFont="1" applyFill="1" applyBorder="1" applyAlignment="1">
      <alignment horizontal="left" indent="1"/>
    </xf>
    <xf numFmtId="0" fontId="4" fillId="40" borderId="22" xfId="62" applyFill="1" applyBorder="1" applyAlignment="1">
      <alignment horizontal="left" vertical="center"/>
    </xf>
    <xf numFmtId="0" fontId="4" fillId="40" borderId="22" xfId="62" applyFill="1" applyBorder="1" applyAlignment="1">
      <alignment horizontal="center" vertical="center"/>
    </xf>
    <xf numFmtId="0" fontId="4" fillId="40" borderId="22" xfId="62" applyFill="1" applyBorder="1">
      <alignment vertical="center"/>
    </xf>
    <xf numFmtId="0" fontId="4" fillId="40" borderId="20" xfId="62" applyFill="1" applyBorder="1" applyAlignment="1">
      <alignment horizontal="left" vertical="center"/>
    </xf>
    <xf numFmtId="0" fontId="4" fillId="40" borderId="20" xfId="62" applyFill="1" applyBorder="1" applyAlignment="1">
      <alignment horizontal="center" vertical="center"/>
    </xf>
    <xf numFmtId="0" fontId="4" fillId="40" borderId="20" xfId="62" applyFill="1" applyBorder="1">
      <alignment vertical="center"/>
    </xf>
    <xf numFmtId="0" fontId="4" fillId="0" borderId="0" xfId="62" applyFill="1" applyBorder="1" applyAlignment="1">
      <alignment horizontal="left" vertical="center"/>
    </xf>
    <xf numFmtId="0" fontId="4" fillId="0" borderId="0" xfId="62" applyFill="1" applyBorder="1" applyAlignment="1">
      <alignment horizontal="center" vertical="center"/>
    </xf>
    <xf numFmtId="0" fontId="4" fillId="0" borderId="0" xfId="62" applyFill="1" applyBorder="1">
      <alignment vertical="center"/>
    </xf>
    <xf numFmtId="169" fontId="4" fillId="29" borderId="22" xfId="0" applyNumberFormat="1" applyFont="1" applyBorder="1"/>
    <xf numFmtId="1" fontId="0" fillId="29" borderId="0" xfId="59" applyNumberFormat="1" applyFont="1" applyFill="1" applyBorder="1" applyAlignment="1">
      <alignment horizontal="right" indent="1"/>
    </xf>
    <xf numFmtId="169" fontId="4" fillId="29" borderId="22" xfId="59" applyNumberFormat="1" applyFont="1" applyFill="1" applyBorder="1" applyAlignment="1">
      <alignment horizontal="center"/>
    </xf>
    <xf numFmtId="169" fontId="4" fillId="29" borderId="22" xfId="59" applyNumberFormat="1" applyFont="1" applyFill="1" applyBorder="1" applyAlignment="1">
      <alignment horizontal="right"/>
    </xf>
    <xf numFmtId="169" fontId="4" fillId="29" borderId="20" xfId="53" applyFont="1" applyFill="1" applyBorder="1" applyAlignment="1">
      <alignment horizontal="right"/>
    </xf>
    <xf numFmtId="0" fontId="4" fillId="0" borderId="20" xfId="62" applyFill="1" applyBorder="1" applyAlignment="1">
      <alignment horizontal="left" vertical="center"/>
    </xf>
    <xf numFmtId="0" fontId="4" fillId="0" borderId="20" xfId="62" applyFill="1" applyBorder="1" applyAlignment="1">
      <alignment horizontal="center" vertical="center"/>
    </xf>
    <xf numFmtId="0" fontId="4" fillId="0" borderId="20" xfId="62" applyFill="1" applyBorder="1">
      <alignment vertical="center"/>
    </xf>
    <xf numFmtId="0" fontId="2" fillId="29" borderId="0" xfId="59" applyFont="1" applyFill="1" applyBorder="1" applyAlignment="1">
      <alignment horizontal="left" indent="1"/>
    </xf>
    <xf numFmtId="169" fontId="4" fillId="29" borderId="0" xfId="53" applyFont="1" applyFill="1" applyBorder="1" applyAlignment="1">
      <alignment horizontal="center"/>
    </xf>
    <xf numFmtId="169" fontId="4" fillId="29" borderId="0" xfId="53" applyFont="1" applyFill="1" applyBorder="1" applyAlignment="1">
      <alignment horizontal="right"/>
    </xf>
    <xf numFmtId="0" fontId="0" fillId="29" borderId="22" xfId="0" applyBorder="1" applyAlignment="1">
      <alignment vertical="center"/>
    </xf>
    <xf numFmtId="169" fontId="4" fillId="29" borderId="0" xfId="59" applyNumberFormat="1" applyFont="1" applyFill="1" applyBorder="1" applyAlignment="1">
      <alignment horizontal="right"/>
    </xf>
    <xf numFmtId="0" fontId="0" fillId="29" borderId="22" xfId="59" applyFont="1" applyFill="1" applyBorder="1" applyAlignment="1">
      <alignment horizontal="right"/>
    </xf>
    <xf numFmtId="3" fontId="4" fillId="29" borderId="0" xfId="0" applyNumberFormat="1" applyFont="1"/>
    <xf numFmtId="0" fontId="2" fillId="0" borderId="0" xfId="58"/>
    <xf numFmtId="0" fontId="0" fillId="0" borderId="0" xfId="58" applyFont="1"/>
    <xf numFmtId="0" fontId="1" fillId="0" borderId="0" xfId="58" applyFont="1" applyAlignment="1">
      <alignment horizontal="left" vertical="center"/>
    </xf>
    <xf numFmtId="0" fontId="24" fillId="0" borderId="0" xfId="58" applyFont="1" applyAlignment="1">
      <alignment horizontal="left" indent="9"/>
    </xf>
    <xf numFmtId="0" fontId="0" fillId="0" borderId="0" xfId="58" applyFont="1" applyAlignment="1">
      <alignment horizontal="left" vertical="center"/>
    </xf>
    <xf numFmtId="0" fontId="0" fillId="41" borderId="0" xfId="58" applyFont="1" applyFill="1"/>
    <xf numFmtId="0" fontId="0" fillId="34" borderId="0" xfId="58" applyFont="1" applyFill="1"/>
    <xf numFmtId="0" fontId="1" fillId="34" borderId="0" xfId="58" applyFont="1" applyFill="1" applyAlignment="1">
      <alignment horizontal="left" vertical="center"/>
    </xf>
    <xf numFmtId="0" fontId="1" fillId="41" borderId="0" xfId="58" applyFont="1" applyFill="1" applyAlignment="1">
      <alignment horizontal="right" vertical="center"/>
    </xf>
    <xf numFmtId="0" fontId="1" fillId="34" borderId="0" xfId="58" applyFont="1" applyFill="1" applyAlignment="1">
      <alignment horizontal="right" vertical="center"/>
    </xf>
    <xf numFmtId="0" fontId="0" fillId="41" borderId="0" xfId="58" applyFont="1" applyFill="1" applyAlignment="1">
      <alignment vertical="center"/>
    </xf>
    <xf numFmtId="0" fontId="0" fillId="34" borderId="0" xfId="58" applyFont="1" applyFill="1" applyAlignment="1">
      <alignment vertical="center"/>
    </xf>
    <xf numFmtId="0" fontId="0" fillId="0" borderId="0" xfId="58" applyFont="1" applyAlignment="1">
      <alignment vertical="center"/>
    </xf>
    <xf numFmtId="0" fontId="33" fillId="0" borderId="14" xfId="58" applyFont="1" applyBorder="1" applyAlignment="1">
      <alignment horizontal="center" vertical="center"/>
    </xf>
    <xf numFmtId="0" fontId="26" fillId="0" borderId="0" xfId="58" applyFont="1"/>
    <xf numFmtId="0" fontId="20" fillId="0" borderId="0" xfId="58" applyFont="1"/>
    <xf numFmtId="174" fontId="4" fillId="0" borderId="0" xfId="58" applyNumberFormat="1" applyFont="1" applyAlignment="1">
      <alignment vertical="top"/>
    </xf>
    <xf numFmtId="0" fontId="20" fillId="0" borderId="23" xfId="58" applyFont="1" applyBorder="1"/>
    <xf numFmtId="0" fontId="33" fillId="0" borderId="24" xfId="58" applyFont="1" applyBorder="1" applyAlignment="1">
      <alignment horizontal="center" vertical="center"/>
    </xf>
    <xf numFmtId="0" fontId="16" fillId="0" borderId="0" xfId="58" applyFont="1" applyAlignment="1">
      <alignment vertical="center" wrapText="1"/>
    </xf>
    <xf numFmtId="0" fontId="0" fillId="42" borderId="0" xfId="58" applyFont="1" applyFill="1" applyAlignment="1">
      <alignment vertical="center"/>
    </xf>
    <xf numFmtId="0" fontId="0" fillId="43" borderId="0" xfId="58" applyFont="1" applyFill="1" applyAlignment="1">
      <alignment vertical="center"/>
    </xf>
    <xf numFmtId="0" fontId="34" fillId="29" borderId="0" xfId="0" applyFont="1"/>
    <xf numFmtId="3" fontId="0" fillId="29" borderId="20" xfId="0" applyNumberFormat="1" applyBorder="1" applyAlignment="1">
      <alignment vertical="center"/>
    </xf>
    <xf numFmtId="0" fontId="0" fillId="29" borderId="25" xfId="0" applyBorder="1" applyAlignment="1">
      <alignment vertical="center"/>
    </xf>
    <xf numFmtId="3" fontId="0" fillId="29" borderId="19" xfId="0" applyNumberFormat="1" applyBorder="1" applyAlignment="1">
      <alignment vertical="center"/>
    </xf>
    <xf numFmtId="0" fontId="0" fillId="29" borderId="19" xfId="0" applyBorder="1" applyAlignment="1">
      <alignment vertical="center"/>
    </xf>
    <xf numFmtId="3" fontId="0" fillId="29" borderId="22" xfId="0" applyNumberFormat="1" applyBorder="1" applyAlignment="1">
      <alignment vertical="center"/>
    </xf>
    <xf numFmtId="172" fontId="0" fillId="29" borderId="19" xfId="53" applyNumberFormat="1" applyFont="1" applyFill="1" applyBorder="1" applyAlignment="1">
      <alignment horizontal="right"/>
    </xf>
    <xf numFmtId="169" fontId="0" fillId="29" borderId="25" xfId="53" applyFont="1" applyFill="1" applyBorder="1" applyAlignment="1">
      <alignment horizontal="right"/>
    </xf>
    <xf numFmtId="0" fontId="0" fillId="0" borderId="0" xfId="0" applyFill="1" applyAlignment="1">
      <alignment vertical="center"/>
    </xf>
    <xf numFmtId="0" fontId="0" fillId="0" borderId="19" xfId="59" applyFont="1" applyFill="1" applyBorder="1" applyAlignment="1">
      <alignment horizontal="left" indent="1"/>
    </xf>
    <xf numFmtId="0" fontId="0" fillId="0" borderId="19" xfId="59" applyFont="1" applyFill="1" applyBorder="1" applyAlignment="1">
      <alignment horizontal="left" wrapText="1" indent="1"/>
    </xf>
    <xf numFmtId="171" fontId="0" fillId="0" borderId="19" xfId="59" applyNumberFormat="1" applyFont="1" applyFill="1" applyBorder="1" applyAlignment="1">
      <alignment horizontal="right"/>
    </xf>
    <xf numFmtId="169" fontId="4" fillId="29" borderId="19" xfId="59" applyNumberFormat="1" applyFont="1" applyFill="1" applyBorder="1" applyAlignment="1">
      <alignment horizontal="right"/>
    </xf>
    <xf numFmtId="169" fontId="4" fillId="29" borderId="19" xfId="53" applyFont="1" applyFill="1" applyBorder="1" applyAlignment="1">
      <alignment horizontal="right"/>
    </xf>
    <xf numFmtId="3" fontId="4" fillId="29" borderId="19" xfId="0" applyNumberFormat="1" applyFont="1" applyBorder="1" applyAlignment="1">
      <alignment vertical="center"/>
    </xf>
    <xf numFmtId="171" fontId="4" fillId="29" borderId="19" xfId="53" applyNumberFormat="1" applyFont="1" applyFill="1" applyBorder="1" applyAlignment="1">
      <alignment horizontal="right"/>
    </xf>
    <xf numFmtId="171" fontId="0" fillId="29" borderId="25" xfId="53" applyNumberFormat="1" applyFont="1" applyFill="1" applyBorder="1" applyAlignment="1">
      <alignment horizontal="right"/>
    </xf>
    <xf numFmtId="169" fontId="0" fillId="29" borderId="19" xfId="59" applyNumberFormat="1" applyFont="1" applyFill="1" applyBorder="1" applyAlignment="1">
      <alignment horizontal="right"/>
    </xf>
    <xf numFmtId="0" fontId="0" fillId="29" borderId="19" xfId="0" applyBorder="1"/>
    <xf numFmtId="3" fontId="2" fillId="0" borderId="19" xfId="62" applyNumberFormat="1" applyFont="1" applyFill="1" applyBorder="1">
      <alignment vertical="center"/>
    </xf>
    <xf numFmtId="0" fontId="0" fillId="29" borderId="22" xfId="59" applyFont="1" applyFill="1" applyBorder="1" applyAlignment="1">
      <alignment horizontal="center"/>
    </xf>
    <xf numFmtId="0" fontId="2" fillId="0" borderId="19" xfId="62" applyFont="1" applyFill="1" applyBorder="1">
      <alignment vertical="center"/>
    </xf>
    <xf numFmtId="0" fontId="4" fillId="0" borderId="19" xfId="62" applyFill="1" applyBorder="1" applyAlignment="1">
      <alignment horizontal="center" vertical="center"/>
    </xf>
    <xf numFmtId="2" fontId="0" fillId="29" borderId="19" xfId="53" applyNumberFormat="1" applyFont="1" applyFill="1" applyBorder="1" applyAlignment="1">
      <alignment horizontal="right"/>
    </xf>
    <xf numFmtId="2" fontId="0" fillId="29" borderId="20" xfId="59" applyNumberFormat="1" applyFont="1" applyFill="1" applyBorder="1" applyAlignment="1">
      <alignment horizontal="right"/>
    </xf>
    <xf numFmtId="0" fontId="0" fillId="29" borderId="19" xfId="53" applyNumberFormat="1" applyFont="1" applyFill="1" applyBorder="1" applyAlignment="1">
      <alignment horizontal="right"/>
    </xf>
    <xf numFmtId="2" fontId="0" fillId="29" borderId="22" xfId="53" applyNumberFormat="1" applyFont="1" applyFill="1" applyBorder="1" applyAlignment="1">
      <alignment horizontal="right"/>
    </xf>
    <xf numFmtId="2" fontId="0" fillId="29" borderId="20" xfId="53" applyNumberFormat="1" applyFont="1" applyFill="1" applyBorder="1" applyAlignment="1">
      <alignment horizontal="right"/>
    </xf>
    <xf numFmtId="2" fontId="0" fillId="29" borderId="0" xfId="53" applyNumberFormat="1" applyFont="1" applyFill="1" applyBorder="1" applyAlignment="1">
      <alignment horizontal="right"/>
    </xf>
    <xf numFmtId="2" fontId="4" fillId="0" borderId="19" xfId="62" applyNumberFormat="1" applyFill="1" applyBorder="1" applyAlignment="1">
      <alignment horizontal="right"/>
    </xf>
    <xf numFmtId="2" fontId="2" fillId="0" borderId="19" xfId="62" applyNumberFormat="1" applyFont="1" applyFill="1" applyBorder="1" applyAlignment="1">
      <alignment horizontal="right"/>
    </xf>
    <xf numFmtId="2" fontId="2" fillId="0" borderId="19" xfId="62" applyNumberFormat="1" applyFont="1" applyFill="1" applyBorder="1">
      <alignment vertical="center"/>
    </xf>
    <xf numFmtId="2" fontId="0" fillId="29" borderId="19" xfId="59" applyNumberFormat="1" applyFont="1" applyFill="1" applyBorder="1" applyAlignment="1">
      <alignment horizontal="right"/>
    </xf>
    <xf numFmtId="3" fontId="4" fillId="0" borderId="19" xfId="62" applyNumberFormat="1" applyFill="1" applyBorder="1">
      <alignment vertical="center"/>
    </xf>
    <xf numFmtId="0" fontId="0" fillId="29" borderId="20" xfId="0" applyBorder="1" applyAlignment="1">
      <alignment vertical="center"/>
    </xf>
    <xf numFmtId="2" fontId="0" fillId="29" borderId="19" xfId="59" applyNumberFormat="1" applyFont="1" applyFill="1" applyBorder="1" applyAlignment="1">
      <alignment horizontal="right" indent="1"/>
    </xf>
    <xf numFmtId="0" fontId="0" fillId="44" borderId="0" xfId="0" applyFill="1" applyAlignment="1">
      <alignment vertical="center"/>
    </xf>
    <xf numFmtId="0" fontId="14" fillId="29" borderId="0" xfId="0" applyFont="1" applyAlignment="1">
      <alignment vertical="center"/>
    </xf>
    <xf numFmtId="0" fontId="4" fillId="29" borderId="19" xfId="0" applyFont="1" applyBorder="1" applyAlignment="1">
      <alignment horizontal="center" vertical="center"/>
    </xf>
    <xf numFmtId="0" fontId="0" fillId="29" borderId="19" xfId="0" applyBorder="1" applyAlignment="1">
      <alignment horizontal="center" vertical="center"/>
    </xf>
    <xf numFmtId="9" fontId="0" fillId="29" borderId="19" xfId="0" applyNumberFormat="1" applyBorder="1"/>
    <xf numFmtId="9" fontId="0" fillId="29" borderId="19" xfId="0" applyNumberFormat="1" applyBorder="1" applyAlignment="1">
      <alignment vertical="center"/>
    </xf>
    <xf numFmtId="3" fontId="0" fillId="29" borderId="19" xfId="0" applyNumberFormat="1" applyBorder="1"/>
    <xf numFmtId="0" fontId="4" fillId="44" borderId="19" xfId="0" applyFont="1" applyFill="1" applyBorder="1" applyAlignment="1">
      <alignment vertical="center"/>
    </xf>
    <xf numFmtId="0" fontId="0" fillId="44" borderId="19" xfId="0" applyFill="1" applyBorder="1"/>
    <xf numFmtId="0" fontId="0" fillId="44" borderId="19" xfId="0" applyFill="1" applyBorder="1" applyAlignment="1">
      <alignment vertical="center"/>
    </xf>
    <xf numFmtId="0" fontId="0" fillId="29" borderId="19" xfId="59" applyFont="1" applyFill="1" applyBorder="1" applyAlignment="1">
      <alignment horizontal="left"/>
    </xf>
    <xf numFmtId="0" fontId="0" fillId="29" borderId="19" xfId="0" applyBorder="1" applyAlignment="1">
      <alignment horizontal="left" vertical="center"/>
    </xf>
    <xf numFmtId="0" fontId="4" fillId="44" borderId="19" xfId="0" applyFont="1" applyFill="1" applyBorder="1" applyAlignment="1">
      <alignment horizontal="left" vertical="center"/>
    </xf>
    <xf numFmtId="0" fontId="0" fillId="44" borderId="19" xfId="0" applyFill="1" applyBorder="1" applyAlignment="1">
      <alignment horizontal="center" vertical="center"/>
    </xf>
    <xf numFmtId="0" fontId="2" fillId="0" borderId="19" xfId="59" applyFont="1" applyFill="1" applyBorder="1" applyAlignment="1">
      <alignment horizontal="left" indent="1"/>
    </xf>
    <xf numFmtId="0" fontId="4" fillId="0" borderId="19" xfId="59" applyFont="1" applyFill="1" applyBorder="1" applyAlignment="1">
      <alignment horizontal="left" indent="1"/>
    </xf>
    <xf numFmtId="169" fontId="4" fillId="29" borderId="19" xfId="53" applyFont="1" applyFill="1" applyBorder="1" applyAlignment="1">
      <alignment horizontal="center"/>
    </xf>
    <xf numFmtId="0" fontId="4" fillId="29" borderId="19" xfId="0" applyFont="1" applyBorder="1" applyAlignment="1">
      <alignment vertical="center"/>
    </xf>
    <xf numFmtId="0" fontId="0" fillId="40" borderId="19" xfId="0" applyFill="1" applyBorder="1" applyAlignment="1">
      <alignment vertical="center"/>
    </xf>
    <xf numFmtId="0" fontId="0" fillId="0" borderId="19" xfId="0" applyFill="1" applyBorder="1" applyAlignment="1">
      <alignment vertical="center"/>
    </xf>
    <xf numFmtId="171" fontId="0" fillId="29" borderId="0" xfId="53" applyNumberFormat="1" applyFont="1" applyFill="1" applyBorder="1" applyAlignment="1">
      <alignment horizontal="left"/>
    </xf>
    <xf numFmtId="0" fontId="0" fillId="29" borderId="26" xfId="0" applyBorder="1" applyAlignment="1">
      <alignment vertical="center"/>
    </xf>
    <xf numFmtId="171" fontId="0" fillId="29" borderId="0" xfId="53" applyNumberFormat="1" applyFont="1" applyFill="1" applyBorder="1" applyAlignment="1">
      <alignment horizontal="right"/>
    </xf>
    <xf numFmtId="171" fontId="0" fillId="29" borderId="25" xfId="53" applyNumberFormat="1" applyFont="1" applyFill="1" applyBorder="1" applyAlignment="1">
      <alignment horizontal="left"/>
    </xf>
    <xf numFmtId="3" fontId="0" fillId="29" borderId="0" xfId="0" applyNumberFormat="1"/>
    <xf numFmtId="0" fontId="0" fillId="44" borderId="0" xfId="0" applyFill="1"/>
    <xf numFmtId="0" fontId="4" fillId="40" borderId="25" xfId="62" applyFill="1" applyBorder="1" applyAlignment="1">
      <alignment horizontal="left" vertical="center"/>
    </xf>
    <xf numFmtId="0" fontId="0" fillId="44" borderId="25" xfId="0" applyFill="1" applyBorder="1" applyAlignment="1">
      <alignment vertical="center"/>
    </xf>
    <xf numFmtId="0" fontId="0" fillId="44" borderId="25" xfId="0" applyFill="1" applyBorder="1"/>
    <xf numFmtId="0" fontId="0" fillId="29" borderId="25" xfId="0" applyBorder="1"/>
    <xf numFmtId="3" fontId="0" fillId="29" borderId="25" xfId="0" applyNumberFormat="1" applyBorder="1"/>
    <xf numFmtId="3" fontId="0" fillId="29" borderId="25" xfId="0" applyNumberFormat="1" applyBorder="1" applyAlignment="1">
      <alignment vertical="center"/>
    </xf>
    <xf numFmtId="0" fontId="4" fillId="29" borderId="26" xfId="0" applyFont="1" applyBorder="1" applyAlignment="1">
      <alignment vertical="center"/>
    </xf>
    <xf numFmtId="3" fontId="4" fillId="29" borderId="26" xfId="0" applyNumberFormat="1" applyFont="1" applyBorder="1"/>
    <xf numFmtId="3" fontId="4" fillId="29" borderId="26" xfId="0" applyNumberFormat="1" applyFont="1" applyBorder="1" applyAlignment="1">
      <alignment vertical="center"/>
    </xf>
    <xf numFmtId="0" fontId="4" fillId="40" borderId="19" xfId="0" applyFont="1" applyFill="1" applyBorder="1" applyAlignment="1">
      <alignment vertical="center"/>
    </xf>
    <xf numFmtId="0" fontId="0" fillId="40" borderId="19" xfId="0" applyFill="1" applyBorder="1"/>
    <xf numFmtId="3" fontId="4" fillId="29" borderId="19" xfId="0" applyNumberFormat="1" applyFont="1" applyBorder="1"/>
    <xf numFmtId="0" fontId="0" fillId="44" borderId="0" xfId="0" applyFill="1" applyAlignment="1">
      <alignment horizontal="center" vertical="center"/>
    </xf>
    <xf numFmtId="2" fontId="4" fillId="29" borderId="19" xfId="53" applyNumberFormat="1" applyFont="1" applyFill="1" applyBorder="1" applyAlignment="1">
      <alignment horizontal="right"/>
    </xf>
    <xf numFmtId="0" fontId="4" fillId="44" borderId="0" xfId="0" applyFont="1" applyFill="1" applyAlignment="1">
      <alignment vertical="center"/>
    </xf>
    <xf numFmtId="0" fontId="0" fillId="44" borderId="0" xfId="0" applyFill="1" applyAlignment="1">
      <alignment horizontal="right"/>
    </xf>
    <xf numFmtId="0" fontId="4" fillId="40" borderId="19" xfId="0" applyFont="1" applyFill="1" applyBorder="1" applyAlignment="1">
      <alignment horizontal="center" vertical="center"/>
    </xf>
    <xf numFmtId="169" fontId="0" fillId="0" borderId="19" xfId="53" applyFont="1" applyFill="1" applyBorder="1" applyAlignment="1">
      <alignment horizontal="center"/>
    </xf>
    <xf numFmtId="171" fontId="0" fillId="0" borderId="19" xfId="53" applyNumberFormat="1" applyFont="1" applyFill="1" applyBorder="1" applyAlignment="1">
      <alignment horizontal="right"/>
    </xf>
    <xf numFmtId="0" fontId="19" fillId="40" borderId="19" xfId="62" applyFont="1" applyFill="1" applyBorder="1" applyAlignment="1">
      <alignment horizontal="left" vertical="center"/>
    </xf>
    <xf numFmtId="0" fontId="19" fillId="40" borderId="19" xfId="62" applyFont="1" applyFill="1" applyBorder="1" applyAlignment="1">
      <alignment horizontal="center" vertical="center"/>
    </xf>
    <xf numFmtId="0" fontId="19" fillId="40" borderId="19" xfId="62" applyFont="1" applyFill="1" applyBorder="1">
      <alignment vertical="center"/>
    </xf>
    <xf numFmtId="0" fontId="19" fillId="0" borderId="20" xfId="62" applyFont="1" applyFill="1" applyBorder="1" applyAlignment="1">
      <alignment horizontal="left" vertical="center"/>
    </xf>
    <xf numFmtId="0" fontId="19" fillId="0" borderId="20" xfId="62" applyFont="1" applyFill="1" applyBorder="1" applyAlignment="1">
      <alignment horizontal="center" vertical="center"/>
    </xf>
    <xf numFmtId="0" fontId="19" fillId="0" borderId="20" xfId="62" applyFont="1" applyFill="1" applyBorder="1">
      <alignment vertical="center"/>
    </xf>
    <xf numFmtId="0" fontId="16" fillId="29" borderId="0" xfId="0" applyFont="1" applyAlignment="1">
      <alignment vertical="center"/>
    </xf>
    <xf numFmtId="169" fontId="16" fillId="29" borderId="22" xfId="53" applyFont="1" applyFill="1" applyBorder="1" applyAlignment="1">
      <alignment horizontal="center"/>
    </xf>
    <xf numFmtId="169" fontId="16" fillId="29" borderId="19" xfId="53" applyFont="1" applyFill="1" applyBorder="1" applyAlignment="1">
      <alignment horizontal="center"/>
    </xf>
    <xf numFmtId="169" fontId="16" fillId="29" borderId="19" xfId="53" applyFont="1" applyFill="1" applyBorder="1" applyAlignment="1">
      <alignment horizontal="right"/>
    </xf>
    <xf numFmtId="0" fontId="19" fillId="29" borderId="19" xfId="59" applyFont="1" applyFill="1" applyBorder="1" applyAlignment="1">
      <alignment horizontal="left" indent="1"/>
    </xf>
    <xf numFmtId="0" fontId="30" fillId="29" borderId="19" xfId="59" applyFont="1" applyFill="1" applyBorder="1" applyAlignment="1">
      <alignment horizontal="left" indent="1"/>
    </xf>
    <xf numFmtId="169" fontId="19" fillId="29" borderId="19" xfId="53" applyFont="1" applyFill="1" applyBorder="1" applyAlignment="1">
      <alignment horizontal="right"/>
    </xf>
    <xf numFmtId="0" fontId="19" fillId="0" borderId="0" xfId="59" applyFont="1" applyFill="1" applyBorder="1" applyAlignment="1">
      <alignment horizontal="left" indent="1"/>
    </xf>
    <xf numFmtId="0" fontId="30" fillId="0" borderId="0" xfId="59" applyFont="1" applyFill="1" applyBorder="1" applyAlignment="1">
      <alignment horizontal="left" indent="1"/>
    </xf>
    <xf numFmtId="169" fontId="16" fillId="0" borderId="0" xfId="53" applyFont="1" applyFill="1" applyBorder="1" applyAlignment="1">
      <alignment horizontal="center"/>
    </xf>
    <xf numFmtId="169" fontId="19" fillId="0" borderId="0" xfId="53" applyFont="1" applyFill="1" applyBorder="1" applyAlignment="1">
      <alignment horizontal="right"/>
    </xf>
    <xf numFmtId="171" fontId="16" fillId="29" borderId="22" xfId="53" applyNumberFormat="1" applyFont="1" applyFill="1" applyBorder="1" applyAlignment="1">
      <alignment horizontal="right"/>
    </xf>
    <xf numFmtId="169" fontId="19" fillId="29" borderId="19" xfId="0" applyNumberFormat="1" applyFont="1" applyBorder="1"/>
    <xf numFmtId="0" fontId="0" fillId="44" borderId="25" xfId="0" applyFill="1" applyBorder="1" applyAlignment="1">
      <alignment horizontal="center" vertical="center"/>
    </xf>
    <xf numFmtId="0" fontId="0" fillId="29" borderId="25" xfId="0" applyBorder="1" applyAlignment="1">
      <alignment horizontal="center" vertical="center"/>
    </xf>
    <xf numFmtId="0" fontId="4" fillId="29" borderId="25" xfId="0" applyFont="1" applyBorder="1" applyAlignment="1">
      <alignment vertical="center"/>
    </xf>
    <xf numFmtId="2" fontId="0" fillId="29" borderId="25" xfId="0" applyNumberFormat="1" applyBorder="1"/>
    <xf numFmtId="0" fontId="0" fillId="29" borderId="25" xfId="0" applyBorder="1" applyAlignment="1">
      <alignment horizontal="right"/>
    </xf>
    <xf numFmtId="0" fontId="4" fillId="44" borderId="25" xfId="0" applyFont="1" applyFill="1" applyBorder="1" applyAlignment="1">
      <alignment vertical="center"/>
    </xf>
    <xf numFmtId="2" fontId="0" fillId="29" borderId="25" xfId="0" applyNumberFormat="1" applyBorder="1" applyAlignment="1">
      <alignment vertical="center"/>
    </xf>
    <xf numFmtId="171" fontId="0" fillId="29" borderId="20" xfId="59" applyNumberFormat="1" applyFont="1" applyFill="1" applyBorder="1" applyAlignment="1">
      <alignment horizontal="right"/>
    </xf>
    <xf numFmtId="171" fontId="0" fillId="29" borderId="19" xfId="0" applyNumberFormat="1" applyBorder="1" applyAlignment="1">
      <alignment vertical="center"/>
    </xf>
    <xf numFmtId="3" fontId="0" fillId="29" borderId="20" xfId="59" applyNumberFormat="1" applyFont="1" applyFill="1" applyBorder="1" applyAlignment="1">
      <alignment horizontal="right"/>
    </xf>
    <xf numFmtId="169" fontId="4" fillId="0" borderId="19" xfId="53" applyFont="1" applyFill="1" applyBorder="1" applyAlignment="1">
      <alignment horizontal="right"/>
    </xf>
    <xf numFmtId="3" fontId="4" fillId="0" borderId="19" xfId="0" applyNumberFormat="1" applyFont="1" applyFill="1" applyBorder="1" applyAlignment="1">
      <alignment vertical="center"/>
    </xf>
    <xf numFmtId="0" fontId="4" fillId="0" borderId="0" xfId="0" applyFont="1" applyFill="1" applyAlignment="1">
      <alignment vertical="center"/>
    </xf>
    <xf numFmtId="169" fontId="4" fillId="29" borderId="19" xfId="53" applyFont="1" applyFill="1" applyBorder="1" applyAlignment="1">
      <alignment horizontal="left"/>
    </xf>
    <xf numFmtId="3" fontId="0" fillId="29" borderId="0" xfId="0" applyNumberFormat="1" applyAlignment="1">
      <alignment horizontal="right"/>
    </xf>
    <xf numFmtId="0" fontId="4" fillId="29" borderId="26" xfId="0" applyFont="1" applyBorder="1" applyAlignment="1">
      <alignment horizontal="right"/>
    </xf>
    <xf numFmtId="0" fontId="0" fillId="29" borderId="19" xfId="0" applyBorder="1" applyAlignment="1">
      <alignment horizontal="right"/>
    </xf>
    <xf numFmtId="0" fontId="4" fillId="29" borderId="19" xfId="0" applyFont="1" applyBorder="1"/>
    <xf numFmtId="0" fontId="4" fillId="29" borderId="25" xfId="0" applyFont="1" applyBorder="1" applyAlignment="1">
      <alignment horizontal="center" vertical="center"/>
    </xf>
    <xf numFmtId="0" fontId="4" fillId="29" borderId="25" xfId="0" applyFont="1" applyBorder="1"/>
    <xf numFmtId="0" fontId="4" fillId="29" borderId="25" xfId="0" applyFont="1" applyBorder="1" applyAlignment="1">
      <alignment horizontal="right"/>
    </xf>
    <xf numFmtId="3" fontId="4" fillId="0" borderId="22" xfId="62" applyNumberFormat="1" applyFill="1" applyBorder="1">
      <alignment vertical="center"/>
    </xf>
    <xf numFmtId="2" fontId="0" fillId="29" borderId="19" xfId="59" applyNumberFormat="1" applyFont="1" applyFill="1" applyBorder="1" applyAlignment="1"/>
    <xf numFmtId="1" fontId="0" fillId="29" borderId="0" xfId="59" applyNumberFormat="1" applyFont="1" applyFill="1" applyBorder="1" applyAlignment="1"/>
    <xf numFmtId="0" fontId="0" fillId="29" borderId="19" xfId="59" applyFont="1" applyFill="1" applyBorder="1" applyAlignment="1"/>
    <xf numFmtId="3" fontId="0" fillId="29" borderId="19" xfId="0" applyNumberFormat="1" applyBorder="1" applyAlignment="1">
      <alignment horizontal="center" vertical="center"/>
    </xf>
    <xf numFmtId="0" fontId="0" fillId="0" borderId="0" xfId="0" applyFill="1" applyAlignment="1">
      <alignment horizontal="center" vertical="center"/>
    </xf>
    <xf numFmtId="0" fontId="0" fillId="44" borderId="19" xfId="0" applyFill="1" applyBorder="1" applyAlignment="1">
      <alignment horizontal="center"/>
    </xf>
    <xf numFmtId="3" fontId="0" fillId="29" borderId="19" xfId="0" applyNumberFormat="1" applyBorder="1" applyAlignment="1">
      <alignment horizontal="center"/>
    </xf>
    <xf numFmtId="49" fontId="0" fillId="29" borderId="19" xfId="0" applyNumberFormat="1" applyBorder="1" applyAlignment="1">
      <alignment horizontal="center" wrapText="1"/>
    </xf>
    <xf numFmtId="2" fontId="0" fillId="29" borderId="19" xfId="0" applyNumberFormat="1" applyBorder="1" applyAlignment="1">
      <alignment horizontal="center"/>
    </xf>
    <xf numFmtId="2" fontId="0" fillId="29" borderId="19" xfId="0" applyNumberFormat="1" applyBorder="1" applyAlignment="1">
      <alignment horizontal="center" vertical="center"/>
    </xf>
    <xf numFmtId="169" fontId="0" fillId="29" borderId="0" xfId="59" applyNumberFormat="1" applyFont="1" applyFill="1" applyBorder="1" applyAlignment="1">
      <alignment horizontal="center"/>
    </xf>
    <xf numFmtId="169" fontId="0" fillId="0" borderId="19" xfId="53" applyFont="1" applyFill="1" applyBorder="1" applyAlignment="1">
      <alignment horizontal="right"/>
    </xf>
    <xf numFmtId="169" fontId="19" fillId="0" borderId="19" xfId="53" applyFont="1" applyFill="1" applyBorder="1" applyAlignment="1">
      <alignment horizontal="right"/>
    </xf>
    <xf numFmtId="173" fontId="19" fillId="29" borderId="19" xfId="53" applyNumberFormat="1" applyFont="1" applyFill="1" applyBorder="1" applyAlignment="1">
      <alignment horizontal="right"/>
    </xf>
    <xf numFmtId="2" fontId="36" fillId="29" borderId="19" xfId="0" applyNumberFormat="1" applyFont="1" applyBorder="1"/>
    <xf numFmtId="2" fontId="0" fillId="29" borderId="19" xfId="0" applyNumberFormat="1" applyBorder="1" applyAlignment="1">
      <alignment vertical="center"/>
    </xf>
    <xf numFmtId="2" fontId="0" fillId="29" borderId="19" xfId="0" applyNumberFormat="1" applyBorder="1"/>
    <xf numFmtId="2" fontId="0" fillId="29" borderId="0" xfId="0" applyNumberFormat="1" applyAlignment="1">
      <alignment vertical="center"/>
    </xf>
    <xf numFmtId="2" fontId="4" fillId="40" borderId="19" xfId="62" applyNumberFormat="1" applyFill="1" applyBorder="1">
      <alignment vertical="center"/>
    </xf>
    <xf numFmtId="2" fontId="0" fillId="44" borderId="19" xfId="0" applyNumberFormat="1" applyFill="1" applyBorder="1"/>
    <xf numFmtId="2" fontId="0" fillId="44" borderId="19" xfId="0" applyNumberFormat="1" applyFill="1" applyBorder="1" applyAlignment="1">
      <alignment vertical="center"/>
    </xf>
    <xf numFmtId="2" fontId="0" fillId="29" borderId="19" xfId="0" quotePrefix="1" applyNumberFormat="1" applyBorder="1"/>
    <xf numFmtId="0" fontId="0" fillId="29" borderId="19" xfId="0" applyBorder="1" applyAlignment="1">
      <alignment horizontal="left" vertical="center" indent="1"/>
    </xf>
    <xf numFmtId="0" fontId="4" fillId="29" borderId="0" xfId="59" applyFont="1" applyFill="1" applyBorder="1" applyAlignment="1">
      <alignment horizontal="left"/>
    </xf>
    <xf numFmtId="0" fontId="4" fillId="29" borderId="20" xfId="59" applyFont="1" applyFill="1" applyBorder="1" applyAlignment="1">
      <alignment horizontal="left"/>
    </xf>
    <xf numFmtId="0" fontId="4" fillId="29" borderId="19" xfId="0" applyFont="1" applyBorder="1" applyAlignment="1">
      <alignment horizontal="left" vertical="center"/>
    </xf>
    <xf numFmtId="0" fontId="4" fillId="29" borderId="27" xfId="59" applyFont="1" applyFill="1" applyBorder="1" applyAlignment="1">
      <alignment horizontal="left"/>
    </xf>
    <xf numFmtId="169" fontId="4" fillId="29" borderId="27" xfId="59" applyNumberFormat="1" applyFont="1" applyFill="1" applyBorder="1" applyAlignment="1">
      <alignment horizontal="center"/>
    </xf>
    <xf numFmtId="169" fontId="4" fillId="29" borderId="27" xfId="59" applyNumberFormat="1" applyFont="1" applyFill="1" applyBorder="1" applyAlignment="1">
      <alignment horizontal="right"/>
    </xf>
    <xf numFmtId="0" fontId="4" fillId="29" borderId="27" xfId="59" applyFont="1" applyFill="1" applyBorder="1" applyAlignment="1">
      <alignment horizontal="left" indent="1"/>
    </xf>
    <xf numFmtId="0" fontId="4" fillId="29" borderId="22" xfId="59" applyFont="1" applyFill="1" applyBorder="1" applyAlignment="1">
      <alignment horizontal="left"/>
    </xf>
    <xf numFmtId="0" fontId="30" fillId="29" borderId="22" xfId="59" applyFont="1" applyFill="1" applyBorder="1" applyAlignment="1">
      <alignment horizontal="left"/>
    </xf>
    <xf numFmtId="0" fontId="4" fillId="0" borderId="19" xfId="59" applyFont="1" applyFill="1" applyBorder="1" applyAlignment="1">
      <alignment horizontal="left"/>
    </xf>
    <xf numFmtId="0" fontId="4" fillId="29" borderId="19" xfId="59" applyFont="1" applyFill="1" applyBorder="1" applyAlignment="1">
      <alignment horizontal="left"/>
    </xf>
    <xf numFmtId="2" fontId="4" fillId="29" borderId="20" xfId="59" applyNumberFormat="1" applyFont="1" applyFill="1" applyBorder="1" applyAlignment="1">
      <alignment horizontal="left"/>
    </xf>
    <xf numFmtId="0" fontId="16" fillId="29" borderId="22" xfId="59" applyFont="1" applyFill="1" applyBorder="1" applyAlignment="1">
      <alignment horizontal="left"/>
    </xf>
    <xf numFmtId="0" fontId="19" fillId="29" borderId="22" xfId="59" applyFont="1" applyFill="1" applyBorder="1" applyAlignment="1">
      <alignment horizontal="left"/>
    </xf>
    <xf numFmtId="0" fontId="19" fillId="29" borderId="19" xfId="59" applyFont="1" applyFill="1" applyBorder="1" applyAlignment="1">
      <alignment horizontal="left"/>
    </xf>
    <xf numFmtId="0" fontId="2" fillId="0" borderId="19" xfId="62" applyFont="1" applyFill="1" applyBorder="1" applyAlignment="1">
      <alignment horizontal="left" indent="1"/>
    </xf>
    <xf numFmtId="0" fontId="0" fillId="29" borderId="25" xfId="0" applyBorder="1" applyAlignment="1">
      <alignment horizontal="left" vertical="center" indent="1"/>
    </xf>
    <xf numFmtId="0" fontId="30" fillId="29" borderId="19" xfId="59" applyFont="1" applyFill="1" applyBorder="1" applyAlignment="1">
      <alignment horizontal="left"/>
    </xf>
    <xf numFmtId="169" fontId="0" fillId="29" borderId="20" xfId="59" applyNumberFormat="1" applyFont="1" applyFill="1" applyBorder="1" applyAlignment="1">
      <alignment horizontal="left" indent="1"/>
    </xf>
    <xf numFmtId="171" fontId="0" fillId="29" borderId="25" xfId="53" applyNumberFormat="1" applyFont="1" applyFill="1" applyBorder="1" applyAlignment="1">
      <alignment horizontal="left" indent="1"/>
    </xf>
    <xf numFmtId="0" fontId="4" fillId="0" borderId="19" xfId="59" applyFont="1" applyFill="1" applyBorder="1" applyAlignment="1">
      <alignment horizontal="left" wrapText="1"/>
    </xf>
    <xf numFmtId="171" fontId="4" fillId="0" borderId="19" xfId="59" applyNumberFormat="1" applyFont="1" applyFill="1" applyBorder="1" applyAlignment="1">
      <alignment horizontal="right"/>
    </xf>
    <xf numFmtId="0" fontId="4" fillId="29" borderId="25" xfId="0" applyFont="1" applyBorder="1" applyAlignment="1">
      <alignment horizontal="left"/>
    </xf>
    <xf numFmtId="169" fontId="4" fillId="29" borderId="25" xfId="53" applyFont="1" applyFill="1" applyBorder="1" applyAlignment="1">
      <alignment horizontal="right"/>
    </xf>
    <xf numFmtId="3" fontId="4" fillId="29" borderId="27" xfId="0" applyNumberFormat="1" applyFont="1" applyBorder="1"/>
    <xf numFmtId="0" fontId="0" fillId="29" borderId="0" xfId="59" applyFont="1" applyFill="1" applyBorder="1" applyAlignment="1">
      <alignment horizontal="left" indent="2"/>
    </xf>
    <xf numFmtId="0" fontId="0" fillId="29" borderId="0" xfId="59" applyFont="1" applyFill="1" applyBorder="1" applyAlignment="1">
      <alignment horizontal="left"/>
    </xf>
    <xf numFmtId="0" fontId="0" fillId="0" borderId="19" xfId="59" applyFont="1" applyFill="1" applyBorder="1" applyAlignment="1">
      <alignment horizontal="left"/>
    </xf>
    <xf numFmtId="0" fontId="0" fillId="29" borderId="20" xfId="59" applyFont="1" applyFill="1" applyBorder="1" applyAlignment="1">
      <alignment horizontal="left"/>
    </xf>
    <xf numFmtId="0" fontId="0" fillId="29" borderId="22" xfId="59" applyFont="1" applyFill="1" applyBorder="1" applyAlignment="1">
      <alignment horizontal="left"/>
    </xf>
    <xf numFmtId="0" fontId="0" fillId="29" borderId="28" xfId="59" applyFont="1" applyFill="1" applyBorder="1" applyAlignment="1">
      <alignment horizontal="left" indent="1"/>
    </xf>
    <xf numFmtId="169" fontId="0" fillId="29" borderId="28" xfId="53" applyFont="1" applyFill="1" applyBorder="1" applyAlignment="1">
      <alignment horizontal="right"/>
    </xf>
    <xf numFmtId="169" fontId="0" fillId="29" borderId="28" xfId="59" applyNumberFormat="1" applyFont="1" applyFill="1" applyBorder="1" applyAlignment="1">
      <alignment horizontal="right"/>
    </xf>
    <xf numFmtId="0" fontId="0" fillId="29" borderId="27" xfId="59" applyFont="1" applyFill="1" applyBorder="1" applyAlignment="1">
      <alignment horizontal="left" indent="1"/>
    </xf>
    <xf numFmtId="169" fontId="0" fillId="29" borderId="27" xfId="53" applyFont="1" applyFill="1" applyBorder="1" applyAlignment="1">
      <alignment horizontal="center"/>
    </xf>
    <xf numFmtId="2" fontId="0" fillId="29" borderId="27" xfId="53" applyNumberFormat="1" applyFont="1" applyFill="1" applyBorder="1" applyAlignment="1">
      <alignment horizontal="right"/>
    </xf>
    <xf numFmtId="0" fontId="0" fillId="29" borderId="26" xfId="0" applyBorder="1" applyAlignment="1">
      <alignment horizontal="left" vertical="center" indent="1"/>
    </xf>
    <xf numFmtId="0" fontId="0" fillId="29" borderId="26" xfId="0" applyBorder="1" applyAlignment="1">
      <alignment horizontal="right"/>
    </xf>
    <xf numFmtId="3" fontId="0" fillId="29" borderId="26" xfId="0" applyNumberFormat="1" applyBorder="1"/>
    <xf numFmtId="3" fontId="0" fillId="29" borderId="26" xfId="0" applyNumberFormat="1" applyBorder="1" applyAlignment="1">
      <alignment vertical="center"/>
    </xf>
    <xf numFmtId="0" fontId="0" fillId="0" borderId="25" xfId="0" applyFill="1" applyBorder="1" applyAlignment="1">
      <alignment horizontal="left" vertical="center" indent="1"/>
    </xf>
    <xf numFmtId="0" fontId="0" fillId="0" borderId="19" xfId="0" applyFill="1" applyBorder="1" applyAlignment="1">
      <alignment horizontal="left" vertical="center" indent="1"/>
    </xf>
    <xf numFmtId="0" fontId="4" fillId="40" borderId="25" xfId="62" applyFill="1" applyBorder="1" applyAlignment="1">
      <alignment horizontal="center" vertical="center"/>
    </xf>
    <xf numFmtId="0" fontId="37" fillId="29" borderId="0" xfId="59" applyFont="1" applyFill="1" applyBorder="1" applyAlignment="1">
      <alignment horizontal="left" indent="1"/>
    </xf>
    <xf numFmtId="0" fontId="4" fillId="29" borderId="19" xfId="0" applyFont="1" applyBorder="1" applyAlignment="1">
      <alignment horizontal="left" vertical="center" indent="1"/>
    </xf>
    <xf numFmtId="0" fontId="37" fillId="29" borderId="0" xfId="0" applyFont="1" applyAlignment="1">
      <alignment vertical="center"/>
    </xf>
    <xf numFmtId="174" fontId="4" fillId="0" borderId="0" xfId="58" applyNumberFormat="1" applyFont="1" applyAlignment="1">
      <alignment vertical="top" wrapText="1"/>
    </xf>
    <xf numFmtId="175" fontId="0" fillId="29" borderId="19" xfId="0" applyNumberFormat="1" applyBorder="1" applyAlignment="1">
      <alignment horizontal="center" vertical="center"/>
    </xf>
    <xf numFmtId="4" fontId="0" fillId="29" borderId="19" xfId="0" applyNumberFormat="1" applyBorder="1" applyAlignment="1">
      <alignment horizontal="center" vertical="center"/>
    </xf>
    <xf numFmtId="176" fontId="0" fillId="29" borderId="19" xfId="0" applyNumberFormat="1" applyBorder="1" applyAlignment="1">
      <alignment horizontal="center" vertical="center"/>
    </xf>
    <xf numFmtId="177" fontId="0" fillId="29" borderId="19" xfId="0" applyNumberFormat="1" applyBorder="1" applyAlignment="1">
      <alignment horizontal="center" vertical="center"/>
    </xf>
    <xf numFmtId="1" fontId="0" fillId="29" borderId="19" xfId="0" applyNumberFormat="1" applyBorder="1" applyAlignment="1">
      <alignment horizontal="center" vertical="center"/>
    </xf>
    <xf numFmtId="0" fontId="0" fillId="29" borderId="19" xfId="0" applyBorder="1" applyAlignment="1">
      <alignment horizontal="center"/>
    </xf>
    <xf numFmtId="3" fontId="0" fillId="0" borderId="19" xfId="0" applyNumberFormat="1" applyFill="1" applyBorder="1" applyAlignment="1">
      <alignment horizontal="center" vertical="center"/>
    </xf>
    <xf numFmtId="175" fontId="0" fillId="29" borderId="22" xfId="0" applyNumberFormat="1" applyBorder="1" applyAlignment="1">
      <alignment vertical="center"/>
    </xf>
    <xf numFmtId="169" fontId="0" fillId="0" borderId="20" xfId="53" applyFont="1" applyFill="1" applyBorder="1" applyAlignment="1">
      <alignment horizontal="right"/>
    </xf>
    <xf numFmtId="169" fontId="4" fillId="0" borderId="25" xfId="53" applyFont="1" applyFill="1" applyBorder="1" applyAlignment="1">
      <alignment horizontal="right"/>
    </xf>
    <xf numFmtId="175" fontId="0" fillId="29" borderId="19" xfId="0" applyNumberFormat="1" applyBorder="1" applyAlignment="1">
      <alignment vertical="center"/>
    </xf>
    <xf numFmtId="0" fontId="0" fillId="0" borderId="20" xfId="0" applyFill="1" applyBorder="1" applyAlignment="1">
      <alignment vertical="center"/>
    </xf>
    <xf numFmtId="2" fontId="4" fillId="29" borderId="25" xfId="0" applyNumberFormat="1" applyFont="1" applyBorder="1" applyAlignment="1">
      <alignment vertical="center"/>
    </xf>
    <xf numFmtId="2" fontId="4" fillId="29" borderId="19" xfId="0" applyNumberFormat="1" applyFont="1" applyBorder="1" applyAlignment="1">
      <alignment vertical="center"/>
    </xf>
    <xf numFmtId="173" fontId="16" fillId="29" borderId="19" xfId="53" applyNumberFormat="1" applyFont="1" applyFill="1" applyBorder="1" applyAlignment="1">
      <alignment horizontal="right"/>
    </xf>
    <xf numFmtId="173" fontId="16" fillId="29" borderId="0" xfId="0" applyNumberFormat="1" applyFont="1" applyAlignment="1">
      <alignment vertical="center"/>
    </xf>
    <xf numFmtId="173" fontId="0" fillId="0" borderId="19" xfId="53" applyNumberFormat="1" applyFont="1" applyFill="1" applyBorder="1" applyAlignment="1">
      <alignment horizontal="right"/>
    </xf>
    <xf numFmtId="173" fontId="0" fillId="29" borderId="19" xfId="53" applyNumberFormat="1" applyFont="1" applyFill="1" applyBorder="1" applyAlignment="1">
      <alignment horizontal="right"/>
    </xf>
    <xf numFmtId="173" fontId="4" fillId="29" borderId="20" xfId="53" applyNumberFormat="1" applyFont="1" applyFill="1" applyBorder="1" applyAlignment="1">
      <alignment horizontal="right"/>
    </xf>
    <xf numFmtId="169" fontId="0" fillId="29" borderId="0" xfId="0" applyNumberFormat="1" applyAlignment="1">
      <alignment vertical="center"/>
    </xf>
    <xf numFmtId="4" fontId="0" fillId="29" borderId="22" xfId="0" applyNumberFormat="1" applyBorder="1" applyAlignment="1">
      <alignment vertical="center"/>
    </xf>
    <xf numFmtId="178" fontId="0" fillId="29" borderId="22" xfId="0" applyNumberFormat="1" applyBorder="1" applyAlignment="1">
      <alignment vertical="center"/>
    </xf>
    <xf numFmtId="2" fontId="0" fillId="29" borderId="22" xfId="0" applyNumberFormat="1" applyBorder="1" applyAlignment="1">
      <alignment vertical="center"/>
    </xf>
    <xf numFmtId="171" fontId="0" fillId="29" borderId="22" xfId="0" applyNumberFormat="1" applyBorder="1" applyAlignment="1">
      <alignment vertical="center"/>
    </xf>
    <xf numFmtId="3" fontId="0" fillId="0" borderId="25" xfId="0" applyNumberFormat="1" applyFill="1" applyBorder="1" applyAlignment="1">
      <alignment vertical="center"/>
    </xf>
    <xf numFmtId="3" fontId="0" fillId="0" borderId="26" xfId="0" applyNumberFormat="1" applyFill="1" applyBorder="1" applyAlignment="1">
      <alignment vertical="center"/>
    </xf>
    <xf numFmtId="3" fontId="4" fillId="0" borderId="26" xfId="0" applyNumberFormat="1" applyFont="1" applyFill="1" applyBorder="1" applyAlignment="1">
      <alignment vertical="center"/>
    </xf>
    <xf numFmtId="0" fontId="4" fillId="0" borderId="19" xfId="62" applyFill="1" applyBorder="1">
      <alignment vertical="center"/>
    </xf>
    <xf numFmtId="0" fontId="2" fillId="0" borderId="19" xfId="62" applyFont="1" applyFill="1" applyBorder="1" applyAlignment="1">
      <alignment horizontal="left" vertical="center"/>
    </xf>
    <xf numFmtId="0" fontId="0" fillId="29" borderId="19" xfId="0" applyBorder="1" applyAlignment="1">
      <alignment horizontal="left" vertical="center" wrapText="1" indent="1"/>
    </xf>
    <xf numFmtId="169" fontId="4" fillId="0" borderId="20" xfId="53" applyFont="1" applyFill="1" applyBorder="1" applyAlignment="1">
      <alignment horizontal="right"/>
    </xf>
    <xf numFmtId="169" fontId="16" fillId="0" borderId="19" xfId="53" applyFont="1" applyFill="1" applyBorder="1" applyAlignment="1">
      <alignment horizontal="right"/>
    </xf>
    <xf numFmtId="2" fontId="2" fillId="0" borderId="19" xfId="62" applyNumberFormat="1" applyFont="1" applyFill="1" applyBorder="1" applyAlignment="1">
      <alignment horizontal="right" vertical="center"/>
    </xf>
    <xf numFmtId="3" fontId="0" fillId="0" borderId="19" xfId="0" applyNumberFormat="1" applyFill="1" applyBorder="1" applyAlignment="1">
      <alignment vertical="center"/>
    </xf>
    <xf numFmtId="0" fontId="37" fillId="0" borderId="0" xfId="0" applyFont="1" applyFill="1" applyAlignment="1">
      <alignment vertical="center"/>
    </xf>
    <xf numFmtId="173" fontId="19" fillId="0" borderId="19" xfId="53" applyNumberFormat="1" applyFont="1" applyFill="1" applyBorder="1" applyAlignment="1">
      <alignment horizontal="right"/>
    </xf>
    <xf numFmtId="3" fontId="38" fillId="29" borderId="0" xfId="0" applyNumberFormat="1" applyFont="1"/>
    <xf numFmtId="0" fontId="0" fillId="0" borderId="19" xfId="0" applyFill="1" applyBorder="1" applyAlignment="1">
      <alignment horizontal="left" indent="1"/>
    </xf>
    <xf numFmtId="0" fontId="0" fillId="0" borderId="19" xfId="0" applyFill="1" applyBorder="1" applyAlignment="1">
      <alignment horizontal="center" vertical="center"/>
    </xf>
    <xf numFmtId="2" fontId="0" fillId="0" borderId="19" xfId="0" applyNumberFormat="1" applyFill="1" applyBorder="1"/>
    <xf numFmtId="2" fontId="0" fillId="0" borderId="19" xfId="0" applyNumberFormat="1" applyFill="1" applyBorder="1" applyAlignment="1">
      <alignment vertical="center"/>
    </xf>
    <xf numFmtId="2" fontId="36" fillId="0" borderId="19" xfId="0" applyNumberFormat="1" applyFont="1" applyFill="1" applyBorder="1"/>
    <xf numFmtId="2" fontId="0" fillId="0" borderId="19" xfId="0" applyNumberFormat="1" applyFill="1" applyBorder="1" applyAlignment="1">
      <alignment horizontal="right"/>
    </xf>
    <xf numFmtId="169" fontId="0" fillId="0" borderId="0" xfId="53" applyFont="1" applyFill="1" applyBorder="1" applyAlignment="1">
      <alignment horizontal="right"/>
    </xf>
    <xf numFmtId="0" fontId="0" fillId="0" borderId="25" xfId="0" applyFill="1" applyBorder="1" applyAlignment="1">
      <alignment vertical="center"/>
    </xf>
    <xf numFmtId="0" fontId="4" fillId="29" borderId="0" xfId="0" applyFont="1" applyAlignment="1">
      <alignment horizontal="center" vertical="center"/>
    </xf>
    <xf numFmtId="0" fontId="4" fillId="29" borderId="0" xfId="0" applyFont="1"/>
    <xf numFmtId="2" fontId="4" fillId="29" borderId="0" xfId="0" applyNumberFormat="1" applyFont="1" applyAlignment="1">
      <alignment vertical="center"/>
    </xf>
    <xf numFmtId="0" fontId="4" fillId="40" borderId="19" xfId="0" applyFont="1" applyFill="1" applyBorder="1" applyAlignment="1">
      <alignment horizontal="center"/>
    </xf>
    <xf numFmtId="0" fontId="0" fillId="0" borderId="0" xfId="58" applyFont="1" applyAlignment="1">
      <alignment vertical="top" wrapText="1"/>
    </xf>
    <xf numFmtId="0" fontId="0" fillId="0" borderId="0" xfId="58" applyFont="1" applyAlignment="1">
      <alignment vertical="top"/>
    </xf>
    <xf numFmtId="0" fontId="16" fillId="0" borderId="0" xfId="58" applyFont="1" applyAlignment="1">
      <alignment vertical="top" wrapText="1"/>
    </xf>
    <xf numFmtId="177" fontId="0" fillId="29" borderId="25" xfId="0" applyNumberFormat="1" applyBorder="1" applyAlignment="1">
      <alignment vertical="center"/>
    </xf>
    <xf numFmtId="43" fontId="0" fillId="29" borderId="0" xfId="68" applyFont="1" applyFill="1" applyAlignment="1">
      <alignment vertical="center"/>
    </xf>
    <xf numFmtId="3" fontId="0" fillId="29" borderId="0" xfId="0" applyNumberFormat="1" applyAlignment="1">
      <alignment vertical="center"/>
    </xf>
    <xf numFmtId="43" fontId="0" fillId="29" borderId="0" xfId="0" applyNumberFormat="1" applyAlignment="1">
      <alignment vertical="center"/>
    </xf>
    <xf numFmtId="179" fontId="0" fillId="29" borderId="0" xfId="0" applyNumberFormat="1" applyAlignment="1">
      <alignment vertical="center"/>
    </xf>
    <xf numFmtId="4" fontId="0" fillId="0" borderId="19" xfId="0" applyNumberFormat="1" applyFill="1" applyBorder="1" applyAlignment="1">
      <alignment horizontal="center" vertical="center"/>
    </xf>
    <xf numFmtId="176" fontId="0" fillId="0" borderId="19" xfId="0" applyNumberFormat="1" applyFill="1" applyBorder="1" applyAlignment="1">
      <alignment horizontal="center" vertical="center"/>
    </xf>
    <xf numFmtId="169" fontId="4" fillId="0" borderId="27" xfId="59" applyNumberFormat="1" applyFont="1" applyFill="1" applyBorder="1" applyAlignment="1">
      <alignment horizontal="right"/>
    </xf>
    <xf numFmtId="177" fontId="4" fillId="0" borderId="19" xfId="0" applyNumberFormat="1" applyFont="1" applyFill="1" applyBorder="1" applyAlignment="1">
      <alignment vertical="center"/>
    </xf>
    <xf numFmtId="177" fontId="4" fillId="0" borderId="25" xfId="0" applyNumberFormat="1" applyFont="1" applyFill="1" applyBorder="1" applyAlignment="1">
      <alignment vertical="center"/>
    </xf>
    <xf numFmtId="173" fontId="4" fillId="0" borderId="20" xfId="53" applyNumberFormat="1" applyFont="1" applyFill="1" applyBorder="1" applyAlignment="1">
      <alignment horizontal="right"/>
    </xf>
    <xf numFmtId="0" fontId="0" fillId="0" borderId="0" xfId="59" applyFont="1" applyFill="1" applyBorder="1" applyAlignment="1">
      <alignment horizontal="left" indent="1"/>
    </xf>
    <xf numFmtId="2" fontId="0" fillId="0" borderId="19" xfId="59" applyNumberFormat="1" applyFont="1" applyFill="1" applyBorder="1" applyAlignment="1"/>
    <xf numFmtId="3" fontId="0" fillId="0" borderId="0" xfId="0" applyNumberFormat="1" applyFill="1" applyAlignment="1">
      <alignment vertical="center"/>
    </xf>
    <xf numFmtId="180" fontId="14" fillId="29" borderId="0" xfId="0" applyNumberFormat="1" applyFont="1" applyAlignment="1">
      <alignment vertical="center"/>
    </xf>
  </cellXfs>
  <cellStyles count="69">
    <cellStyle name="20% - Ênfase1" xfId="9" builtinId="30" hidden="1"/>
    <cellStyle name="20% - Ênfase2" xfId="13" builtinId="34" hidden="1"/>
    <cellStyle name="20% - Ênfase3" xfId="17" builtinId="38" hidden="1"/>
    <cellStyle name="20% - Ênfase4" xfId="21" builtinId="42" hidden="1"/>
    <cellStyle name="20% - Ênfase5" xfId="25" builtinId="46" hidden="1"/>
    <cellStyle name="20% - Ênfase6" xfId="29" builtinId="50" hidden="1"/>
    <cellStyle name="40% - Ênfase1" xfId="10" builtinId="31" hidden="1"/>
    <cellStyle name="40% - Ênfase2" xfId="14" builtinId="35" hidden="1"/>
    <cellStyle name="40% - Ênfase3" xfId="18" builtinId="39" hidden="1"/>
    <cellStyle name="40% - Ênfase4" xfId="22" builtinId="43" hidden="1"/>
    <cellStyle name="40% - Ênfase5" xfId="26" builtinId="47" hidden="1"/>
    <cellStyle name="40% - Ênfase6" xfId="30" builtinId="51" hidden="1"/>
    <cellStyle name="60% - Ênfase1" xfId="11" builtinId="32" hidden="1"/>
    <cellStyle name="60% - Ênfase2" xfId="15" builtinId="36" hidden="1"/>
    <cellStyle name="60% - Ênfase3" xfId="19" builtinId="40" hidden="1"/>
    <cellStyle name="60% - Ênfase4" xfId="23" builtinId="44" hidden="1"/>
    <cellStyle name="60% - Ênfase5" xfId="27" builtinId="48" hidden="1"/>
    <cellStyle name="60% - Ênfase6" xfId="31" builtinId="52" hidden="1"/>
    <cellStyle name="Bom" xfId="39" builtinId="26" hidden="1"/>
    <cellStyle name="Borda inferior" xfId="56" xr:uid="{00000000-0005-0000-0000-000013000000}"/>
    <cellStyle name="Borda inferior 2" xfId="66" xr:uid="{00000000-0005-0000-0000-000014000000}"/>
    <cellStyle name="Bordas divisórias" xfId="59" xr:uid="{00000000-0005-0000-0000-000015000000}"/>
    <cellStyle name="Bordas divisórias 2" xfId="60" xr:uid="{00000000-0005-0000-0000-000016000000}"/>
    <cellStyle name="Cabeçalho 1" xfId="3" hidden="1" xr:uid="{00000000-0005-0000-0000-000017000000}"/>
    <cellStyle name="Cabeçalho 1" xfId="67" xr:uid="{B87BE7C6-CB4D-4C6D-962A-3FADCE94F1C2}"/>
    <cellStyle name="Cabeçalho 1 2" xfId="61" xr:uid="{00000000-0005-0000-0000-000018000000}"/>
    <cellStyle name="Cálculo" xfId="51" builtinId="22" hidden="1"/>
    <cellStyle name="Célula de Verificação" xfId="52" builtinId="23" hidden="1"/>
    <cellStyle name="Célula Vinculada" xfId="42" builtinId="24" hidden="1"/>
    <cellStyle name="Diferença 1" xfId="32" xr:uid="{00000000-0005-0000-0000-00001C000000}"/>
    <cellStyle name="Diferença 2" xfId="33" xr:uid="{00000000-0005-0000-0000-00001D000000}"/>
    <cellStyle name="Diferença 2 2" xfId="65" xr:uid="{00000000-0005-0000-0000-00001E000000}"/>
    <cellStyle name="Diferença 3" xfId="34" xr:uid="{00000000-0005-0000-0000-00001F000000}"/>
    <cellStyle name="Ênfase1" xfId="8" builtinId="29" hidden="1"/>
    <cellStyle name="Ênfase2" xfId="12" builtinId="33" hidden="1"/>
    <cellStyle name="Ênfase3" xfId="16" builtinId="37" hidden="1"/>
    <cellStyle name="Ênfase4" xfId="20" builtinId="41" hidden="1"/>
    <cellStyle name="Ênfase5" xfId="24" builtinId="45" hidden="1"/>
    <cellStyle name="Ênfase6" xfId="28" builtinId="49" hidden="1"/>
    <cellStyle name="Entrada" xfId="49" builtinId="20" hidden="1"/>
    <cellStyle name="Entradas" xfId="62" xr:uid="{00000000-0005-0000-0000-000027000000}"/>
    <cellStyle name="Incorreto" xfId="55" xr:uid="{00000000-0005-0000-0000-000029000000}"/>
    <cellStyle name="Inputs" xfId="35" xr:uid="{00000000-0005-0000-0000-00002A000000}"/>
    <cellStyle name="Moeda" xfId="47" builtinId="4" hidden="1"/>
    <cellStyle name="Moeda [0]" xfId="38" builtinId="7" hidden="1"/>
    <cellStyle name="Neutro" xfId="41" builtinId="28" hidden="1"/>
    <cellStyle name="Normal" xfId="0" builtinId="0" customBuiltin="1"/>
    <cellStyle name="Normal 2" xfId="58" xr:uid="{00000000-0005-0000-0000-00002F000000}"/>
    <cellStyle name="Normal 3" xfId="63" xr:uid="{00000000-0005-0000-0000-000030000000}"/>
    <cellStyle name="Nota" xfId="44" builtinId="10" hidden="1"/>
    <cellStyle name="Número [kton]" xfId="1" xr:uid="{00000000-0005-0000-0000-000032000000}"/>
    <cellStyle name="Número [kton] 2" xfId="64" xr:uid="{00000000-0005-0000-0000-000033000000}"/>
    <cellStyle name="Número Contábil" xfId="53" xr:uid="{00000000-0005-0000-0000-000034000000}"/>
    <cellStyle name="Output" xfId="50" hidden="1" xr:uid="{00000000-0005-0000-0000-000035000000}"/>
    <cellStyle name="Porcentagem" xfId="48" builtinId="5" hidden="1"/>
    <cellStyle name="Premissa" xfId="54" xr:uid="{00000000-0005-0000-0000-000038000000}"/>
    <cellStyle name="Ruim" xfId="40" builtinId="27" hidden="1" customBuiltin="1"/>
    <cellStyle name="Separador de milhares [0]" xfId="37" builtinId="6" hidden="1"/>
    <cellStyle name="Sub" xfId="57" xr:uid="{00000000-0005-0000-0000-00003A000000}"/>
    <cellStyle name="Texto de Aviso" xfId="43" builtinId="11" hidden="1"/>
    <cellStyle name="Texto Explicativo" xfId="45" builtinId="53" hidden="1"/>
    <cellStyle name="Título" xfId="2" builtinId="15" hidden="1"/>
    <cellStyle name="Título 2" xfId="4" builtinId="17" hidden="1"/>
    <cellStyle name="Título 3" xfId="5" builtinId="18" hidden="1"/>
    <cellStyle name="Título 4" xfId="6" builtinId="19" hidden="1"/>
    <cellStyle name="Total" xfId="7" builtinId="25" hidden="1"/>
    <cellStyle name="Total Máscara" xfId="36" xr:uid="{00000000-0005-0000-0000-000042000000}"/>
    <cellStyle name="Vírgula" xfId="46" builtinId="3" hidden="1"/>
    <cellStyle name="Vírgula" xfId="68" builtinId="3"/>
  </cellStyles>
  <dxfs count="3">
    <dxf>
      <fill>
        <patternFill patternType="none">
          <bgColor auto="1"/>
        </patternFill>
      </fill>
      <border diagonalUp="1" diagonalDown="0">
        <left/>
        <right/>
        <top style="hair">
          <color theme="8"/>
        </top>
        <bottom style="hair">
          <color theme="8"/>
        </bottom>
        <diagonal style="hair">
          <color theme="8"/>
        </diagonal>
        <vertical/>
        <horizontal style="hair">
          <color theme="8"/>
        </horizontal>
      </border>
    </dxf>
    <dxf>
      <font>
        <b/>
        <i val="0"/>
        <color theme="4"/>
      </font>
      <fill>
        <patternFill patternType="none">
          <bgColor auto="1"/>
        </patternFill>
      </fill>
      <border diagonalUp="0" diagonalDown="0">
        <left/>
        <right/>
        <top/>
        <bottom style="medium">
          <color theme="4"/>
        </bottom>
        <vertical/>
        <horizontal/>
      </border>
    </dxf>
    <dxf>
      <font>
        <b/>
        <i val="0"/>
        <color theme="4"/>
      </font>
      <fill>
        <patternFill patternType="none">
          <fgColor indexed="64"/>
          <bgColor auto="1"/>
        </patternFill>
      </fill>
      <border diagonalUp="0" diagonalDown="0">
        <left/>
        <right/>
        <top/>
        <bottom style="medium">
          <color theme="4"/>
        </bottom>
        <vertical/>
        <horizontal/>
      </border>
    </dxf>
  </dxfs>
  <tableStyles count="2" defaultTableStyle="Padrão Tabela de Dados" defaultPivotStyle="PivotStyleLight16">
    <tableStyle name="Estilo de Tabela 1" pivot="0" count="1" xr9:uid="{00000000-0011-0000-FFFF-FFFF00000000}">
      <tableStyleElement type="headerRow" dxfId="2"/>
    </tableStyle>
    <tableStyle name="Padrão Tabela de Dados" pivot="0" count="2" xr9:uid="{00000000-0011-0000-FFFF-FFFF01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1232641</xdr:colOff>
      <xdr:row>2</xdr:row>
      <xdr:rowOff>134470</xdr:rowOff>
    </xdr:from>
    <xdr:to>
      <xdr:col>2</xdr:col>
      <xdr:colOff>3043434</xdr:colOff>
      <xdr:row>12</xdr:row>
      <xdr:rowOff>44823</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B1DC4F99-2E59-4652-B577-72856192DFE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4641" y="563095"/>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3563470</xdr:colOff>
      <xdr:row>14</xdr:row>
      <xdr:rowOff>134469</xdr:rowOff>
    </xdr:from>
    <xdr:to>
      <xdr:col>2</xdr:col>
      <xdr:colOff>3959470</xdr:colOff>
      <xdr:row>15</xdr:row>
      <xdr:rowOff>240969</xdr:rowOff>
    </xdr:to>
    <xdr:pic>
      <xdr:nvPicPr>
        <xdr:cNvPr id="3" name="Picture 11" descr="Round icon. Flag of Brazil">
          <a:extLst>
            <a:ext uri="{FF2B5EF4-FFF2-40B4-BE49-F238E27FC236}">
              <a16:creationId xmlns:a16="http://schemas.microsoft.com/office/drawing/2014/main" id="{1AC83666-0FCE-4324-8165-398FCF2DB7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25470" y="2849094"/>
          <a:ext cx="396000" cy="297000"/>
        </a:xfrm>
        <a:prstGeom prst="rect">
          <a:avLst/>
        </a:prstGeom>
        <a:noFill/>
        <a:effectLst/>
      </xdr:spPr>
    </xdr:pic>
    <xdr:clientData/>
  </xdr:twoCellAnchor>
  <xdr:twoCellAnchor editAs="oneCell">
    <xdr:from>
      <xdr:col>2</xdr:col>
      <xdr:colOff>3462607</xdr:colOff>
      <xdr:row>5</xdr:row>
      <xdr:rowOff>12579</xdr:rowOff>
    </xdr:from>
    <xdr:to>
      <xdr:col>2</xdr:col>
      <xdr:colOff>4856501</xdr:colOff>
      <xdr:row>9</xdr:row>
      <xdr:rowOff>89647</xdr:rowOff>
    </xdr:to>
    <xdr:pic>
      <xdr:nvPicPr>
        <xdr:cNvPr id="4" name="Imagem 3">
          <a:extLst>
            <a:ext uri="{FF2B5EF4-FFF2-40B4-BE49-F238E27FC236}">
              <a16:creationId xmlns:a16="http://schemas.microsoft.com/office/drawing/2014/main" id="{5B02D440-9DEE-4BFA-8174-19A9E9044F7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6575"/>
        <a:stretch/>
      </xdr:blipFill>
      <xdr:spPr>
        <a:xfrm>
          <a:off x="4224607" y="1012704"/>
          <a:ext cx="1393894" cy="839068"/>
        </a:xfrm>
        <a:prstGeom prst="rect">
          <a:avLst/>
        </a:prstGeom>
      </xdr:spPr>
    </xdr:pic>
    <xdr:clientData/>
  </xdr:twoCellAnchor>
  <xdr:twoCellAnchor editAs="oneCell">
    <xdr:from>
      <xdr:col>2</xdr:col>
      <xdr:colOff>3702576</xdr:colOff>
      <xdr:row>25</xdr:row>
      <xdr:rowOff>33619</xdr:rowOff>
    </xdr:from>
    <xdr:to>
      <xdr:col>2</xdr:col>
      <xdr:colOff>3959470</xdr:colOff>
      <xdr:row>25</xdr:row>
      <xdr:rowOff>287857</xdr:rowOff>
    </xdr:to>
    <xdr:pic>
      <xdr:nvPicPr>
        <xdr:cNvPr id="5" name="Picture 1" descr="M:\IB\M&amp;A\5. Pastas Pessoais\Sano\Power Point Tools\Bandeiras\Redondas_3D_2\Midway Islands.png">
          <a:extLst>
            <a:ext uri="{FF2B5EF4-FFF2-40B4-BE49-F238E27FC236}">
              <a16:creationId xmlns:a16="http://schemas.microsoft.com/office/drawing/2014/main" id="{C02202CA-2474-4A2C-8CEF-A63BD464C332}"/>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464576" y="5529544"/>
          <a:ext cx="256894" cy="254238"/>
        </a:xfrm>
        <a:prstGeom prst="rect">
          <a:avLst/>
        </a:prstGeom>
        <a:noFill/>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2DB849B6-2EC6-46CB-A990-1566C0663637}"/>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3C00AF0C-1728-805E-EA8F-867EE7EDA66F}"/>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A024FEDB-9F75-2140-A1D1-F793BDCB7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3EB7B843-B589-4080-A938-53F1D7AB6273}"/>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EF474DF9-E824-4512-A937-D5EC1FA57A74}"/>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6E6A53E9-3F82-410A-9EFB-F2C07069C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C8B56BA2-CF7C-47F5-9C5E-F2D3A794E92B}"/>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4424A6E4-0C1B-4DBF-B21E-E43260D65026}"/>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5596EFFD-544F-4498-ABA7-E8DE72570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6BB185BF-25C9-48CD-8088-3CC91A8D7066}"/>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5A84B5A1-DB68-40F6-AB8F-77B8B312E2E8}"/>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C83F0E2B-616A-455F-8C40-3592955FBC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 name="Grupo 23">
          <a:extLst>
            <a:ext uri="{FF2B5EF4-FFF2-40B4-BE49-F238E27FC236}">
              <a16:creationId xmlns:a16="http://schemas.microsoft.com/office/drawing/2014/main" id="{E88E0593-E032-4A3A-8E7F-B1DB7DCBECC2}"/>
            </a:ext>
          </a:extLst>
        </xdr:cNvPr>
        <xdr:cNvGrpSpPr/>
      </xdr:nvGrpSpPr>
      <xdr:grpSpPr>
        <a:xfrm>
          <a:off x="190500" y="0"/>
          <a:ext cx="429620" cy="475325"/>
          <a:chOff x="212912" y="0"/>
          <a:chExt cx="429620" cy="475325"/>
        </a:xfrm>
      </xdr:grpSpPr>
      <xdr:sp macro="" textlink="">
        <xdr:nvSpPr>
          <xdr:cNvPr id="3" name="Retângulo 24">
            <a:extLst>
              <a:ext uri="{FF2B5EF4-FFF2-40B4-BE49-F238E27FC236}">
                <a16:creationId xmlns:a16="http://schemas.microsoft.com/office/drawing/2014/main" id="{8FFBF1D5-BE68-A829-A681-A87B88695E35}"/>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25">
            <a:extLst>
              <a:ext uri="{FF2B5EF4-FFF2-40B4-BE49-F238E27FC236}">
                <a16:creationId xmlns:a16="http://schemas.microsoft.com/office/drawing/2014/main" id="{9346AEDB-DDB7-41F6-7966-FF3118C13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theme/theme1.xml><?xml version="1.0" encoding="utf-8"?>
<a:theme xmlns:a="http://schemas.openxmlformats.org/drawingml/2006/main" name="Tema do Office">
  <a:themeElements>
    <a:clrScheme name="TUPY">
      <a:dk1>
        <a:srgbClr val="000000"/>
      </a:dk1>
      <a:lt1>
        <a:srgbClr val="FFFFFF"/>
      </a:lt1>
      <a:dk2>
        <a:srgbClr val="E6ECFA"/>
      </a:dk2>
      <a:lt2>
        <a:srgbClr val="3FA996"/>
      </a:lt2>
      <a:accent1>
        <a:srgbClr val="162E59"/>
      </a:accent1>
      <a:accent2>
        <a:srgbClr val="4B6DAC"/>
      </a:accent2>
      <a:accent3>
        <a:srgbClr val="C30C3E"/>
      </a:accent3>
      <a:accent4>
        <a:srgbClr val="0E534C"/>
      </a:accent4>
      <a:accent5>
        <a:srgbClr val="BFBFBF"/>
      </a:accent5>
      <a:accent6>
        <a:srgbClr val="EAEAEA"/>
      </a:accent6>
      <a:hlink>
        <a:srgbClr val="BFBFBF"/>
      </a:hlink>
      <a:folHlink>
        <a:srgbClr val="0E534C"/>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C5BE5-9441-4280-A12A-B327287203D1}">
  <sheetPr>
    <tabColor theme="1"/>
  </sheetPr>
  <dimension ref="A1:Y52"/>
  <sheetViews>
    <sheetView showGridLines="0" tabSelected="1" topLeftCell="B1" zoomScale="85" zoomScaleNormal="85" workbookViewId="0">
      <selection activeCell="C31" sqref="C31"/>
    </sheetView>
  </sheetViews>
  <sheetFormatPr defaultColWidth="0" defaultRowHeight="15" customHeight="1" zeroHeight="1" x14ac:dyDescent="0.25"/>
  <cols>
    <col min="1" max="1" width="8.7109375" style="85" customWidth="1"/>
    <col min="2" max="2" width="2.7109375" style="85" customWidth="1"/>
    <col min="3" max="3" width="88.5703125" style="85" customWidth="1"/>
    <col min="4" max="4" width="2.7109375" style="85" customWidth="1"/>
    <col min="5" max="5" width="8.7109375" style="85" customWidth="1"/>
    <col min="6" max="25" width="0" style="85" hidden="1" customWidth="1"/>
    <col min="26" max="62" width="9.140625" style="85" hidden="1" customWidth="1"/>
    <col min="63" max="16384" width="9.140625" style="85" hidden="1"/>
  </cols>
  <sheetData>
    <row r="1" spans="1:25" x14ac:dyDescent="0.25">
      <c r="A1" s="84"/>
      <c r="C1" s="86"/>
      <c r="F1" s="86"/>
      <c r="G1" s="86"/>
      <c r="H1" s="86"/>
      <c r="I1" s="86"/>
      <c r="J1" s="86"/>
      <c r="K1" s="86"/>
      <c r="L1" s="86"/>
      <c r="M1" s="86"/>
      <c r="N1" s="86"/>
      <c r="O1" s="86"/>
      <c r="P1" s="86"/>
      <c r="Q1" s="86"/>
      <c r="R1" s="86"/>
      <c r="S1" s="86"/>
      <c r="T1" s="86"/>
      <c r="U1" s="86"/>
      <c r="V1" s="86"/>
      <c r="W1" s="86"/>
      <c r="X1" s="86"/>
      <c r="Y1" s="86"/>
    </row>
    <row r="2" spans="1:25" ht="18.75" x14ac:dyDescent="0.3">
      <c r="A2" s="87"/>
      <c r="B2" s="87"/>
      <c r="D2" s="87"/>
      <c r="E2" s="87"/>
      <c r="G2" s="88"/>
      <c r="H2" s="88"/>
      <c r="I2" s="88"/>
      <c r="J2" s="88"/>
      <c r="K2" s="88"/>
      <c r="L2" s="88"/>
      <c r="M2" s="88"/>
      <c r="N2" s="88"/>
      <c r="O2" s="88"/>
      <c r="P2" s="88"/>
      <c r="Q2" s="88"/>
      <c r="R2" s="88"/>
      <c r="S2" s="88"/>
      <c r="T2" s="88"/>
      <c r="U2" s="88"/>
      <c r="V2" s="88"/>
      <c r="W2" s="88"/>
      <c r="X2" s="88"/>
      <c r="Y2" s="88"/>
    </row>
    <row r="3" spans="1:25" x14ac:dyDescent="0.25">
      <c r="A3" s="89"/>
      <c r="B3" s="89"/>
      <c r="C3" s="89"/>
      <c r="D3" s="89"/>
      <c r="E3" s="89"/>
      <c r="F3" s="90"/>
      <c r="G3" s="91"/>
      <c r="H3" s="91"/>
      <c r="I3" s="91"/>
      <c r="J3" s="91"/>
      <c r="K3" s="91"/>
      <c r="L3" s="91"/>
      <c r="M3" s="91"/>
      <c r="N3" s="91"/>
      <c r="O3" s="91"/>
      <c r="P3" s="91"/>
      <c r="Q3" s="91"/>
      <c r="R3" s="91"/>
      <c r="S3" s="91"/>
      <c r="T3" s="91"/>
      <c r="U3" s="91"/>
      <c r="V3" s="91"/>
      <c r="W3" s="91"/>
      <c r="X3" s="91"/>
      <c r="Y3" s="91"/>
    </row>
    <row r="4" spans="1:25" x14ac:dyDescent="0.25">
      <c r="A4" s="89"/>
      <c r="B4" s="89"/>
      <c r="C4" s="89"/>
      <c r="D4" s="89"/>
      <c r="E4" s="89"/>
      <c r="F4" s="90"/>
      <c r="G4" s="91"/>
      <c r="H4" s="91"/>
      <c r="I4" s="91"/>
      <c r="J4" s="91"/>
      <c r="K4" s="91"/>
      <c r="L4" s="91"/>
      <c r="M4" s="91"/>
      <c r="N4" s="91"/>
      <c r="O4" s="91"/>
      <c r="P4" s="91"/>
      <c r="Q4" s="91"/>
      <c r="R4" s="91"/>
      <c r="S4" s="91"/>
      <c r="T4" s="91"/>
      <c r="U4" s="91"/>
      <c r="V4" s="91"/>
      <c r="W4" s="91"/>
      <c r="X4" s="91"/>
      <c r="Y4" s="91"/>
    </row>
    <row r="5" spans="1:25" x14ac:dyDescent="0.25">
      <c r="A5" s="89"/>
      <c r="B5" s="89"/>
      <c r="C5" s="89"/>
      <c r="D5" s="89"/>
      <c r="E5" s="89"/>
      <c r="F5" s="90"/>
      <c r="G5" s="91"/>
      <c r="H5" s="91"/>
      <c r="I5" s="91"/>
      <c r="J5" s="91"/>
      <c r="K5" s="91"/>
      <c r="L5" s="91"/>
      <c r="M5" s="91"/>
      <c r="N5" s="91"/>
      <c r="O5" s="91"/>
      <c r="P5" s="91"/>
      <c r="Q5" s="91"/>
      <c r="R5" s="91"/>
      <c r="S5" s="91"/>
      <c r="T5" s="91"/>
      <c r="U5" s="91"/>
      <c r="V5" s="91"/>
      <c r="W5" s="91"/>
      <c r="X5" s="91"/>
      <c r="Y5" s="91"/>
    </row>
    <row r="6" spans="1:25" x14ac:dyDescent="0.25">
      <c r="A6" s="89"/>
      <c r="B6" s="89"/>
      <c r="C6" s="92"/>
      <c r="D6" s="89"/>
      <c r="E6" s="89"/>
      <c r="F6" s="90"/>
      <c r="G6" s="90"/>
      <c r="H6" s="90"/>
      <c r="I6" s="90"/>
      <c r="J6" s="90"/>
      <c r="K6" s="90"/>
      <c r="L6" s="90"/>
      <c r="M6" s="90"/>
      <c r="N6" s="90"/>
      <c r="O6" s="90"/>
      <c r="P6" s="90"/>
      <c r="Q6" s="90"/>
      <c r="R6" s="90"/>
      <c r="S6" s="90"/>
      <c r="T6" s="90"/>
      <c r="U6" s="90"/>
      <c r="V6" s="90"/>
      <c r="W6" s="90"/>
      <c r="X6" s="90"/>
      <c r="Y6" s="93"/>
    </row>
    <row r="7" spans="1:25" x14ac:dyDescent="0.25">
      <c r="A7" s="94"/>
      <c r="B7" s="94"/>
      <c r="C7" s="94"/>
      <c r="D7" s="94"/>
      <c r="E7" s="94"/>
      <c r="F7" s="90"/>
      <c r="G7" s="90"/>
      <c r="H7" s="90"/>
      <c r="I7" s="90"/>
      <c r="J7" s="90"/>
      <c r="K7" s="90"/>
      <c r="L7" s="90"/>
      <c r="M7" s="90"/>
      <c r="N7" s="90"/>
      <c r="O7" s="90"/>
      <c r="P7" s="90"/>
      <c r="Q7" s="90"/>
      <c r="R7" s="90"/>
      <c r="S7" s="90"/>
      <c r="T7" s="90"/>
      <c r="U7" s="90"/>
      <c r="V7" s="90"/>
      <c r="W7" s="90"/>
      <c r="X7" s="90"/>
      <c r="Y7" s="95"/>
    </row>
    <row r="8" spans="1:25" x14ac:dyDescent="0.25">
      <c r="A8" s="94"/>
      <c r="B8" s="94"/>
      <c r="C8" s="94"/>
      <c r="D8" s="94"/>
      <c r="E8" s="94"/>
      <c r="F8" s="90"/>
      <c r="G8" s="90"/>
      <c r="H8" s="90"/>
      <c r="I8" s="90"/>
      <c r="J8" s="90"/>
      <c r="K8" s="90"/>
      <c r="L8" s="90"/>
      <c r="M8" s="90"/>
      <c r="N8" s="90"/>
      <c r="O8" s="90"/>
      <c r="P8" s="90"/>
      <c r="Q8" s="90"/>
      <c r="R8" s="90"/>
      <c r="S8" s="90"/>
      <c r="T8" s="90"/>
      <c r="U8" s="90"/>
      <c r="V8" s="90"/>
      <c r="W8" s="90"/>
      <c r="X8" s="90"/>
      <c r="Y8" s="95"/>
    </row>
    <row r="9" spans="1:25" x14ac:dyDescent="0.25">
      <c r="A9" s="94"/>
      <c r="B9" s="94"/>
      <c r="C9" s="94"/>
      <c r="D9" s="94"/>
      <c r="E9" s="94"/>
      <c r="F9" s="90"/>
      <c r="G9" s="90"/>
      <c r="H9" s="90"/>
      <c r="I9" s="90"/>
      <c r="J9" s="90"/>
      <c r="K9" s="90"/>
      <c r="L9" s="90"/>
      <c r="M9" s="90"/>
      <c r="N9" s="90"/>
      <c r="O9" s="90"/>
      <c r="P9" s="90"/>
      <c r="Q9" s="90"/>
      <c r="R9" s="90"/>
      <c r="S9" s="90"/>
      <c r="T9" s="90"/>
      <c r="U9" s="90"/>
      <c r="V9" s="90"/>
      <c r="W9" s="90"/>
      <c r="X9" s="90"/>
      <c r="Y9" s="95"/>
    </row>
    <row r="10" spans="1:25" x14ac:dyDescent="0.25">
      <c r="A10" s="94"/>
      <c r="B10" s="94"/>
      <c r="C10" s="94"/>
      <c r="D10" s="94"/>
      <c r="E10" s="94"/>
      <c r="F10" s="90"/>
      <c r="G10" s="90"/>
      <c r="H10" s="90"/>
      <c r="I10" s="90"/>
      <c r="J10" s="90"/>
      <c r="K10" s="90"/>
      <c r="L10" s="90"/>
      <c r="M10" s="90"/>
      <c r="N10" s="90"/>
      <c r="O10" s="90"/>
      <c r="P10" s="90"/>
      <c r="Q10" s="90"/>
      <c r="R10" s="90"/>
      <c r="S10" s="90"/>
      <c r="T10" s="90"/>
      <c r="U10" s="90"/>
      <c r="V10" s="90"/>
      <c r="W10" s="90"/>
      <c r="X10" s="90"/>
      <c r="Y10" s="95"/>
    </row>
    <row r="11" spans="1:25" x14ac:dyDescent="0.25">
      <c r="A11" s="94"/>
      <c r="B11" s="94"/>
      <c r="C11" s="89"/>
      <c r="D11" s="94"/>
      <c r="E11" s="94"/>
      <c r="F11" s="90"/>
      <c r="G11" s="90"/>
      <c r="H11" s="90"/>
      <c r="I11" s="90"/>
      <c r="J11" s="90"/>
      <c r="K11" s="90"/>
      <c r="L11" s="90"/>
      <c r="M11" s="90"/>
      <c r="N11" s="90"/>
      <c r="O11" s="90"/>
      <c r="P11" s="90"/>
      <c r="Q11" s="90"/>
      <c r="R11" s="90"/>
      <c r="S11" s="90"/>
      <c r="T11" s="90"/>
      <c r="U11" s="90"/>
      <c r="V11" s="90"/>
      <c r="W11" s="90"/>
      <c r="X11" s="90"/>
      <c r="Y11" s="95"/>
    </row>
    <row r="12" spans="1:25" x14ac:dyDescent="0.25">
      <c r="A12" s="94"/>
      <c r="B12" s="94"/>
      <c r="C12" s="89"/>
      <c r="D12" s="94"/>
      <c r="E12" s="94"/>
      <c r="F12" s="90"/>
      <c r="G12" s="90"/>
      <c r="H12" s="90"/>
      <c r="I12" s="90"/>
      <c r="J12" s="90"/>
      <c r="K12" s="90"/>
      <c r="L12" s="90"/>
      <c r="M12" s="90"/>
      <c r="N12" s="90"/>
      <c r="O12" s="90"/>
      <c r="P12" s="90"/>
      <c r="Q12" s="90"/>
      <c r="R12" s="90"/>
      <c r="S12" s="90"/>
      <c r="T12" s="90"/>
      <c r="U12" s="90"/>
      <c r="V12" s="90"/>
      <c r="W12" s="90"/>
      <c r="X12" s="90"/>
      <c r="Y12" s="95"/>
    </row>
    <row r="13" spans="1:25" x14ac:dyDescent="0.25">
      <c r="A13" s="94"/>
      <c r="B13" s="94"/>
      <c r="C13" s="94"/>
      <c r="D13" s="94"/>
      <c r="E13" s="94"/>
      <c r="F13" s="90"/>
      <c r="G13" s="90"/>
      <c r="H13" s="90"/>
      <c r="I13" s="90"/>
      <c r="J13" s="90"/>
      <c r="K13" s="90"/>
      <c r="L13" s="90"/>
      <c r="M13" s="90"/>
      <c r="N13" s="90"/>
      <c r="O13" s="90"/>
      <c r="P13" s="90"/>
      <c r="Q13" s="90"/>
      <c r="R13" s="90"/>
      <c r="S13" s="90"/>
      <c r="T13" s="90"/>
      <c r="U13" s="90"/>
      <c r="V13" s="90"/>
      <c r="W13" s="90"/>
      <c r="X13" s="90"/>
      <c r="Y13" s="95"/>
    </row>
    <row r="14" spans="1:25" x14ac:dyDescent="0.25">
      <c r="A14" s="96"/>
      <c r="B14" s="96"/>
      <c r="C14" s="96"/>
      <c r="D14" s="96"/>
      <c r="E14" s="96"/>
      <c r="Y14" s="96"/>
    </row>
    <row r="15" spans="1:25" x14ac:dyDescent="0.25">
      <c r="A15" s="96"/>
      <c r="B15" s="96"/>
      <c r="D15" s="96"/>
      <c r="E15" s="96"/>
      <c r="Y15" s="96"/>
    </row>
    <row r="16" spans="1:25" ht="24" thickBot="1" x14ac:dyDescent="0.3">
      <c r="A16" s="97"/>
      <c r="B16" s="97"/>
      <c r="C16" s="97" t="s">
        <v>0</v>
      </c>
      <c r="D16" s="97"/>
      <c r="E16" s="97"/>
      <c r="F16" s="96"/>
      <c r="G16" s="96"/>
      <c r="H16" s="96"/>
      <c r="I16" s="96"/>
      <c r="J16" s="96"/>
      <c r="K16" s="96"/>
      <c r="L16" s="96"/>
      <c r="N16" s="96"/>
      <c r="O16" s="96"/>
      <c r="P16" s="96"/>
      <c r="Q16" s="96"/>
      <c r="R16" s="96"/>
      <c r="S16" s="96"/>
      <c r="T16" s="96"/>
      <c r="U16" s="96"/>
      <c r="V16" s="96"/>
      <c r="W16" s="96"/>
      <c r="X16" s="96"/>
      <c r="Y16" s="96"/>
    </row>
    <row r="17" spans="1:25" x14ac:dyDescent="0.25">
      <c r="A17" s="96"/>
      <c r="B17" s="96"/>
      <c r="D17" s="96"/>
      <c r="E17" s="96"/>
      <c r="F17" s="96"/>
      <c r="G17" s="96"/>
      <c r="H17" s="96"/>
      <c r="I17" s="96"/>
      <c r="J17" s="96"/>
      <c r="K17" s="96"/>
      <c r="L17" s="96"/>
      <c r="N17" s="96"/>
      <c r="O17" s="96"/>
      <c r="P17" s="96"/>
      <c r="Q17" s="96"/>
      <c r="R17" s="96"/>
      <c r="S17" s="96"/>
      <c r="T17" s="96"/>
      <c r="U17" s="96"/>
      <c r="V17" s="96"/>
      <c r="W17" s="96"/>
      <c r="X17" s="96"/>
      <c r="Y17" s="96"/>
    </row>
    <row r="18" spans="1:25" x14ac:dyDescent="0.25">
      <c r="A18" s="96"/>
      <c r="B18" s="98" t="s">
        <v>0</v>
      </c>
      <c r="C18" s="99"/>
      <c r="D18" s="96"/>
      <c r="E18" s="96"/>
      <c r="F18" s="96"/>
      <c r="G18" s="96"/>
      <c r="H18" s="96"/>
      <c r="I18" s="96"/>
      <c r="J18" s="96"/>
      <c r="K18" s="96"/>
      <c r="L18" s="96"/>
      <c r="N18" s="96"/>
      <c r="O18" s="96"/>
      <c r="P18" s="96"/>
      <c r="Q18" s="96"/>
      <c r="R18" s="96"/>
      <c r="S18" s="96"/>
      <c r="T18" s="96"/>
      <c r="U18" s="96"/>
      <c r="V18" s="96"/>
      <c r="W18" s="96"/>
      <c r="X18" s="96"/>
      <c r="Y18" s="96"/>
    </row>
    <row r="19" spans="1:25" s="348" customFormat="1" ht="90" x14ac:dyDescent="0.25">
      <c r="B19" s="100">
        <v>1</v>
      </c>
      <c r="C19" s="347" t="s">
        <v>587</v>
      </c>
    </row>
    <row r="20" spans="1:25" s="348" customFormat="1" ht="51" customHeight="1" x14ac:dyDescent="0.25">
      <c r="B20" s="100">
        <v>2</v>
      </c>
      <c r="C20" s="347" t="s">
        <v>1</v>
      </c>
    </row>
    <row r="21" spans="1:25" s="348" customFormat="1" ht="26.25" customHeight="1" x14ac:dyDescent="0.25">
      <c r="B21" s="100">
        <v>3</v>
      </c>
      <c r="C21" s="348" t="s">
        <v>2</v>
      </c>
    </row>
    <row r="22" spans="1:25" s="348" customFormat="1" ht="30" x14ac:dyDescent="0.25">
      <c r="B22" s="100">
        <v>4</v>
      </c>
      <c r="C22" s="347" t="s">
        <v>3</v>
      </c>
    </row>
    <row r="23" spans="1:25" s="348" customFormat="1" x14ac:dyDescent="0.25">
      <c r="B23" s="100"/>
      <c r="C23" s="347"/>
    </row>
    <row r="24" spans="1:25" s="348" customFormat="1" ht="29.25" customHeight="1" x14ac:dyDescent="0.25">
      <c r="B24" s="100">
        <v>5</v>
      </c>
      <c r="C24" s="348" t="s">
        <v>4</v>
      </c>
    </row>
    <row r="25" spans="1:25" x14ac:dyDescent="0.25">
      <c r="A25" s="99"/>
      <c r="B25" s="99"/>
      <c r="C25" s="99"/>
      <c r="D25" s="99"/>
      <c r="E25" s="99"/>
      <c r="F25" s="101"/>
      <c r="G25" s="101"/>
      <c r="H25" s="101"/>
      <c r="I25" s="101"/>
      <c r="J25" s="101"/>
      <c r="K25" s="101"/>
      <c r="L25" s="101"/>
      <c r="M25" s="101"/>
      <c r="N25" s="101"/>
      <c r="O25" s="101"/>
      <c r="P25" s="101"/>
      <c r="Q25" s="101"/>
      <c r="R25" s="101"/>
      <c r="S25" s="101"/>
      <c r="T25" s="101"/>
      <c r="U25" s="101"/>
      <c r="V25" s="101"/>
      <c r="W25" s="101"/>
      <c r="X25" s="101"/>
      <c r="Y25" s="101"/>
    </row>
    <row r="26" spans="1:25" ht="24" thickBot="1" x14ac:dyDescent="0.3">
      <c r="A26" s="102"/>
      <c r="B26" s="102"/>
      <c r="C26" s="102" t="s">
        <v>5</v>
      </c>
      <c r="D26" s="102"/>
      <c r="E26" s="102"/>
      <c r="F26" s="96"/>
      <c r="G26" s="96"/>
      <c r="H26" s="96"/>
      <c r="I26" s="96"/>
      <c r="J26" s="96"/>
      <c r="K26" s="96"/>
      <c r="L26" s="96"/>
      <c r="M26" s="96"/>
      <c r="N26" s="96"/>
      <c r="O26" s="96"/>
      <c r="P26" s="96"/>
      <c r="Q26" s="96"/>
      <c r="R26" s="96"/>
      <c r="S26" s="96"/>
      <c r="T26" s="96"/>
      <c r="U26" s="96"/>
      <c r="V26" s="96"/>
      <c r="W26" s="96"/>
      <c r="X26" s="96"/>
      <c r="Y26" s="96"/>
    </row>
    <row r="27" spans="1:25" x14ac:dyDescent="0.25">
      <c r="A27" s="96"/>
      <c r="B27" s="96"/>
      <c r="D27" s="96"/>
      <c r="E27" s="96"/>
      <c r="F27" s="96"/>
      <c r="G27" s="96"/>
      <c r="H27" s="96"/>
      <c r="I27" s="96"/>
      <c r="J27" s="96"/>
      <c r="K27" s="96"/>
      <c r="L27" s="96"/>
      <c r="M27" s="96"/>
      <c r="N27" s="96"/>
      <c r="O27" s="96"/>
      <c r="P27" s="96"/>
      <c r="Q27" s="96"/>
      <c r="R27" s="96"/>
      <c r="S27" s="96"/>
      <c r="T27" s="96"/>
      <c r="U27" s="96"/>
      <c r="V27" s="96"/>
      <c r="W27" s="96"/>
      <c r="X27" s="96"/>
      <c r="Y27" s="96"/>
    </row>
    <row r="28" spans="1:25" x14ac:dyDescent="0.25">
      <c r="A28" s="96"/>
      <c r="B28" s="98" t="s">
        <v>5</v>
      </c>
      <c r="C28" s="99"/>
      <c r="D28" s="96"/>
      <c r="E28" s="96"/>
      <c r="F28" s="96"/>
      <c r="G28" s="96"/>
      <c r="H28" s="96"/>
      <c r="I28" s="96"/>
      <c r="J28" s="96"/>
      <c r="K28" s="96"/>
      <c r="L28" s="96"/>
      <c r="M28" s="96"/>
      <c r="N28" s="96"/>
      <c r="O28" s="96"/>
      <c r="P28" s="96"/>
      <c r="Q28" s="96"/>
      <c r="R28" s="96"/>
      <c r="S28" s="96"/>
      <c r="T28" s="96"/>
      <c r="U28" s="96"/>
      <c r="V28" s="96"/>
      <c r="W28" s="96"/>
      <c r="X28" s="96"/>
      <c r="Y28" s="96"/>
    </row>
    <row r="29" spans="1:25" ht="24.75" customHeight="1" x14ac:dyDescent="0.25">
      <c r="A29" s="96"/>
      <c r="B29" s="100"/>
      <c r="C29" s="103" t="s">
        <v>6</v>
      </c>
      <c r="D29" s="96"/>
      <c r="E29" s="96"/>
      <c r="F29" s="96"/>
      <c r="G29" s="96"/>
      <c r="H29" s="96"/>
      <c r="I29" s="96"/>
      <c r="J29" s="96"/>
      <c r="K29" s="96"/>
      <c r="L29" s="96"/>
      <c r="M29" s="96"/>
      <c r="N29" s="96"/>
      <c r="O29" s="96"/>
      <c r="P29" s="96"/>
      <c r="Q29" s="96"/>
      <c r="R29" s="96"/>
      <c r="S29" s="96"/>
      <c r="T29" s="96"/>
      <c r="U29" s="96"/>
      <c r="V29" s="96"/>
      <c r="W29" s="96"/>
      <c r="X29" s="96"/>
      <c r="Y29" s="96"/>
    </row>
    <row r="30" spans="1:25" s="347" customFormat="1" ht="90" x14ac:dyDescent="0.25">
      <c r="B30" s="297">
        <v>1</v>
      </c>
      <c r="C30" s="349" t="s">
        <v>586</v>
      </c>
    </row>
    <row r="31" spans="1:25" s="348" customFormat="1" ht="51" customHeight="1" x14ac:dyDescent="0.25">
      <c r="B31" s="100">
        <v>2</v>
      </c>
      <c r="C31" s="349" t="s">
        <v>7</v>
      </c>
    </row>
    <row r="32" spans="1:25" s="348" customFormat="1" ht="31.5" customHeight="1" x14ac:dyDescent="0.25">
      <c r="B32" s="100">
        <v>3</v>
      </c>
      <c r="C32" s="349" t="s">
        <v>8</v>
      </c>
    </row>
    <row r="33" spans="1:25" s="348" customFormat="1" ht="20.25" customHeight="1" x14ac:dyDescent="0.25">
      <c r="B33" s="100">
        <v>4</v>
      </c>
      <c r="C33" s="349" t="s">
        <v>9</v>
      </c>
    </row>
    <row r="34" spans="1:25" s="348" customFormat="1" ht="26.25" customHeight="1" x14ac:dyDescent="0.25">
      <c r="B34" s="100">
        <v>5</v>
      </c>
      <c r="C34" s="348" t="s">
        <v>10</v>
      </c>
    </row>
    <row r="35" spans="1:25" x14ac:dyDescent="0.25">
      <c r="A35" s="104"/>
      <c r="B35" s="104"/>
      <c r="C35" s="104"/>
      <c r="D35" s="104"/>
      <c r="E35" s="104"/>
      <c r="F35" s="105"/>
      <c r="G35" s="105"/>
      <c r="H35" s="105"/>
      <c r="I35" s="105"/>
      <c r="J35" s="105"/>
      <c r="K35" s="105"/>
      <c r="L35" s="105"/>
      <c r="M35" s="105"/>
      <c r="N35" s="105"/>
      <c r="O35" s="105"/>
      <c r="P35" s="105"/>
      <c r="Q35" s="105"/>
      <c r="R35" s="105"/>
      <c r="S35" s="105"/>
      <c r="T35" s="105"/>
      <c r="U35" s="105"/>
      <c r="V35" s="105"/>
      <c r="W35" s="105"/>
      <c r="X35" s="105"/>
      <c r="Y35" s="105"/>
    </row>
    <row r="36" spans="1:25" x14ac:dyDescent="0.25">
      <c r="A36" s="96"/>
      <c r="B36" s="96"/>
      <c r="C36" s="96"/>
      <c r="D36" s="96"/>
      <c r="E36" s="96"/>
      <c r="F36" s="96"/>
      <c r="G36" s="96"/>
      <c r="H36" s="96"/>
      <c r="I36" s="96"/>
      <c r="J36" s="96"/>
      <c r="K36" s="96"/>
      <c r="L36" s="96"/>
      <c r="M36" s="96"/>
      <c r="N36" s="96"/>
      <c r="O36" s="96"/>
      <c r="P36" s="96"/>
      <c r="Q36" s="96"/>
      <c r="R36" s="96"/>
      <c r="S36" s="96"/>
      <c r="T36" s="96"/>
      <c r="U36" s="96"/>
      <c r="V36" s="96"/>
      <c r="W36" s="96"/>
      <c r="X36" s="96"/>
      <c r="Y36" s="96"/>
    </row>
    <row r="37" spans="1:25" ht="15" customHeight="1" x14ac:dyDescent="0.25"/>
    <row r="38" spans="1:25" ht="15" customHeight="1" x14ac:dyDescent="0.25"/>
    <row r="39" spans="1:25" ht="15" customHeight="1" x14ac:dyDescent="0.25"/>
    <row r="40" spans="1:25" ht="15" customHeight="1" x14ac:dyDescent="0.25"/>
    <row r="41" spans="1:25" ht="15" customHeight="1" x14ac:dyDescent="0.25"/>
    <row r="42" spans="1:25" ht="15" customHeight="1" x14ac:dyDescent="0.25"/>
    <row r="43" spans="1:25" ht="15" customHeight="1" x14ac:dyDescent="0.25"/>
    <row r="44" spans="1:25" ht="15" customHeight="1" x14ac:dyDescent="0.25"/>
    <row r="45" spans="1:25" ht="15" customHeight="1" x14ac:dyDescent="0.25"/>
    <row r="46" spans="1:25" ht="15" customHeight="1" x14ac:dyDescent="0.25"/>
    <row r="47" spans="1:25" ht="15" customHeight="1" x14ac:dyDescent="0.25"/>
    <row r="48" spans="1:25" ht="15" customHeight="1" x14ac:dyDescent="0.25"/>
    <row r="50" ht="15" customHeight="1" x14ac:dyDescent="0.25"/>
    <row r="51" ht="15" customHeight="1" x14ac:dyDescent="0.25"/>
    <row r="52" ht="15" customHeight="1" x14ac:dyDescent="0.25"/>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EC67-136C-4215-9599-F4089DB693B9}">
  <sheetPr>
    <tabColor theme="0"/>
    <pageSetUpPr fitToPage="1"/>
  </sheetPr>
  <dimension ref="A1:N32"/>
  <sheetViews>
    <sheetView showGridLines="0" zoomScale="55" zoomScaleNormal="55" workbookViewId="0">
      <pane xSplit="2" ySplit="5" topLeftCell="C6" activePane="bottomRight" state="frozen"/>
      <selection pane="topRight" activeCell="AS69" sqref="AS69"/>
      <selection pane="bottomLeft" activeCell="AS69" sqref="AS69"/>
      <selection pane="bottomRight" activeCell="I13" sqref="I13"/>
    </sheetView>
  </sheetViews>
  <sheetFormatPr defaultColWidth="9.140625" defaultRowHeight="15" x14ac:dyDescent="0.25"/>
  <cols>
    <col min="1" max="1" width="2.85546875" style="4" customWidth="1"/>
    <col min="2" max="2" width="73.7109375" style="4" customWidth="1"/>
    <col min="3" max="3" width="20.7109375" style="25" customWidth="1"/>
    <col min="4" max="6" width="20.7109375" style="27" customWidth="1"/>
    <col min="7" max="7" width="20.5703125" style="4" customWidth="1"/>
    <col min="8" max="8" width="9.140625" style="4"/>
    <col min="9" max="9" width="23.140625" style="4" bestFit="1" customWidth="1"/>
    <col min="10" max="11" width="9.140625" style="4"/>
    <col min="12" max="12" width="18.140625" style="4" bestFit="1" customWidth="1"/>
    <col min="13" max="13" width="9.140625" style="4"/>
    <col min="14" max="14" width="14.28515625" style="4" bestFit="1" customWidth="1"/>
    <col min="15" max="16384" width="9.140625" style="4"/>
  </cols>
  <sheetData>
    <row r="1" spans="1:14" s="1" customFormat="1" ht="15" customHeight="1" x14ac:dyDescent="0.25">
      <c r="C1" s="232"/>
      <c r="D1" s="24"/>
      <c r="E1" s="24"/>
      <c r="F1" s="24"/>
    </row>
    <row r="2" spans="1:14" s="2" customFormat="1" ht="15" customHeight="1" x14ac:dyDescent="0.3">
      <c r="A2" s="7" t="s">
        <v>11</v>
      </c>
      <c r="B2"/>
      <c r="C2" s="232"/>
      <c r="D2" s="27"/>
      <c r="E2" s="27"/>
      <c r="F2" s="27"/>
    </row>
    <row r="3" spans="1:14" s="1" customFormat="1" ht="15" customHeight="1" x14ac:dyDescent="0.25">
      <c r="A3" s="6"/>
      <c r="B3"/>
      <c r="C3" s="24"/>
      <c r="D3" s="24"/>
      <c r="E3" s="24"/>
      <c r="F3" s="24"/>
    </row>
    <row r="4" spans="1:14" s="5" customFormat="1" x14ac:dyDescent="0.25">
      <c r="A4" s="3"/>
      <c r="B4"/>
      <c r="C4" s="25"/>
      <c r="D4" s="24"/>
      <c r="E4" s="24"/>
      <c r="F4" s="24"/>
    </row>
    <row r="5" spans="1:14" ht="15.75" thickBot="1" x14ac:dyDescent="0.3">
      <c r="B5"/>
      <c r="C5">
        <v>2020</v>
      </c>
      <c r="D5">
        <v>2021</v>
      </c>
      <c r="E5">
        <v>2022</v>
      </c>
      <c r="F5">
        <v>2023</v>
      </c>
      <c r="G5">
        <v>2024</v>
      </c>
    </row>
    <row r="6" spans="1:14" x14ac:dyDescent="0.25">
      <c r="B6" s="8" t="s">
        <v>12</v>
      </c>
      <c r="C6" s="19"/>
      <c r="D6" s="19"/>
      <c r="E6" s="19"/>
      <c r="F6" s="19"/>
      <c r="G6" s="19"/>
    </row>
    <row r="7" spans="1:14" s="114" customFormat="1" x14ac:dyDescent="0.25">
      <c r="B7" s="151" t="s">
        <v>13</v>
      </c>
      <c r="C7" s="233"/>
      <c r="D7" s="155"/>
      <c r="E7" s="155"/>
      <c r="F7" s="155"/>
      <c r="G7" s="155"/>
    </row>
    <row r="8" spans="1:14" x14ac:dyDescent="0.25">
      <c r="B8" s="250" t="s">
        <v>14</v>
      </c>
      <c r="C8" s="234" t="s">
        <v>15</v>
      </c>
      <c r="D8" s="231" t="s">
        <v>16</v>
      </c>
      <c r="E8" s="231" t="s">
        <v>17</v>
      </c>
      <c r="F8" s="299">
        <v>1.17</v>
      </c>
      <c r="G8" s="299">
        <v>1.18</v>
      </c>
    </row>
    <row r="9" spans="1:14" x14ac:dyDescent="0.25">
      <c r="B9" s="250" t="s">
        <v>581</v>
      </c>
      <c r="C9" s="234" t="s">
        <v>18</v>
      </c>
      <c r="D9" s="231" t="s">
        <v>19</v>
      </c>
      <c r="E9" s="231" t="s">
        <v>20</v>
      </c>
      <c r="F9" s="299">
        <v>7.0000000000000007E-2</v>
      </c>
      <c r="G9" s="355">
        <v>0.06</v>
      </c>
      <c r="I9" s="351"/>
      <c r="K9" s="352"/>
      <c r="L9" s="351"/>
      <c r="M9" s="352"/>
      <c r="N9" s="351"/>
    </row>
    <row r="10" spans="1:14" x14ac:dyDescent="0.25">
      <c r="B10" s="250" t="s">
        <v>21</v>
      </c>
      <c r="C10" s="234"/>
      <c r="D10" s="231">
        <v>482270</v>
      </c>
      <c r="E10" s="231">
        <v>560102</v>
      </c>
      <c r="F10" s="231">
        <v>560113</v>
      </c>
      <c r="G10" s="231">
        <v>493331</v>
      </c>
      <c r="L10" s="352"/>
      <c r="N10" s="352"/>
    </row>
    <row r="11" spans="1:14" x14ac:dyDescent="0.25">
      <c r="B11" s="250" t="s">
        <v>22</v>
      </c>
      <c r="C11" s="234"/>
      <c r="D11" s="231">
        <v>220281</v>
      </c>
      <c r="E11" s="231">
        <v>196159</v>
      </c>
      <c r="F11" s="231">
        <v>187596</v>
      </c>
      <c r="G11" s="231">
        <v>168070</v>
      </c>
      <c r="L11" s="353"/>
      <c r="N11" s="354"/>
    </row>
    <row r="12" spans="1:14" x14ac:dyDescent="0.25">
      <c r="B12" s="250" t="s">
        <v>23</v>
      </c>
      <c r="C12" s="234" t="s">
        <v>24</v>
      </c>
      <c r="D12" s="231" t="s">
        <v>25</v>
      </c>
      <c r="E12" s="231" t="s">
        <v>26</v>
      </c>
      <c r="F12" s="300">
        <v>9.3000000000000005E-4</v>
      </c>
      <c r="G12" s="356">
        <v>8.5099999999999998E-4</v>
      </c>
    </row>
    <row r="13" spans="1:14" x14ac:dyDescent="0.25">
      <c r="B13" s="250" t="s">
        <v>27</v>
      </c>
      <c r="C13" s="234" t="s">
        <v>28</v>
      </c>
      <c r="D13" s="231" t="s">
        <v>29</v>
      </c>
      <c r="E13" s="231">
        <v>86</v>
      </c>
      <c r="F13" s="304">
        <v>86</v>
      </c>
      <c r="G13" s="304">
        <v>81</v>
      </c>
    </row>
    <row r="14" spans="1:14" x14ac:dyDescent="0.25">
      <c r="B14" s="250" t="s">
        <v>30</v>
      </c>
      <c r="C14" s="234" t="s">
        <v>31</v>
      </c>
      <c r="D14" s="231" t="s">
        <v>32</v>
      </c>
      <c r="E14" s="231" t="s">
        <v>33</v>
      </c>
      <c r="F14" s="231">
        <v>95</v>
      </c>
      <c r="G14" s="231">
        <v>96</v>
      </c>
      <c r="J14" s="352"/>
    </row>
    <row r="15" spans="1:14" x14ac:dyDescent="0.25">
      <c r="B15" s="250" t="s">
        <v>34</v>
      </c>
      <c r="C15" s="234" t="s">
        <v>35</v>
      </c>
      <c r="D15" s="231" t="s">
        <v>36</v>
      </c>
      <c r="E15" s="231" t="s">
        <v>33</v>
      </c>
      <c r="F15" s="231">
        <v>83</v>
      </c>
      <c r="G15" s="231">
        <v>83</v>
      </c>
      <c r="J15" s="352"/>
    </row>
    <row r="16" spans="1:14" s="114" customFormat="1" x14ac:dyDescent="0.25">
      <c r="B16" s="151" t="s">
        <v>37</v>
      </c>
      <c r="C16" s="233"/>
      <c r="D16" s="155"/>
      <c r="E16" s="155"/>
      <c r="F16" s="155"/>
      <c r="G16" s="155"/>
      <c r="J16" s="363"/>
    </row>
    <row r="17" spans="2:10" x14ac:dyDescent="0.25">
      <c r="B17" s="250" t="s">
        <v>38</v>
      </c>
      <c r="C17" s="235"/>
      <c r="D17" s="231">
        <v>15681</v>
      </c>
      <c r="E17" s="231">
        <v>19155</v>
      </c>
      <c r="F17" s="304">
        <v>21112</v>
      </c>
      <c r="G17" s="304">
        <v>18747</v>
      </c>
    </row>
    <row r="18" spans="2:10" x14ac:dyDescent="0.25">
      <c r="B18" s="250" t="s">
        <v>39</v>
      </c>
      <c r="C18" s="303">
        <v>8.24</v>
      </c>
      <c r="D18" s="145">
        <v>8.2799999999999994</v>
      </c>
      <c r="E18" s="145">
        <v>8.0399999999999991</v>
      </c>
      <c r="F18" s="299">
        <v>9.06</v>
      </c>
      <c r="G18" s="299">
        <v>9.9700000000000006</v>
      </c>
      <c r="J18" s="352"/>
    </row>
    <row r="19" spans="2:10" x14ac:dyDescent="0.25">
      <c r="B19" s="250" t="s">
        <v>40</v>
      </c>
      <c r="C19" s="303">
        <v>13.3</v>
      </c>
      <c r="D19" s="145">
        <v>13.36</v>
      </c>
      <c r="E19" s="145">
        <v>13.96</v>
      </c>
      <c r="F19" s="299">
        <v>9.89</v>
      </c>
      <c r="G19" s="299">
        <v>8.9499999999999993</v>
      </c>
      <c r="J19" s="352"/>
    </row>
    <row r="20" spans="2:10" x14ac:dyDescent="0.25">
      <c r="B20" s="250" t="s">
        <v>41</v>
      </c>
      <c r="C20" s="303">
        <v>9.4700000000000006</v>
      </c>
      <c r="D20" s="145">
        <v>29.71</v>
      </c>
      <c r="E20" s="145">
        <v>20.57</v>
      </c>
      <c r="F20" s="299">
        <v>20.9</v>
      </c>
      <c r="G20" s="299">
        <v>13.99</v>
      </c>
      <c r="J20" s="352"/>
    </row>
    <row r="21" spans="2:10" x14ac:dyDescent="0.25">
      <c r="B21" s="250" t="s">
        <v>42</v>
      </c>
      <c r="C21" s="235" t="s">
        <v>43</v>
      </c>
      <c r="D21" s="231">
        <v>15000</v>
      </c>
      <c r="E21" s="231">
        <v>19200</v>
      </c>
      <c r="F21" s="304">
        <v>18600</v>
      </c>
      <c r="G21" s="304">
        <v>57219</v>
      </c>
    </row>
    <row r="22" spans="2:10" x14ac:dyDescent="0.25">
      <c r="B22" s="250" t="s">
        <v>44</v>
      </c>
      <c r="C22" s="234" t="s">
        <v>45</v>
      </c>
      <c r="D22" s="231" t="s">
        <v>46</v>
      </c>
      <c r="E22" s="231" t="s">
        <v>47</v>
      </c>
      <c r="F22" s="231">
        <v>2878700</v>
      </c>
      <c r="G22" s="304">
        <v>3589816</v>
      </c>
    </row>
    <row r="23" spans="2:10" x14ac:dyDescent="0.25">
      <c r="B23" s="250" t="s">
        <v>48</v>
      </c>
      <c r="C23" s="234" t="s">
        <v>49</v>
      </c>
      <c r="D23" s="231" t="s">
        <v>50</v>
      </c>
      <c r="E23" s="231" t="s">
        <v>51</v>
      </c>
      <c r="F23" s="231">
        <v>2123</v>
      </c>
      <c r="G23" s="304">
        <v>2480</v>
      </c>
    </row>
    <row r="24" spans="2:10" x14ac:dyDescent="0.25">
      <c r="B24" s="250" t="s">
        <v>52</v>
      </c>
      <c r="C24" s="234" t="s">
        <v>53</v>
      </c>
      <c r="D24" s="231" t="s">
        <v>54</v>
      </c>
      <c r="E24" s="231" t="s">
        <v>55</v>
      </c>
      <c r="F24" s="298">
        <v>11.2</v>
      </c>
      <c r="G24" s="298">
        <v>10.6</v>
      </c>
    </row>
    <row r="25" spans="2:10" x14ac:dyDescent="0.25">
      <c r="B25" s="250" t="s">
        <v>56</v>
      </c>
      <c r="C25" s="234" t="s">
        <v>57</v>
      </c>
      <c r="D25" s="231" t="s">
        <v>57</v>
      </c>
      <c r="E25" s="231" t="s">
        <v>57</v>
      </c>
      <c r="F25" s="231">
        <v>0</v>
      </c>
      <c r="G25" s="231">
        <v>0</v>
      </c>
    </row>
    <row r="26" spans="2:10" s="114" customFormat="1" x14ac:dyDescent="0.25">
      <c r="B26" s="151" t="s">
        <v>58</v>
      </c>
      <c r="C26" s="233"/>
      <c r="D26" s="155"/>
      <c r="E26" s="155"/>
      <c r="F26" s="155"/>
      <c r="G26" s="155"/>
    </row>
    <row r="27" spans="2:10" x14ac:dyDescent="0.25">
      <c r="B27" s="250" t="s">
        <v>59</v>
      </c>
      <c r="C27" s="236" t="s">
        <v>60</v>
      </c>
      <c r="D27" s="237" t="s">
        <v>61</v>
      </c>
      <c r="E27" s="237" t="s">
        <v>61</v>
      </c>
      <c r="F27" s="301">
        <v>22.2</v>
      </c>
      <c r="G27" s="301">
        <v>22.2</v>
      </c>
    </row>
    <row r="28" spans="2:10" x14ac:dyDescent="0.25">
      <c r="B28" s="250" t="s">
        <v>62</v>
      </c>
      <c r="C28" s="236" t="s">
        <v>63</v>
      </c>
      <c r="D28" s="237" t="s">
        <v>63</v>
      </c>
      <c r="E28" s="237" t="s">
        <v>63</v>
      </c>
      <c r="F28" s="302">
        <v>1</v>
      </c>
      <c r="G28" s="302">
        <v>1</v>
      </c>
    </row>
    <row r="29" spans="2:10" x14ac:dyDescent="0.25">
      <c r="B29" s="250" t="s">
        <v>64</v>
      </c>
      <c r="C29" s="236" t="s">
        <v>65</v>
      </c>
      <c r="D29" s="237" t="s">
        <v>66</v>
      </c>
      <c r="E29" s="237" t="s">
        <v>67</v>
      </c>
      <c r="F29" s="301">
        <v>633.5</v>
      </c>
      <c r="G29" s="301">
        <v>808.7</v>
      </c>
    </row>
    <row r="30" spans="2:10" x14ac:dyDescent="0.25">
      <c r="B30" s="250" t="s">
        <v>68</v>
      </c>
      <c r="C30" s="234" t="s">
        <v>35</v>
      </c>
      <c r="D30" s="231" t="s">
        <v>69</v>
      </c>
      <c r="E30" s="231" t="s">
        <v>70</v>
      </c>
      <c r="F30" s="298">
        <v>84.4</v>
      </c>
      <c r="G30" s="298">
        <v>58.5</v>
      </c>
    </row>
    <row r="31" spans="2:10" x14ac:dyDescent="0.25">
      <c r="B31" s="250" t="s">
        <v>71</v>
      </c>
      <c r="C31" s="234" t="s">
        <v>35</v>
      </c>
      <c r="D31" s="231" t="s">
        <v>72</v>
      </c>
      <c r="E31" s="231" t="s">
        <v>73</v>
      </c>
      <c r="F31" s="304">
        <v>54</v>
      </c>
      <c r="G31" s="304">
        <v>74</v>
      </c>
    </row>
    <row r="32" spans="2:10" x14ac:dyDescent="0.25">
      <c r="B32" s="21"/>
      <c r="C32" s="238"/>
    </row>
  </sheetData>
  <printOptions horizontalCentered="1" verticalCentered="1"/>
  <pageMargins left="0.25" right="0.25" top="0.75" bottom="0.75" header="0.3" footer="0.3"/>
  <pageSetup paperSize="9" scale="21" orientation="landscape" r:id="rId1"/>
  <headerFooter>
    <oddHeader>&amp;LTupy S/A&amp;R&amp;D</oddHeader>
    <oddFooter>&amp;C&amp;F</oddFooter>
  </headerFooter>
  <ignoredErrors>
    <ignoredError sqref="C12:E12 C27:E28 C24:E25 C8:E9 C22:E22 C14:E15 C13:D13 C29:E2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8D50-821E-4E80-A61A-9EEF030EBD29}">
  <sheetPr>
    <tabColor theme="0"/>
    <pageSetUpPr fitToPage="1"/>
  </sheetPr>
  <dimension ref="A1:P145"/>
  <sheetViews>
    <sheetView showGridLines="0" zoomScale="40" zoomScaleNormal="40" workbookViewId="0">
      <pane xSplit="2" ySplit="5" topLeftCell="C6" activePane="bottomRight" state="frozen"/>
      <selection pane="topRight" activeCell="AS69" sqref="AS69"/>
      <selection pane="bottomLeft" activeCell="AS69" sqref="AS69"/>
      <selection pane="bottomRight" activeCell="P76" sqref="M76:P87"/>
    </sheetView>
  </sheetViews>
  <sheetFormatPr defaultColWidth="9.140625" defaultRowHeight="15" x14ac:dyDescent="0.25"/>
  <cols>
    <col min="1" max="1" width="2.85546875" style="4" customWidth="1"/>
    <col min="2" max="2" width="53.140625" style="4" customWidth="1"/>
    <col min="3" max="3" width="62.85546875" style="4" customWidth="1"/>
    <col min="4" max="4" width="23" style="4" customWidth="1"/>
    <col min="5" max="7" width="12.7109375" customWidth="1"/>
    <col min="8" max="10" width="12.7109375" style="4" customWidth="1"/>
    <col min="11" max="11" width="12.5703125" style="4" customWidth="1"/>
    <col min="12" max="12" width="4.5703125" style="4" customWidth="1"/>
    <col min="13" max="13" width="91.140625" style="4" bestFit="1" customWidth="1"/>
    <col min="14" max="14" width="11" style="4" customWidth="1"/>
    <col min="15" max="16" width="12.5703125" style="4" bestFit="1" customWidth="1"/>
    <col min="17" max="16384" width="9.140625" style="4"/>
  </cols>
  <sheetData>
    <row r="1" spans="1:11" s="1" customFormat="1" ht="15" customHeight="1" x14ac:dyDescent="0.25">
      <c r="E1" s="15"/>
      <c r="F1" s="15"/>
      <c r="G1" s="15"/>
    </row>
    <row r="2" spans="1:11" s="2" customFormat="1" ht="15" customHeight="1" x14ac:dyDescent="0.3">
      <c r="A2" s="7" t="s">
        <v>11</v>
      </c>
      <c r="B2"/>
      <c r="C2"/>
      <c r="D2"/>
      <c r="E2" s="15"/>
      <c r="F2" s="15"/>
      <c r="G2" s="15"/>
    </row>
    <row r="3" spans="1:11" s="1" customFormat="1" ht="15" customHeight="1" x14ac:dyDescent="0.25">
      <c r="A3" s="6"/>
      <c r="B3"/>
      <c r="C3"/>
      <c r="D3"/>
      <c r="E3" s="5"/>
      <c r="F3" s="5"/>
      <c r="G3" s="5"/>
    </row>
    <row r="4" spans="1:11" s="5" customFormat="1" x14ac:dyDescent="0.25">
      <c r="A4" s="3"/>
      <c r="B4"/>
      <c r="C4"/>
      <c r="D4"/>
      <c r="E4" s="14"/>
      <c r="F4" s="14"/>
      <c r="G4" s="14"/>
    </row>
    <row r="5" spans="1:11" x14ac:dyDescent="0.25">
      <c r="B5"/>
      <c r="C5"/>
      <c r="D5" t="s">
        <v>74</v>
      </c>
      <c r="E5">
        <v>2018</v>
      </c>
      <c r="F5">
        <v>2019</v>
      </c>
      <c r="G5">
        <v>2020</v>
      </c>
      <c r="H5">
        <v>2021</v>
      </c>
      <c r="I5">
        <v>2022</v>
      </c>
      <c r="J5">
        <v>2023</v>
      </c>
      <c r="K5">
        <v>2024</v>
      </c>
    </row>
    <row r="6" spans="1:11" x14ac:dyDescent="0.25">
      <c r="B6" s="8" t="s">
        <v>75</v>
      </c>
      <c r="C6" s="8" t="s">
        <v>76</v>
      </c>
      <c r="D6" s="19" t="s">
        <v>77</v>
      </c>
      <c r="E6" s="11"/>
      <c r="F6" s="11"/>
      <c r="G6" s="11"/>
      <c r="H6" s="11"/>
      <c r="I6" s="11"/>
      <c r="J6" s="11"/>
      <c r="K6" s="11"/>
    </row>
    <row r="7" spans="1:11" x14ac:dyDescent="0.25">
      <c r="B7" s="269" t="s">
        <v>78</v>
      </c>
      <c r="C7" s="269" t="s">
        <v>79</v>
      </c>
      <c r="D7" s="18"/>
      <c r="E7" s="13" t="s">
        <v>80</v>
      </c>
      <c r="F7" s="13">
        <v>526272</v>
      </c>
      <c r="G7" s="13">
        <v>371326</v>
      </c>
      <c r="H7" s="109">
        <v>482270</v>
      </c>
      <c r="I7" s="109">
        <v>560102</v>
      </c>
      <c r="J7" s="109">
        <v>560112.64812634687</v>
      </c>
      <c r="K7" s="109">
        <v>493331</v>
      </c>
    </row>
    <row r="8" spans="1:11" x14ac:dyDescent="0.25">
      <c r="B8" s="269" t="s">
        <v>81</v>
      </c>
      <c r="C8" s="269" t="s">
        <v>82</v>
      </c>
      <c r="D8" s="18"/>
      <c r="E8" s="13" t="s">
        <v>80</v>
      </c>
      <c r="F8" s="13">
        <v>218928</v>
      </c>
      <c r="G8" s="13">
        <v>158896</v>
      </c>
      <c r="H8" s="109">
        <v>220281</v>
      </c>
      <c r="I8" s="109">
        <v>196159</v>
      </c>
      <c r="J8" s="109">
        <v>187595.88775260281</v>
      </c>
      <c r="K8" s="109">
        <v>168070</v>
      </c>
    </row>
    <row r="9" spans="1:11" x14ac:dyDescent="0.25">
      <c r="B9" s="269" t="s">
        <v>83</v>
      </c>
      <c r="C9" s="269" t="s">
        <v>84</v>
      </c>
      <c r="D9" s="18"/>
      <c r="E9" s="13" t="s">
        <v>80</v>
      </c>
      <c r="F9" s="13">
        <v>125918</v>
      </c>
      <c r="G9" s="13">
        <v>74316</v>
      </c>
      <c r="H9" s="107">
        <v>107033</v>
      </c>
      <c r="I9" s="107">
        <v>158549</v>
      </c>
      <c r="J9" s="107">
        <v>140803.19195064722</v>
      </c>
      <c r="K9" s="107">
        <v>618350</v>
      </c>
    </row>
    <row r="10" spans="1:11" x14ac:dyDescent="0.25">
      <c r="B10" s="270" t="s">
        <v>85</v>
      </c>
      <c r="C10" s="270" t="s">
        <v>86</v>
      </c>
      <c r="D10" s="165"/>
      <c r="E10" s="122" t="s">
        <v>80</v>
      </c>
      <c r="F10" s="122">
        <v>1.25</v>
      </c>
      <c r="G10" s="122">
        <v>1.26</v>
      </c>
      <c r="H10" s="212">
        <v>1.3</v>
      </c>
      <c r="I10" s="212">
        <v>1.08</v>
      </c>
      <c r="J10" s="212">
        <v>1.17</v>
      </c>
      <c r="K10" s="212">
        <v>1.18</v>
      </c>
    </row>
    <row r="11" spans="1:11" x14ac:dyDescent="0.25">
      <c r="B11" s="162"/>
      <c r="C11" s="162"/>
      <c r="D11" s="162"/>
      <c r="E11" s="164"/>
      <c r="F11" s="164"/>
      <c r="G11" s="164"/>
    </row>
    <row r="12" spans="1:11" x14ac:dyDescent="0.25">
      <c r="B12" s="60" t="s">
        <v>87</v>
      </c>
      <c r="C12" s="60" t="s">
        <v>88</v>
      </c>
      <c r="D12" s="19" t="s">
        <v>89</v>
      </c>
      <c r="E12" s="62"/>
      <c r="F12" s="62"/>
      <c r="G12" s="62"/>
      <c r="H12" s="62"/>
      <c r="I12" s="62"/>
      <c r="J12" s="62"/>
      <c r="K12" s="62"/>
    </row>
    <row r="13" spans="1:11" x14ac:dyDescent="0.25">
      <c r="B13" s="10" t="s">
        <v>582</v>
      </c>
      <c r="C13" s="361" t="s">
        <v>583</v>
      </c>
      <c r="D13" s="10"/>
      <c r="E13" s="220" t="s">
        <v>80</v>
      </c>
      <c r="F13" s="13">
        <v>396950</v>
      </c>
      <c r="G13" s="13">
        <v>267727</v>
      </c>
      <c r="H13" s="13">
        <v>381694</v>
      </c>
      <c r="I13" s="13">
        <v>437052</v>
      </c>
      <c r="J13" s="13">
        <v>431685.49825154583</v>
      </c>
      <c r="K13" s="13">
        <v>379101</v>
      </c>
    </row>
    <row r="14" spans="1:11" x14ac:dyDescent="0.25">
      <c r="B14" s="9" t="s">
        <v>90</v>
      </c>
      <c r="C14" s="115" t="s">
        <v>584</v>
      </c>
      <c r="D14" s="9"/>
      <c r="E14" s="12" t="s">
        <v>80</v>
      </c>
      <c r="F14" s="12">
        <v>112920</v>
      </c>
      <c r="G14" s="12">
        <v>91715</v>
      </c>
      <c r="H14" s="12">
        <v>82931</v>
      </c>
      <c r="I14" s="12">
        <v>112009</v>
      </c>
      <c r="J14" s="12">
        <v>114635.90642872745</v>
      </c>
      <c r="K14" s="12">
        <v>98929</v>
      </c>
    </row>
    <row r="15" spans="1:11" x14ac:dyDescent="0.25">
      <c r="B15" s="43" t="s">
        <v>91</v>
      </c>
      <c r="C15" s="361" t="s">
        <v>585</v>
      </c>
      <c r="D15" s="10"/>
      <c r="E15" s="13" t="s">
        <v>80</v>
      </c>
      <c r="F15" s="13">
        <v>13487</v>
      </c>
      <c r="G15" s="13">
        <v>10373</v>
      </c>
      <c r="H15" s="13">
        <v>13020</v>
      </c>
      <c r="I15" s="13">
        <v>6477</v>
      </c>
      <c r="J15" s="13">
        <v>11621.622158773564</v>
      </c>
      <c r="K15" s="13">
        <v>13227</v>
      </c>
    </row>
    <row r="16" spans="1:11" x14ac:dyDescent="0.25">
      <c r="B16" s="9" t="s">
        <v>92</v>
      </c>
      <c r="C16" s="9" t="s">
        <v>93</v>
      </c>
      <c r="D16" s="9"/>
      <c r="E16" s="12" t="s">
        <v>80</v>
      </c>
      <c r="F16" s="12">
        <v>2915</v>
      </c>
      <c r="G16" s="12">
        <v>1511</v>
      </c>
      <c r="H16" s="12">
        <v>1285</v>
      </c>
      <c r="I16" s="12">
        <v>4564</v>
      </c>
      <c r="J16" s="12">
        <v>2169.6212873000004</v>
      </c>
      <c r="K16" s="12">
        <v>2074</v>
      </c>
    </row>
    <row r="17" spans="2:11" x14ac:dyDescent="0.25">
      <c r="B17" s="261" t="s">
        <v>94</v>
      </c>
      <c r="C17" s="261" t="s">
        <v>95</v>
      </c>
      <c r="D17" s="40"/>
      <c r="E17" s="118" t="s">
        <v>80</v>
      </c>
      <c r="F17" s="118">
        <v>526272</v>
      </c>
      <c r="G17" s="118">
        <v>371326</v>
      </c>
      <c r="H17" s="120">
        <v>482270</v>
      </c>
      <c r="I17" s="120">
        <v>560102</v>
      </c>
      <c r="J17" s="120">
        <v>560112.64812634687</v>
      </c>
      <c r="K17" s="120">
        <v>493331</v>
      </c>
    </row>
    <row r="18" spans="2:11" x14ac:dyDescent="0.25">
      <c r="B18" s="292" t="s">
        <v>96</v>
      </c>
      <c r="C18" s="250" t="s">
        <v>97</v>
      </c>
      <c r="D18" s="110"/>
      <c r="E18" s="222" t="s">
        <v>80</v>
      </c>
      <c r="F18" s="123">
        <v>636</v>
      </c>
      <c r="G18" s="123">
        <v>552</v>
      </c>
      <c r="H18" s="161">
        <v>758.6</v>
      </c>
      <c r="I18" s="173">
        <v>1690.3</v>
      </c>
      <c r="J18" s="173">
        <v>1968.565183200099</v>
      </c>
      <c r="K18" s="173">
        <v>1860</v>
      </c>
    </row>
    <row r="19" spans="2:11" x14ac:dyDescent="0.25">
      <c r="B19" s="10"/>
      <c r="C19" s="277"/>
      <c r="D19" s="10"/>
      <c r="E19" s="21"/>
      <c r="F19" s="21"/>
      <c r="G19" s="21"/>
    </row>
    <row r="20" spans="2:11" x14ac:dyDescent="0.25">
      <c r="B20" s="8" t="s">
        <v>98</v>
      </c>
      <c r="C20" s="8" t="s">
        <v>99</v>
      </c>
      <c r="D20" s="19" t="s">
        <v>100</v>
      </c>
      <c r="E20" s="11"/>
      <c r="F20" s="11"/>
      <c r="G20" s="11"/>
      <c r="H20" s="11"/>
      <c r="I20" s="11"/>
      <c r="J20" s="11"/>
      <c r="K20" s="11"/>
    </row>
    <row r="21" spans="2:11" x14ac:dyDescent="0.25">
      <c r="B21" s="10" t="s">
        <v>101</v>
      </c>
      <c r="C21" s="10" t="s">
        <v>102</v>
      </c>
      <c r="D21" s="10"/>
      <c r="E21" s="13">
        <v>235</v>
      </c>
      <c r="F21" s="13">
        <v>22</v>
      </c>
      <c r="G21" s="13">
        <v>217</v>
      </c>
      <c r="H21" s="80">
        <v>199</v>
      </c>
      <c r="I21" s="80">
        <v>254.47</v>
      </c>
      <c r="J21" s="80">
        <v>210.48</v>
      </c>
      <c r="K21" s="80">
        <v>164.6</v>
      </c>
    </row>
    <row r="22" spans="2:11" x14ac:dyDescent="0.25">
      <c r="B22" s="9" t="s">
        <v>103</v>
      </c>
      <c r="C22" s="9" t="s">
        <v>104</v>
      </c>
      <c r="D22" s="9"/>
      <c r="E22" s="12">
        <v>1543</v>
      </c>
      <c r="F22" s="12">
        <v>1244</v>
      </c>
      <c r="G22" s="12">
        <v>530</v>
      </c>
      <c r="H22" s="111">
        <v>1069</v>
      </c>
      <c r="I22" s="111">
        <v>790.51</v>
      </c>
      <c r="J22" s="305">
        <v>588.67999999999995</v>
      </c>
      <c r="K22" s="305">
        <v>473.8</v>
      </c>
    </row>
    <row r="23" spans="2:11" x14ac:dyDescent="0.25">
      <c r="B23" s="10" t="s">
        <v>105</v>
      </c>
      <c r="C23" s="10" t="s">
        <v>106</v>
      </c>
      <c r="D23" s="10"/>
      <c r="E23" s="17">
        <v>3.6000000000000002E-4</v>
      </c>
      <c r="F23" s="17">
        <v>6.9999999999999994E-5</v>
      </c>
      <c r="G23" s="17">
        <v>9.2000000000000003E-4</v>
      </c>
      <c r="H23" s="80">
        <v>6.0999999999999997E-4</v>
      </c>
      <c r="I23" s="80">
        <v>5.0000000000000001E-4</v>
      </c>
      <c r="J23" s="80">
        <v>3.3E-4</v>
      </c>
      <c r="K23" s="319">
        <v>2.9599999999999998E-4</v>
      </c>
    </row>
    <row r="24" spans="2:11" x14ac:dyDescent="0.25">
      <c r="B24" s="9" t="s">
        <v>107</v>
      </c>
      <c r="C24" s="9" t="s">
        <v>108</v>
      </c>
      <c r="D24" s="9"/>
      <c r="E24" s="112">
        <v>2.3800000000000002E-3</v>
      </c>
      <c r="F24" s="112">
        <v>2.0799999999999998E-3</v>
      </c>
      <c r="G24" s="112">
        <v>1.32E-3</v>
      </c>
      <c r="H24" s="110">
        <v>1.99E-3</v>
      </c>
      <c r="I24" s="110">
        <v>1.14E-3</v>
      </c>
      <c r="J24" s="110">
        <v>9.3000000000000005E-4</v>
      </c>
      <c r="K24" s="319">
        <v>8.5099999999999998E-4</v>
      </c>
    </row>
    <row r="25" spans="2:11" x14ac:dyDescent="0.25">
      <c r="B25" s="9"/>
      <c r="C25" s="152"/>
      <c r="D25" s="9"/>
      <c r="E25" s="112"/>
      <c r="F25" s="112"/>
      <c r="G25" s="112"/>
      <c r="H25" s="110"/>
      <c r="I25" s="110"/>
      <c r="J25" s="110"/>
      <c r="K25" s="110"/>
    </row>
    <row r="26" spans="2:11" x14ac:dyDescent="0.25">
      <c r="B26" s="168" t="s">
        <v>109</v>
      </c>
      <c r="C26" s="168" t="s">
        <v>110</v>
      </c>
      <c r="D26" s="293" t="s">
        <v>111</v>
      </c>
      <c r="E26" s="62"/>
      <c r="F26" s="62"/>
      <c r="G26" s="62"/>
      <c r="H26" s="62"/>
      <c r="I26" s="62"/>
      <c r="J26" s="62"/>
      <c r="K26" s="62"/>
    </row>
    <row r="27" spans="2:11" x14ac:dyDescent="0.25">
      <c r="B27" s="211" t="s">
        <v>112</v>
      </c>
      <c r="C27" s="211" t="s">
        <v>113</v>
      </c>
      <c r="D27" s="142"/>
      <c r="E27" s="167"/>
      <c r="F27" s="167"/>
      <c r="G27" s="167"/>
      <c r="H27" s="142"/>
      <c r="I27" s="142"/>
      <c r="J27" s="142"/>
      <c r="K27" s="142"/>
    </row>
    <row r="28" spans="2:11" x14ac:dyDescent="0.25">
      <c r="B28" s="267" t="s">
        <v>114</v>
      </c>
      <c r="C28" s="267" t="s">
        <v>115</v>
      </c>
      <c r="D28" s="108"/>
      <c r="E28" s="210" t="s">
        <v>80</v>
      </c>
      <c r="F28" s="172">
        <v>23610</v>
      </c>
      <c r="G28" s="172">
        <v>17794</v>
      </c>
      <c r="H28" s="173">
        <v>13047</v>
      </c>
      <c r="I28" s="173">
        <v>77357</v>
      </c>
      <c r="J28" s="322">
        <v>100425.21818535493</v>
      </c>
      <c r="K28" s="322">
        <v>195984</v>
      </c>
    </row>
    <row r="29" spans="2:11" x14ac:dyDescent="0.25">
      <c r="B29" s="267" t="s">
        <v>116</v>
      </c>
      <c r="C29" s="267" t="s">
        <v>117</v>
      </c>
      <c r="D29" s="108"/>
      <c r="E29" s="210" t="s">
        <v>80</v>
      </c>
      <c r="F29" s="172">
        <v>17284</v>
      </c>
      <c r="G29" s="172">
        <v>6444</v>
      </c>
      <c r="H29" s="173">
        <v>23087</v>
      </c>
      <c r="I29" s="173">
        <v>32497</v>
      </c>
      <c r="J29" s="322">
        <v>21523.9282503699</v>
      </c>
      <c r="K29" s="322">
        <v>32574</v>
      </c>
    </row>
    <row r="30" spans="2:11" x14ac:dyDescent="0.25">
      <c r="B30" s="267" t="s">
        <v>118</v>
      </c>
      <c r="C30" s="267" t="s">
        <v>119</v>
      </c>
      <c r="D30" s="108"/>
      <c r="E30" s="210" t="s">
        <v>80</v>
      </c>
      <c r="F30" s="171">
        <v>498</v>
      </c>
      <c r="G30" s="171">
        <v>254</v>
      </c>
      <c r="H30" s="108">
        <v>647</v>
      </c>
      <c r="I30" s="173">
        <v>4000.9</v>
      </c>
      <c r="J30" s="322">
        <v>4190.9617829046429</v>
      </c>
      <c r="K30" s="322">
        <v>5677</v>
      </c>
    </row>
    <row r="31" spans="2:11" x14ac:dyDescent="0.25">
      <c r="B31" s="267" t="s">
        <v>120</v>
      </c>
      <c r="C31" s="267" t="s">
        <v>121</v>
      </c>
      <c r="D31" s="108"/>
      <c r="E31" s="210" t="s">
        <v>80</v>
      </c>
      <c r="F31" s="172">
        <v>2225</v>
      </c>
      <c r="G31" s="172">
        <v>1937</v>
      </c>
      <c r="H31" s="173">
        <v>3365</v>
      </c>
      <c r="I31" s="173">
        <v>3278.8</v>
      </c>
      <c r="J31" s="322">
        <v>1562.3399180455701</v>
      </c>
      <c r="K31" s="322">
        <v>4041</v>
      </c>
    </row>
    <row r="32" spans="2:11" x14ac:dyDescent="0.25">
      <c r="B32" s="267" t="s">
        <v>122</v>
      </c>
      <c r="C32" s="267" t="s">
        <v>123</v>
      </c>
      <c r="D32" s="108"/>
      <c r="E32" s="210"/>
      <c r="F32" s="172"/>
      <c r="G32" s="172"/>
      <c r="H32" s="173"/>
      <c r="I32" s="173"/>
      <c r="J32" s="322"/>
      <c r="K32" s="322">
        <v>319202</v>
      </c>
    </row>
    <row r="33" spans="2:11" x14ac:dyDescent="0.25">
      <c r="B33" s="267" t="s">
        <v>124</v>
      </c>
      <c r="C33" s="267" t="s">
        <v>124</v>
      </c>
      <c r="D33" s="108"/>
      <c r="E33" s="210" t="s">
        <v>80</v>
      </c>
      <c r="F33" s="172">
        <v>43617</v>
      </c>
      <c r="G33" s="172">
        <v>26429</v>
      </c>
      <c r="H33" s="173">
        <f>SUM(H28:H31)</f>
        <v>40146</v>
      </c>
      <c r="I33" s="173">
        <f>SUM(I28:I31)</f>
        <v>117133.7</v>
      </c>
      <c r="J33" s="173">
        <v>127702.44813667506</v>
      </c>
      <c r="K33" s="173">
        <v>557478</v>
      </c>
    </row>
    <row r="34" spans="2:11" x14ac:dyDescent="0.25">
      <c r="B34" s="163"/>
      <c r="C34" s="163"/>
      <c r="D34" s="108"/>
      <c r="E34" s="171"/>
      <c r="F34" s="171"/>
      <c r="G34" s="171"/>
      <c r="H34" s="108"/>
      <c r="I34" s="108"/>
      <c r="J34" s="108"/>
      <c r="K34" s="108"/>
    </row>
    <row r="35" spans="2:11" x14ac:dyDescent="0.25">
      <c r="B35" s="211" t="s">
        <v>125</v>
      </c>
      <c r="C35" s="211" t="s">
        <v>126</v>
      </c>
      <c r="D35" s="169"/>
      <c r="E35" s="170"/>
      <c r="F35" s="170"/>
      <c r="G35" s="170"/>
      <c r="H35" s="169"/>
      <c r="I35" s="169"/>
      <c r="J35" s="169"/>
      <c r="K35" s="169"/>
    </row>
    <row r="36" spans="2:11" x14ac:dyDescent="0.25">
      <c r="B36" s="267" t="s">
        <v>127</v>
      </c>
      <c r="C36" s="267" t="s">
        <v>128</v>
      </c>
      <c r="D36" s="108"/>
      <c r="E36" s="210" t="s">
        <v>80</v>
      </c>
      <c r="F36" s="172">
        <v>82302</v>
      </c>
      <c r="G36" s="172">
        <v>47887</v>
      </c>
      <c r="H36" s="173">
        <v>66887</v>
      </c>
      <c r="I36" s="173">
        <v>41414.800000000003</v>
      </c>
      <c r="J36" s="322">
        <v>13100.743813972203</v>
      </c>
      <c r="K36" s="322">
        <v>60872</v>
      </c>
    </row>
    <row r="37" spans="2:11" x14ac:dyDescent="0.25">
      <c r="B37" s="267" t="s">
        <v>124</v>
      </c>
      <c r="C37" s="267" t="s">
        <v>124</v>
      </c>
      <c r="D37" s="108"/>
      <c r="E37" s="210" t="s">
        <v>80</v>
      </c>
      <c r="F37" s="172">
        <v>82302</v>
      </c>
      <c r="G37" s="172">
        <v>47887</v>
      </c>
      <c r="H37" s="173">
        <v>66887</v>
      </c>
      <c r="I37" s="173">
        <v>41414.800000000003</v>
      </c>
      <c r="J37" s="322">
        <v>13100.743813972203</v>
      </c>
      <c r="K37" s="322">
        <v>60872</v>
      </c>
    </row>
    <row r="38" spans="2:11" x14ac:dyDescent="0.25">
      <c r="B38" s="287"/>
      <c r="C38" s="287"/>
      <c r="D38" s="163"/>
      <c r="E38" s="288"/>
      <c r="F38" s="289"/>
      <c r="G38" s="289"/>
      <c r="H38" s="290"/>
      <c r="I38" s="290"/>
      <c r="J38" s="323"/>
      <c r="K38" s="323"/>
    </row>
    <row r="39" spans="2:11" s="38" customFormat="1" x14ac:dyDescent="0.25">
      <c r="B39" s="174" t="s">
        <v>129</v>
      </c>
      <c r="C39" s="174" t="s">
        <v>130</v>
      </c>
      <c r="D39" s="174"/>
      <c r="E39" s="221" t="s">
        <v>80</v>
      </c>
      <c r="F39" s="175">
        <v>125919</v>
      </c>
      <c r="G39" s="175">
        <v>74316</v>
      </c>
      <c r="H39" s="176">
        <v>107033</v>
      </c>
      <c r="I39" s="176">
        <v>158548.5</v>
      </c>
      <c r="J39" s="324">
        <v>140803.19195064725</v>
      </c>
      <c r="K39" s="324">
        <v>618350</v>
      </c>
    </row>
    <row r="40" spans="2:11" x14ac:dyDescent="0.25">
      <c r="B40" s="291" t="s">
        <v>131</v>
      </c>
      <c r="C40" s="291" t="s">
        <v>132</v>
      </c>
      <c r="D40" s="108"/>
      <c r="E40" s="210" t="s">
        <v>80</v>
      </c>
      <c r="F40" s="172">
        <v>5430</v>
      </c>
      <c r="G40" s="172">
        <v>4731</v>
      </c>
      <c r="H40" s="173">
        <v>5809</v>
      </c>
      <c r="I40" s="173">
        <v>10535.3</v>
      </c>
      <c r="J40" s="322">
        <v>180.75</v>
      </c>
      <c r="K40" s="322">
        <v>8085</v>
      </c>
    </row>
    <row r="41" spans="2:11" x14ac:dyDescent="0.25">
      <c r="B41" s="110"/>
      <c r="C41" s="110"/>
      <c r="D41" s="110"/>
      <c r="E41" s="124"/>
      <c r="F41" s="123"/>
      <c r="G41" s="123"/>
      <c r="H41" s="161"/>
      <c r="I41" s="161"/>
      <c r="J41" s="161"/>
      <c r="K41" s="161"/>
    </row>
    <row r="42" spans="2:11" x14ac:dyDescent="0.25">
      <c r="B42" s="8" t="s">
        <v>133</v>
      </c>
      <c r="C42" s="8" t="s">
        <v>134</v>
      </c>
      <c r="D42" s="19" t="s">
        <v>135</v>
      </c>
      <c r="E42" s="11"/>
      <c r="F42" s="11"/>
      <c r="G42" s="11"/>
      <c r="H42" s="11"/>
      <c r="I42" s="11"/>
      <c r="J42" s="11"/>
      <c r="K42" s="11"/>
    </row>
    <row r="43" spans="2:11" x14ac:dyDescent="0.25">
      <c r="B43" s="10" t="s">
        <v>136</v>
      </c>
      <c r="C43" s="10" t="s">
        <v>137</v>
      </c>
      <c r="D43" s="10"/>
      <c r="E43" s="12">
        <v>5604275</v>
      </c>
      <c r="F43" s="12">
        <v>5838690</v>
      </c>
      <c r="G43" s="12">
        <v>4232498</v>
      </c>
      <c r="H43" s="109">
        <v>5716591</v>
      </c>
      <c r="I43" s="109">
        <v>6496141</v>
      </c>
      <c r="J43" s="109">
        <v>6238494</v>
      </c>
      <c r="K43" s="109">
        <v>5572576.5781624001</v>
      </c>
    </row>
    <row r="44" spans="2:11" x14ac:dyDescent="0.25">
      <c r="B44" s="9" t="s">
        <v>138</v>
      </c>
      <c r="C44" s="9" t="s">
        <v>139</v>
      </c>
      <c r="D44" s="9"/>
      <c r="E44" s="13">
        <v>1352588</v>
      </c>
      <c r="F44" s="12">
        <v>1396678</v>
      </c>
      <c r="G44" s="12">
        <v>1114792</v>
      </c>
      <c r="H44" s="109">
        <v>1362751</v>
      </c>
      <c r="I44" s="109">
        <v>2264435</v>
      </c>
      <c r="J44" s="109">
        <v>2473920</v>
      </c>
      <c r="K44" s="109">
        <v>2362253</v>
      </c>
    </row>
    <row r="45" spans="2:11" x14ac:dyDescent="0.25">
      <c r="B45" s="261" t="s">
        <v>140</v>
      </c>
      <c r="C45" s="261" t="s">
        <v>140</v>
      </c>
      <c r="D45" s="40"/>
      <c r="E45" s="118">
        <v>6956863</v>
      </c>
      <c r="F45" s="119">
        <v>7235368</v>
      </c>
      <c r="G45" s="119">
        <v>5347290</v>
      </c>
      <c r="H45" s="120">
        <v>7079342</v>
      </c>
      <c r="I45" s="120">
        <v>8760576</v>
      </c>
      <c r="J45" s="120">
        <v>8712414</v>
      </c>
      <c r="K45" s="120">
        <v>7934863</v>
      </c>
    </row>
    <row r="46" spans="2:11" x14ac:dyDescent="0.25">
      <c r="B46" s="40"/>
      <c r="C46" s="261"/>
      <c r="D46" s="40"/>
      <c r="E46" s="118"/>
      <c r="F46" s="119"/>
      <c r="G46" s="119"/>
      <c r="H46" s="120"/>
      <c r="I46" s="120"/>
      <c r="J46" s="120"/>
      <c r="K46" s="120"/>
    </row>
    <row r="47" spans="2:11" x14ac:dyDescent="0.25">
      <c r="B47" s="8" t="s">
        <v>141</v>
      </c>
      <c r="C47" s="8" t="s">
        <v>142</v>
      </c>
      <c r="D47" s="19" t="s">
        <v>143</v>
      </c>
      <c r="E47" s="11"/>
      <c r="F47" s="11"/>
      <c r="G47" s="11"/>
      <c r="H47" s="11"/>
      <c r="I47" s="11"/>
      <c r="J47" s="11"/>
      <c r="K47" s="11"/>
    </row>
    <row r="48" spans="2:11" x14ac:dyDescent="0.25">
      <c r="B48" s="10" t="s">
        <v>144</v>
      </c>
      <c r="C48" s="10" t="s">
        <v>145</v>
      </c>
      <c r="D48" s="10"/>
      <c r="E48" s="12">
        <v>6956863</v>
      </c>
      <c r="F48" s="12">
        <v>7235368</v>
      </c>
      <c r="G48" s="12">
        <v>5347290</v>
      </c>
      <c r="H48" s="109">
        <v>7079342</v>
      </c>
      <c r="I48" s="109">
        <v>8760576</v>
      </c>
      <c r="J48" s="109">
        <f>J45</f>
        <v>8712414</v>
      </c>
      <c r="K48" s="109">
        <f>K45</f>
        <v>7934863</v>
      </c>
    </row>
    <row r="49" spans="2:11" x14ac:dyDescent="0.25">
      <c r="B49" s="9" t="s">
        <v>146</v>
      </c>
      <c r="C49" s="9" t="s">
        <v>142</v>
      </c>
      <c r="D49" s="9"/>
      <c r="E49" s="213">
        <v>10.73</v>
      </c>
      <c r="F49" s="16">
        <v>12.1</v>
      </c>
      <c r="G49" s="16">
        <v>13.31</v>
      </c>
      <c r="H49" s="214">
        <v>13.18</v>
      </c>
      <c r="I49" s="214">
        <v>12.6</v>
      </c>
      <c r="J49" s="214">
        <v>13.5</v>
      </c>
      <c r="K49" s="214">
        <v>14.3</v>
      </c>
    </row>
    <row r="50" spans="2:11" x14ac:dyDescent="0.25">
      <c r="B50" s="40"/>
      <c r="C50" s="261"/>
      <c r="D50" s="40"/>
      <c r="E50" s="118"/>
      <c r="F50" s="119"/>
      <c r="G50" s="119"/>
      <c r="H50" s="120"/>
      <c r="I50" s="120"/>
      <c r="J50" s="120"/>
      <c r="K50" s="120"/>
    </row>
    <row r="51" spans="2:11" x14ac:dyDescent="0.25">
      <c r="B51" s="60" t="s">
        <v>147</v>
      </c>
      <c r="C51" s="60" t="s">
        <v>148</v>
      </c>
      <c r="D51" s="61" t="s">
        <v>135</v>
      </c>
      <c r="E51" s="62"/>
      <c r="F51" s="62"/>
      <c r="G51" s="62"/>
      <c r="H51" s="62"/>
      <c r="I51" s="62"/>
      <c r="J51" s="62"/>
      <c r="K51" s="62"/>
    </row>
    <row r="52" spans="2:11" x14ac:dyDescent="0.25">
      <c r="B52" s="10" t="s">
        <v>149</v>
      </c>
      <c r="C52" s="10" t="s">
        <v>150</v>
      </c>
      <c r="D52" s="10"/>
      <c r="E52" s="13">
        <v>2391656</v>
      </c>
      <c r="F52" s="13">
        <v>2413037</v>
      </c>
      <c r="G52" s="13">
        <v>1576094</v>
      </c>
      <c r="H52" s="13">
        <v>2277976</v>
      </c>
      <c r="I52" s="13">
        <v>2556014</v>
      </c>
      <c r="J52" s="13">
        <v>2549397</v>
      </c>
      <c r="K52" s="13">
        <v>2170201</v>
      </c>
    </row>
    <row r="53" spans="2:11" x14ac:dyDescent="0.25">
      <c r="B53" s="9" t="s">
        <v>151</v>
      </c>
      <c r="C53" s="9" t="s">
        <v>152</v>
      </c>
      <c r="D53" s="9"/>
      <c r="E53" s="12">
        <v>1555447</v>
      </c>
      <c r="F53" s="12">
        <v>1756652</v>
      </c>
      <c r="G53" s="12">
        <v>1324543</v>
      </c>
      <c r="H53" s="12">
        <v>1734434</v>
      </c>
      <c r="I53" s="12">
        <v>1961862</v>
      </c>
      <c r="J53" s="12">
        <v>1604447</v>
      </c>
      <c r="K53" s="12">
        <v>1514137</v>
      </c>
    </row>
    <row r="54" spans="2:11" x14ac:dyDescent="0.25">
      <c r="B54" s="10" t="s">
        <v>153</v>
      </c>
      <c r="C54" s="10" t="s">
        <v>154</v>
      </c>
      <c r="D54" s="10"/>
      <c r="E54" s="13">
        <v>1550897</v>
      </c>
      <c r="F54" s="13">
        <v>1497438</v>
      </c>
      <c r="G54" s="13">
        <v>1168486</v>
      </c>
      <c r="H54" s="13">
        <v>1537144</v>
      </c>
      <c r="I54" s="13">
        <v>1809053</v>
      </c>
      <c r="J54" s="13">
        <v>1890906</v>
      </c>
      <c r="K54" s="13">
        <v>1720079</v>
      </c>
    </row>
    <row r="55" spans="2:11" x14ac:dyDescent="0.25">
      <c r="B55" s="9" t="s">
        <v>155</v>
      </c>
      <c r="C55" s="9" t="s">
        <v>156</v>
      </c>
      <c r="D55" s="9"/>
      <c r="E55" s="12">
        <v>3865</v>
      </c>
      <c r="F55" s="12">
        <v>26192</v>
      </c>
      <c r="G55" s="12">
        <v>19601</v>
      </c>
      <c r="H55" s="12">
        <v>25497</v>
      </c>
      <c r="I55" s="12">
        <v>0</v>
      </c>
      <c r="J55" s="12" t="s">
        <v>80</v>
      </c>
      <c r="K55" s="12" t="s">
        <v>80</v>
      </c>
    </row>
    <row r="56" spans="2:11" x14ac:dyDescent="0.25">
      <c r="B56" s="9" t="s">
        <v>157</v>
      </c>
      <c r="C56" s="9" t="s">
        <v>157</v>
      </c>
      <c r="D56" s="9"/>
      <c r="E56" s="12">
        <v>102410</v>
      </c>
      <c r="F56" s="12">
        <v>145371</v>
      </c>
      <c r="G56" s="12">
        <v>143774</v>
      </c>
      <c r="H56" s="12">
        <v>141540</v>
      </c>
      <c r="I56" s="12">
        <v>169211</v>
      </c>
      <c r="J56" s="12">
        <v>193743</v>
      </c>
      <c r="K56" s="12">
        <v>168160</v>
      </c>
    </row>
    <row r="57" spans="2:11" x14ac:dyDescent="0.25">
      <c r="B57" s="261" t="s">
        <v>140</v>
      </c>
      <c r="C57" s="261" t="s">
        <v>140</v>
      </c>
      <c r="D57" s="40"/>
      <c r="E57" s="118">
        <v>5604275</v>
      </c>
      <c r="F57" s="118">
        <v>5838690</v>
      </c>
      <c r="G57" s="118">
        <v>4232498</v>
      </c>
      <c r="H57" s="118">
        <v>5716591</v>
      </c>
      <c r="I57" s="118">
        <v>6496141</v>
      </c>
      <c r="J57" s="118">
        <v>6238493</v>
      </c>
      <c r="K57" s="118">
        <v>5572576.5781624001</v>
      </c>
    </row>
    <row r="58" spans="2:11" x14ac:dyDescent="0.25">
      <c r="B58" s="294" t="s">
        <v>158</v>
      </c>
      <c r="C58" s="251"/>
      <c r="D58" s="39"/>
      <c r="E58" s="81"/>
      <c r="F58" s="81"/>
      <c r="G58" s="81"/>
      <c r="H58" s="81"/>
      <c r="I58" s="81"/>
      <c r="J58" s="81"/>
      <c r="K58" s="81"/>
    </row>
    <row r="59" spans="2:11" x14ac:dyDescent="0.25">
      <c r="B59" s="294"/>
      <c r="C59" s="251"/>
      <c r="D59" s="39"/>
      <c r="E59" s="81"/>
      <c r="F59" s="81"/>
      <c r="G59" s="81"/>
    </row>
    <row r="60" spans="2:11" x14ac:dyDescent="0.25">
      <c r="B60" s="8" t="s">
        <v>159</v>
      </c>
      <c r="C60" s="8"/>
      <c r="D60" s="19" t="s">
        <v>160</v>
      </c>
      <c r="E60" s="11"/>
      <c r="F60" s="11"/>
      <c r="G60" s="11"/>
      <c r="H60" s="11"/>
      <c r="I60" s="11"/>
      <c r="J60" s="11"/>
      <c r="K60" s="11"/>
    </row>
    <row r="61" spans="2:11" ht="30" x14ac:dyDescent="0.25">
      <c r="B61" s="326" t="s">
        <v>161</v>
      </c>
      <c r="C61" s="327" t="s">
        <v>162</v>
      </c>
      <c r="D61" s="128"/>
      <c r="E61" s="325"/>
      <c r="F61" s="325"/>
      <c r="G61" s="325"/>
      <c r="H61" s="325" t="s">
        <v>80</v>
      </c>
      <c r="I61" s="139">
        <v>1334427</v>
      </c>
      <c r="J61" s="139">
        <v>1211098</v>
      </c>
      <c r="K61" s="139">
        <v>1082864</v>
      </c>
    </row>
    <row r="62" spans="2:11" x14ac:dyDescent="0.25">
      <c r="B62" s="250" t="s">
        <v>163</v>
      </c>
      <c r="C62" s="250" t="s">
        <v>164</v>
      </c>
      <c r="D62" s="145"/>
      <c r="E62" s="222" t="s">
        <v>80</v>
      </c>
      <c r="F62" s="222" t="s">
        <v>80</v>
      </c>
      <c r="G62" s="222" t="s">
        <v>80</v>
      </c>
      <c r="H62" s="222" t="s">
        <v>80</v>
      </c>
      <c r="I62" s="109">
        <v>1016916</v>
      </c>
      <c r="J62" s="109">
        <v>972974</v>
      </c>
      <c r="K62" s="109">
        <v>963263</v>
      </c>
    </row>
    <row r="63" spans="2:11" x14ac:dyDescent="0.25">
      <c r="B63" s="250" t="s">
        <v>165</v>
      </c>
      <c r="C63" s="250" t="s">
        <v>166</v>
      </c>
      <c r="D63" s="145"/>
      <c r="E63" s="222" t="s">
        <v>80</v>
      </c>
      <c r="F63" s="222" t="s">
        <v>80</v>
      </c>
      <c r="G63" s="222" t="s">
        <v>80</v>
      </c>
      <c r="H63" s="222" t="s">
        <v>80</v>
      </c>
      <c r="I63" s="109">
        <v>88474</v>
      </c>
      <c r="J63" s="109">
        <v>89937</v>
      </c>
      <c r="K63" s="109">
        <v>75119</v>
      </c>
    </row>
    <row r="64" spans="2:11" x14ac:dyDescent="0.25">
      <c r="B64" s="250" t="s">
        <v>167</v>
      </c>
      <c r="C64" s="250" t="s">
        <v>168</v>
      </c>
      <c r="D64" s="145"/>
      <c r="E64" s="222" t="s">
        <v>80</v>
      </c>
      <c r="F64" s="222" t="s">
        <v>80</v>
      </c>
      <c r="G64" s="222" t="s">
        <v>80</v>
      </c>
      <c r="H64" s="222" t="s">
        <v>80</v>
      </c>
      <c r="I64" s="109">
        <v>1458</v>
      </c>
      <c r="J64" s="109">
        <v>1330</v>
      </c>
      <c r="K64" s="109">
        <v>966</v>
      </c>
    </row>
    <row r="65" spans="2:16" x14ac:dyDescent="0.25">
      <c r="B65" s="250" t="s">
        <v>169</v>
      </c>
      <c r="C65" s="250" t="s">
        <v>170</v>
      </c>
      <c r="D65" s="145"/>
      <c r="E65" s="222" t="s">
        <v>80</v>
      </c>
      <c r="F65" s="222" t="s">
        <v>80</v>
      </c>
      <c r="G65" s="222" t="s">
        <v>80</v>
      </c>
      <c r="H65" s="222" t="s">
        <v>80</v>
      </c>
      <c r="I65" s="109">
        <v>20903</v>
      </c>
      <c r="J65" s="109">
        <v>17864</v>
      </c>
      <c r="K65" s="109">
        <v>13099</v>
      </c>
    </row>
    <row r="66" spans="2:16" x14ac:dyDescent="0.25">
      <c r="B66" s="250" t="s">
        <v>171</v>
      </c>
      <c r="C66" s="250" t="s">
        <v>172</v>
      </c>
      <c r="D66" s="145"/>
      <c r="E66" s="222" t="s">
        <v>80</v>
      </c>
      <c r="F66" s="222" t="s">
        <v>80</v>
      </c>
      <c r="G66" s="222" t="s">
        <v>80</v>
      </c>
      <c r="H66" s="222" t="s">
        <v>80</v>
      </c>
      <c r="I66" s="109">
        <v>74287</v>
      </c>
      <c r="J66" s="109">
        <v>62069</v>
      </c>
      <c r="K66" s="109">
        <v>63667</v>
      </c>
    </row>
    <row r="67" spans="2:16" x14ac:dyDescent="0.25">
      <c r="B67" s="250" t="s">
        <v>173</v>
      </c>
      <c r="C67" s="250" t="s">
        <v>174</v>
      </c>
      <c r="D67" s="145"/>
      <c r="E67" s="222" t="s">
        <v>80</v>
      </c>
      <c r="F67" s="222" t="s">
        <v>80</v>
      </c>
      <c r="G67" s="222" t="s">
        <v>80</v>
      </c>
      <c r="H67" s="222" t="s">
        <v>80</v>
      </c>
      <c r="I67" s="109">
        <v>45091</v>
      </c>
      <c r="J67" s="109">
        <v>43992</v>
      </c>
      <c r="K67" s="109">
        <v>37767</v>
      </c>
      <c r="L67"/>
      <c r="M67"/>
    </row>
    <row r="68" spans="2:16" x14ac:dyDescent="0.25">
      <c r="B68" s="250" t="s">
        <v>175</v>
      </c>
      <c r="C68" s="250" t="s">
        <v>176</v>
      </c>
      <c r="D68" s="145"/>
      <c r="E68" s="222" t="s">
        <v>80</v>
      </c>
      <c r="F68" s="222" t="s">
        <v>80</v>
      </c>
      <c r="G68" s="222" t="s">
        <v>80</v>
      </c>
      <c r="H68" s="222" t="s">
        <v>80</v>
      </c>
      <c r="I68" s="109">
        <v>12762</v>
      </c>
      <c r="J68" s="109">
        <v>12101</v>
      </c>
      <c r="K68" s="109">
        <v>11198</v>
      </c>
      <c r="L68"/>
      <c r="M68"/>
    </row>
    <row r="69" spans="2:16" x14ac:dyDescent="0.25">
      <c r="B69" s="250" t="s">
        <v>177</v>
      </c>
      <c r="C69" s="250" t="s">
        <v>178</v>
      </c>
      <c r="D69" s="145"/>
      <c r="E69" s="222" t="s">
        <v>80</v>
      </c>
      <c r="F69" s="222" t="s">
        <v>80</v>
      </c>
      <c r="G69" s="222" t="s">
        <v>80</v>
      </c>
      <c r="H69" s="222" t="s">
        <v>80</v>
      </c>
      <c r="I69" s="109">
        <v>51472</v>
      </c>
      <c r="J69" s="109">
        <v>49981</v>
      </c>
      <c r="K69" s="109">
        <v>45284</v>
      </c>
      <c r="L69"/>
      <c r="M69"/>
    </row>
    <row r="70" spans="2:16" x14ac:dyDescent="0.25">
      <c r="B70" s="253" t="s">
        <v>179</v>
      </c>
      <c r="C70" s="295" t="s">
        <v>179</v>
      </c>
      <c r="D70" s="145"/>
      <c r="E70" s="222" t="s">
        <v>80</v>
      </c>
      <c r="F70" s="222" t="s">
        <v>80</v>
      </c>
      <c r="G70" s="222" t="s">
        <v>80</v>
      </c>
      <c r="H70" s="222" t="s">
        <v>80</v>
      </c>
      <c r="I70" s="120">
        <v>2645790</v>
      </c>
      <c r="J70" s="217">
        <v>2461345</v>
      </c>
      <c r="K70" s="217">
        <v>2293226</v>
      </c>
      <c r="L70"/>
      <c r="M70"/>
      <c r="N70" s="364"/>
    </row>
    <row r="71" spans="2:16" x14ac:dyDescent="0.25">
      <c r="L71"/>
      <c r="M71"/>
      <c r="N71" s="245"/>
    </row>
    <row r="72" spans="2:16" ht="16.5" customHeight="1" x14ac:dyDescent="0.25">
      <c r="B72" s="20" t="s">
        <v>180</v>
      </c>
      <c r="C72" s="8" t="s">
        <v>181</v>
      </c>
      <c r="D72" s="35" t="s">
        <v>182</v>
      </c>
      <c r="E72" s="11"/>
      <c r="F72" s="11"/>
      <c r="G72" s="11"/>
      <c r="H72" s="11"/>
      <c r="I72" s="11"/>
      <c r="J72" s="11"/>
      <c r="K72" s="11"/>
      <c r="L72"/>
      <c r="M72"/>
    </row>
    <row r="73" spans="2:16" x14ac:dyDescent="0.25">
      <c r="B73" s="10" t="s">
        <v>183</v>
      </c>
      <c r="C73" s="10" t="s">
        <v>184</v>
      </c>
      <c r="D73" s="12"/>
      <c r="E73" s="12">
        <v>95</v>
      </c>
      <c r="F73" s="12">
        <v>99</v>
      </c>
      <c r="G73" s="12">
        <v>99</v>
      </c>
      <c r="H73" s="110">
        <v>97</v>
      </c>
      <c r="I73" s="161">
        <v>93</v>
      </c>
      <c r="J73" s="110">
        <v>95</v>
      </c>
      <c r="K73" s="110">
        <v>96</v>
      </c>
    </row>
    <row r="74" spans="2:16" x14ac:dyDescent="0.25">
      <c r="B74" s="9" t="s">
        <v>185</v>
      </c>
      <c r="C74" s="9" t="s">
        <v>186</v>
      </c>
      <c r="D74" s="47"/>
      <c r="E74" s="13">
        <v>25</v>
      </c>
      <c r="F74" s="12">
        <v>31</v>
      </c>
      <c r="G74" s="12">
        <v>49</v>
      </c>
      <c r="H74" s="110">
        <v>36</v>
      </c>
      <c r="I74" s="110">
        <v>35</v>
      </c>
      <c r="J74" s="110">
        <v>39</v>
      </c>
      <c r="K74" s="110">
        <v>47</v>
      </c>
    </row>
    <row r="75" spans="2:16" x14ac:dyDescent="0.25">
      <c r="B75" s="9" t="s">
        <v>187</v>
      </c>
      <c r="C75" s="9" t="s">
        <v>188</v>
      </c>
      <c r="D75" s="9"/>
      <c r="E75" s="12">
        <v>45</v>
      </c>
      <c r="F75" s="12">
        <v>44</v>
      </c>
      <c r="G75" s="12">
        <v>31</v>
      </c>
      <c r="H75" s="110">
        <v>28</v>
      </c>
      <c r="I75" s="110">
        <v>20</v>
      </c>
      <c r="J75" s="110">
        <v>21</v>
      </c>
      <c r="K75" s="110">
        <v>22</v>
      </c>
    </row>
    <row r="76" spans="2:16" x14ac:dyDescent="0.25">
      <c r="B76" s="9" t="s">
        <v>189</v>
      </c>
      <c r="C76" s="36" t="s">
        <v>190</v>
      </c>
      <c r="D76" s="9"/>
      <c r="E76" s="12">
        <v>2</v>
      </c>
      <c r="F76" s="12">
        <v>5</v>
      </c>
      <c r="G76" s="12">
        <v>13</v>
      </c>
      <c r="H76" s="110">
        <v>12</v>
      </c>
      <c r="I76" s="110">
        <v>18</v>
      </c>
      <c r="J76" s="110">
        <v>13</v>
      </c>
      <c r="K76" s="110">
        <v>13</v>
      </c>
      <c r="M76"/>
      <c r="N76"/>
      <c r="O76"/>
      <c r="P76"/>
    </row>
    <row r="77" spans="2:16" x14ac:dyDescent="0.25">
      <c r="B77" s="10"/>
      <c r="C77" s="277"/>
      <c r="D77" s="10"/>
      <c r="E77" s="34"/>
      <c r="F77" s="34"/>
      <c r="G77" s="34"/>
      <c r="M77"/>
      <c r="N77"/>
      <c r="O77"/>
      <c r="P77"/>
    </row>
    <row r="78" spans="2:16" x14ac:dyDescent="0.25">
      <c r="B78" s="8" t="s">
        <v>191</v>
      </c>
      <c r="C78" s="8" t="s">
        <v>192</v>
      </c>
      <c r="D78" s="19" t="s">
        <v>193</v>
      </c>
      <c r="E78" s="11"/>
      <c r="F78" s="11"/>
      <c r="G78" s="11"/>
      <c r="H78" s="11"/>
      <c r="I78" s="11"/>
      <c r="J78" s="11"/>
      <c r="K78" s="11"/>
      <c r="M78"/>
      <c r="N78"/>
      <c r="O78"/>
      <c r="P78"/>
    </row>
    <row r="79" spans="2:16" x14ac:dyDescent="0.25">
      <c r="B79" s="10" t="s">
        <v>194</v>
      </c>
      <c r="C79" s="10" t="s">
        <v>195</v>
      </c>
      <c r="D79" s="10"/>
      <c r="E79" s="13">
        <v>267.31699999999995</v>
      </c>
      <c r="F79" s="13">
        <v>2107.0390000000002</v>
      </c>
      <c r="G79" s="13">
        <v>2092.491</v>
      </c>
      <c r="H79" s="109">
        <v>2558</v>
      </c>
      <c r="I79" s="109">
        <v>3103</v>
      </c>
      <c r="J79" s="109">
        <v>3655</v>
      </c>
      <c r="K79" s="109">
        <v>2806</v>
      </c>
      <c r="M79"/>
      <c r="N79"/>
      <c r="O79"/>
      <c r="P79"/>
    </row>
    <row r="80" spans="2:16" x14ac:dyDescent="0.25">
      <c r="B80" s="9" t="s">
        <v>196</v>
      </c>
      <c r="C80" s="9" t="s">
        <v>197</v>
      </c>
      <c r="D80" s="9"/>
      <c r="E80" s="12">
        <v>516253.08</v>
      </c>
      <c r="F80" s="12">
        <v>536157.44999999995</v>
      </c>
      <c r="G80" s="12">
        <v>452319.33999999997</v>
      </c>
      <c r="H80" s="109">
        <v>578679</v>
      </c>
      <c r="I80" s="331">
        <v>972311</v>
      </c>
      <c r="J80" s="109">
        <v>985155</v>
      </c>
      <c r="K80" s="109">
        <v>856039</v>
      </c>
      <c r="M80"/>
      <c r="N80"/>
      <c r="O80"/>
      <c r="P80"/>
    </row>
    <row r="81" spans="2:16" x14ac:dyDescent="0.25">
      <c r="B81" s="10" t="s">
        <v>198</v>
      </c>
      <c r="C81" s="10" t="s">
        <v>199</v>
      </c>
      <c r="D81" s="10"/>
      <c r="E81" s="13">
        <v>76407.759999999995</v>
      </c>
      <c r="F81" s="13">
        <v>76877.8</v>
      </c>
      <c r="G81" s="13">
        <v>64557.95</v>
      </c>
      <c r="H81" s="109">
        <v>75090</v>
      </c>
      <c r="I81" s="334">
        <v>150659</v>
      </c>
      <c r="J81" s="109">
        <v>154150</v>
      </c>
      <c r="K81" s="109">
        <v>198808</v>
      </c>
      <c r="M81"/>
      <c r="N81"/>
      <c r="O81"/>
      <c r="P81"/>
    </row>
    <row r="82" spans="2:16" x14ac:dyDescent="0.25">
      <c r="B82" s="9" t="s">
        <v>200</v>
      </c>
      <c r="C82" s="9" t="s">
        <v>201</v>
      </c>
      <c r="D82" s="9"/>
      <c r="E82" s="12">
        <v>9293.83</v>
      </c>
      <c r="F82" s="12">
        <v>8962.119999999999</v>
      </c>
      <c r="G82" s="12">
        <v>7447.25</v>
      </c>
      <c r="H82" s="109">
        <v>10342</v>
      </c>
      <c r="I82" s="109">
        <v>9398</v>
      </c>
      <c r="J82" s="109">
        <v>10329</v>
      </c>
      <c r="K82" s="109">
        <v>8599</v>
      </c>
      <c r="M82"/>
      <c r="N82"/>
      <c r="O82"/>
      <c r="P82"/>
    </row>
    <row r="83" spans="2:16" x14ac:dyDescent="0.25">
      <c r="B83" s="10" t="s">
        <v>202</v>
      </c>
      <c r="C83" s="10" t="s">
        <v>203</v>
      </c>
      <c r="D83" s="10"/>
      <c r="E83" s="13">
        <v>786568.51</v>
      </c>
      <c r="F83" s="13">
        <v>816545.13</v>
      </c>
      <c r="G83" s="13">
        <v>452188.97</v>
      </c>
      <c r="H83" s="109">
        <v>692156</v>
      </c>
      <c r="I83" s="331">
        <v>839337</v>
      </c>
      <c r="J83" s="109">
        <v>802857</v>
      </c>
      <c r="K83" s="109">
        <v>634592</v>
      </c>
      <c r="M83"/>
      <c r="N83"/>
      <c r="O83"/>
      <c r="P83"/>
    </row>
    <row r="84" spans="2:16" x14ac:dyDescent="0.25">
      <c r="B84" s="9" t="s">
        <v>204</v>
      </c>
      <c r="C84" s="9" t="s">
        <v>205</v>
      </c>
      <c r="D84" s="9"/>
      <c r="E84" s="12">
        <v>3838.2999999999997</v>
      </c>
      <c r="F84" s="12">
        <v>4713.8599999999997</v>
      </c>
      <c r="G84" s="12">
        <v>3004.61</v>
      </c>
      <c r="H84" s="109">
        <v>2042</v>
      </c>
      <c r="I84" s="166">
        <v>1904</v>
      </c>
      <c r="J84" s="166">
        <v>2229</v>
      </c>
      <c r="K84" s="166">
        <v>2248</v>
      </c>
      <c r="M84"/>
      <c r="N84"/>
      <c r="O84"/>
      <c r="P84"/>
    </row>
    <row r="85" spans="2:16" x14ac:dyDescent="0.25">
      <c r="B85" s="10" t="s">
        <v>206</v>
      </c>
      <c r="C85" s="10" t="s">
        <v>207</v>
      </c>
      <c r="D85" s="10"/>
      <c r="E85" s="215">
        <v>0</v>
      </c>
      <c r="F85" s="215">
        <v>0</v>
      </c>
      <c r="G85" s="13">
        <v>30800</v>
      </c>
      <c r="H85" s="109">
        <v>22600</v>
      </c>
      <c r="I85" s="109">
        <v>54469</v>
      </c>
      <c r="J85" s="109">
        <v>-4545</v>
      </c>
      <c r="K85" s="109">
        <v>-44724</v>
      </c>
      <c r="M85"/>
      <c r="N85"/>
      <c r="O85"/>
      <c r="P85"/>
    </row>
    <row r="86" spans="2:16" s="218" customFormat="1" x14ac:dyDescent="0.25">
      <c r="B86" s="260" t="s">
        <v>179</v>
      </c>
      <c r="C86" s="260" t="s">
        <v>179</v>
      </c>
      <c r="D86" s="157"/>
      <c r="E86" s="216">
        <f>SUM(E79:E85)</f>
        <v>1392628.797</v>
      </c>
      <c r="F86" s="216">
        <f>SUM(F79:F85)</f>
        <v>1445363.399</v>
      </c>
      <c r="G86" s="217">
        <v>1012411</v>
      </c>
      <c r="H86" s="217">
        <v>1383467</v>
      </c>
      <c r="I86" s="217">
        <v>2031182</v>
      </c>
      <c r="J86" s="217">
        <v>1953830</v>
      </c>
      <c r="K86" s="217">
        <v>1658367</v>
      </c>
      <c r="M86"/>
      <c r="N86"/>
      <c r="O86"/>
      <c r="P86"/>
    </row>
    <row r="87" spans="2:16" s="114" customFormat="1" ht="30" x14ac:dyDescent="0.25">
      <c r="B87" s="271" t="s">
        <v>208</v>
      </c>
      <c r="C87" s="260" t="s">
        <v>209</v>
      </c>
      <c r="D87" s="115"/>
      <c r="E87" s="272">
        <v>2.15</v>
      </c>
      <c r="F87" s="272">
        <v>2.41</v>
      </c>
      <c r="G87" s="272">
        <v>2.52</v>
      </c>
      <c r="H87" s="272">
        <v>2.58</v>
      </c>
      <c r="I87" s="272">
        <v>2.92</v>
      </c>
      <c r="J87" s="272">
        <v>3.07</v>
      </c>
      <c r="K87" s="272">
        <v>2.98</v>
      </c>
      <c r="M87"/>
      <c r="N87"/>
      <c r="O87"/>
      <c r="P87"/>
    </row>
    <row r="88" spans="2:16" s="114" customFormat="1" x14ac:dyDescent="0.25">
      <c r="B88" s="116"/>
      <c r="C88" s="278"/>
      <c r="D88" s="115"/>
      <c r="E88" s="117"/>
      <c r="F88" s="117"/>
      <c r="G88" s="117"/>
      <c r="H88" s="117"/>
      <c r="I88" s="117"/>
      <c r="J88" s="117"/>
      <c r="K88" s="117"/>
    </row>
    <row r="89" spans="2:16" x14ac:dyDescent="0.25">
      <c r="B89" s="8" t="s">
        <v>210</v>
      </c>
      <c r="C89" s="8" t="s">
        <v>211</v>
      </c>
      <c r="D89" s="19" t="s">
        <v>212</v>
      </c>
      <c r="E89" s="11"/>
      <c r="F89" s="11"/>
      <c r="G89" s="11"/>
      <c r="H89" s="11"/>
      <c r="I89" s="11"/>
      <c r="J89" s="11"/>
      <c r="K89" s="11"/>
    </row>
    <row r="90" spans="2:16" x14ac:dyDescent="0.25">
      <c r="B90" s="9" t="s">
        <v>213</v>
      </c>
      <c r="C90" s="9" t="s">
        <v>214</v>
      </c>
      <c r="D90" s="9"/>
      <c r="E90" s="12" t="s">
        <v>80</v>
      </c>
      <c r="F90" s="12">
        <v>76878</v>
      </c>
      <c r="G90" s="12">
        <v>64558</v>
      </c>
      <c r="H90" s="12">
        <v>75090</v>
      </c>
      <c r="I90" s="239">
        <v>150659</v>
      </c>
      <c r="J90" s="239">
        <v>154150</v>
      </c>
      <c r="K90" s="239">
        <v>198808</v>
      </c>
    </row>
    <row r="91" spans="2:16" ht="30" x14ac:dyDescent="0.25">
      <c r="B91" s="42" t="s">
        <v>215</v>
      </c>
      <c r="C91" s="9" t="s">
        <v>216</v>
      </c>
      <c r="D91" s="9"/>
      <c r="E91" s="12" t="s">
        <v>80</v>
      </c>
      <c r="F91" s="12">
        <v>8962</v>
      </c>
      <c r="G91" s="12">
        <v>7447</v>
      </c>
      <c r="H91" s="12">
        <v>10342</v>
      </c>
      <c r="I91" s="12">
        <v>9398.25</v>
      </c>
      <c r="J91" s="239">
        <v>10329</v>
      </c>
      <c r="K91" s="239">
        <v>8599</v>
      </c>
    </row>
    <row r="92" spans="2:16" x14ac:dyDescent="0.25">
      <c r="B92" s="43" t="s">
        <v>217</v>
      </c>
      <c r="C92" s="10" t="s">
        <v>218</v>
      </c>
      <c r="D92" s="10"/>
      <c r="E92" s="12" t="s">
        <v>80</v>
      </c>
      <c r="F92" s="12">
        <v>2107</v>
      </c>
      <c r="G92" s="12">
        <v>2092</v>
      </c>
      <c r="H92" s="12">
        <v>2558</v>
      </c>
      <c r="I92" s="12">
        <v>3102.74</v>
      </c>
      <c r="J92" s="239">
        <v>3655</v>
      </c>
      <c r="K92" s="239">
        <v>2806</v>
      </c>
    </row>
    <row r="93" spans="2:16" x14ac:dyDescent="0.25">
      <c r="B93" s="22" t="s">
        <v>219</v>
      </c>
      <c r="C93" s="22" t="s">
        <v>220</v>
      </c>
      <c r="D93" s="22"/>
      <c r="E93" s="23" t="s">
        <v>80</v>
      </c>
      <c r="F93" s="23">
        <v>536157</v>
      </c>
      <c r="G93" s="23">
        <v>452319</v>
      </c>
      <c r="H93" s="23">
        <v>578679</v>
      </c>
      <c r="I93" s="306">
        <v>972311</v>
      </c>
      <c r="J93" s="306">
        <v>985155</v>
      </c>
      <c r="K93" s="306">
        <v>856039</v>
      </c>
    </row>
    <row r="94" spans="2:16" x14ac:dyDescent="0.25">
      <c r="B94" s="208" t="s">
        <v>179</v>
      </c>
      <c r="C94" s="273" t="s">
        <v>179</v>
      </c>
      <c r="D94" s="108"/>
      <c r="E94" s="113" t="s">
        <v>80</v>
      </c>
      <c r="F94" s="274">
        <v>624104</v>
      </c>
      <c r="G94" s="274">
        <v>526416</v>
      </c>
      <c r="H94" s="274">
        <v>666669</v>
      </c>
      <c r="I94" s="274">
        <v>1135472</v>
      </c>
      <c r="J94" s="307">
        <v>1153290</v>
      </c>
      <c r="K94" s="307">
        <v>1066252</v>
      </c>
    </row>
    <row r="95" spans="2:16" x14ac:dyDescent="0.25">
      <c r="B95" s="59"/>
      <c r="C95" s="280"/>
      <c r="D95" s="59"/>
      <c r="E95" s="82"/>
      <c r="F95" s="82"/>
      <c r="G95" s="45"/>
    </row>
    <row r="96" spans="2:16" x14ac:dyDescent="0.25">
      <c r="B96" s="8" t="s">
        <v>221</v>
      </c>
      <c r="C96" s="8" t="s">
        <v>222</v>
      </c>
      <c r="D96" s="19" t="s">
        <v>223</v>
      </c>
      <c r="E96" s="11"/>
      <c r="F96" s="11"/>
      <c r="G96" s="11"/>
      <c r="H96" s="11"/>
      <c r="I96" s="11"/>
      <c r="J96" s="11"/>
      <c r="K96" s="11"/>
    </row>
    <row r="97" spans="2:11" x14ac:dyDescent="0.25">
      <c r="B97" s="10" t="s">
        <v>224</v>
      </c>
      <c r="C97" s="10" t="s">
        <v>225</v>
      </c>
      <c r="D97" s="10"/>
      <c r="E97" s="13">
        <v>267</v>
      </c>
      <c r="F97" s="13">
        <v>2107</v>
      </c>
      <c r="G97" s="13">
        <v>2092</v>
      </c>
      <c r="H97" s="12">
        <v>2558</v>
      </c>
      <c r="I97" s="12">
        <v>3102.74</v>
      </c>
      <c r="J97" s="239">
        <v>3655</v>
      </c>
      <c r="K97" s="239">
        <v>2806</v>
      </c>
    </row>
    <row r="98" spans="2:11" x14ac:dyDescent="0.25">
      <c r="B98" s="9" t="s">
        <v>226</v>
      </c>
      <c r="C98" s="9" t="s">
        <v>227</v>
      </c>
      <c r="D98" s="9"/>
      <c r="E98" s="12">
        <v>516253</v>
      </c>
      <c r="F98" s="12">
        <v>536157</v>
      </c>
      <c r="G98" s="12">
        <v>452319</v>
      </c>
      <c r="H98" s="12">
        <v>578679</v>
      </c>
      <c r="I98" s="329">
        <v>972311</v>
      </c>
      <c r="J98" s="306">
        <v>985155</v>
      </c>
      <c r="K98" s="306">
        <v>856039</v>
      </c>
    </row>
    <row r="99" spans="2:11" x14ac:dyDescent="0.25">
      <c r="B99" s="10" t="s">
        <v>228</v>
      </c>
      <c r="C99" s="10" t="s">
        <v>229</v>
      </c>
      <c r="D99" s="10"/>
      <c r="E99" s="13">
        <v>0</v>
      </c>
      <c r="F99" s="13">
        <v>0</v>
      </c>
      <c r="G99" s="13">
        <v>0</v>
      </c>
      <c r="H99" s="12">
        <v>0</v>
      </c>
      <c r="I99" s="12">
        <v>0</v>
      </c>
      <c r="J99" s="239">
        <v>0</v>
      </c>
      <c r="K99" s="239">
        <v>0</v>
      </c>
    </row>
    <row r="100" spans="2:11" x14ac:dyDescent="0.25">
      <c r="B100" s="9" t="s">
        <v>230</v>
      </c>
      <c r="C100" s="9" t="s">
        <v>231</v>
      </c>
      <c r="D100" s="9"/>
      <c r="E100" s="12">
        <v>76408</v>
      </c>
      <c r="F100" s="12">
        <v>76878</v>
      </c>
      <c r="G100" s="12">
        <v>64558</v>
      </c>
      <c r="H100" s="12">
        <v>75090</v>
      </c>
      <c r="I100" s="196">
        <v>150659</v>
      </c>
      <c r="J100" s="239">
        <v>154150</v>
      </c>
      <c r="K100" s="239">
        <v>198808</v>
      </c>
    </row>
    <row r="101" spans="2:11" x14ac:dyDescent="0.25">
      <c r="B101" s="10" t="s">
        <v>232</v>
      </c>
      <c r="C101" s="10" t="s">
        <v>233</v>
      </c>
      <c r="D101" s="10"/>
      <c r="E101" s="13">
        <v>516520</v>
      </c>
      <c r="F101" s="13">
        <v>538264</v>
      </c>
      <c r="G101" s="13">
        <v>454411</v>
      </c>
      <c r="H101" s="12">
        <v>581237</v>
      </c>
      <c r="I101" s="12">
        <v>975413.74</v>
      </c>
      <c r="J101" s="12">
        <v>988811</v>
      </c>
      <c r="K101" s="12">
        <v>858845</v>
      </c>
    </row>
    <row r="102" spans="2:11" x14ac:dyDescent="0.25">
      <c r="B102" s="9" t="s">
        <v>234</v>
      </c>
      <c r="C102" s="9" t="s">
        <v>235</v>
      </c>
      <c r="D102" s="9"/>
      <c r="E102" s="12">
        <v>76408</v>
      </c>
      <c r="F102" s="12">
        <v>76878</v>
      </c>
      <c r="G102" s="12">
        <v>64558</v>
      </c>
      <c r="H102" s="12">
        <v>75090</v>
      </c>
      <c r="I102" s="12">
        <v>150659</v>
      </c>
      <c r="J102" s="12">
        <v>154150</v>
      </c>
      <c r="K102" s="12">
        <v>154150</v>
      </c>
    </row>
    <row r="103" spans="2:11" x14ac:dyDescent="0.25">
      <c r="B103" s="261" t="s">
        <v>179</v>
      </c>
      <c r="C103" s="261" t="s">
        <v>236</v>
      </c>
      <c r="D103" s="40"/>
      <c r="E103" s="119">
        <v>592928</v>
      </c>
      <c r="F103" s="119">
        <v>615142</v>
      </c>
      <c r="G103" s="119">
        <v>518969</v>
      </c>
      <c r="H103" s="119">
        <v>656327</v>
      </c>
      <c r="I103" s="119">
        <v>1126072.74</v>
      </c>
      <c r="J103" s="119">
        <v>1142961</v>
      </c>
      <c r="K103" s="119">
        <v>1057652</v>
      </c>
    </row>
    <row r="104" spans="2:11" x14ac:dyDescent="0.25">
      <c r="B104" s="39"/>
      <c r="C104" s="251"/>
      <c r="D104" s="39"/>
      <c r="E104" s="79"/>
      <c r="F104" s="79"/>
      <c r="G104" s="79"/>
      <c r="H104" s="23"/>
      <c r="I104" s="23"/>
      <c r="J104" s="23"/>
      <c r="K104" s="23"/>
    </row>
    <row r="105" spans="2:11" x14ac:dyDescent="0.25">
      <c r="B105" s="281" t="s">
        <v>237</v>
      </c>
      <c r="C105" s="281" t="s">
        <v>238</v>
      </c>
      <c r="D105" s="281"/>
      <c r="E105" s="283">
        <v>0</v>
      </c>
      <c r="F105" s="283">
        <v>0</v>
      </c>
      <c r="G105" s="283">
        <v>0</v>
      </c>
      <c r="H105" s="283">
        <v>0</v>
      </c>
      <c r="I105" s="283">
        <v>0</v>
      </c>
      <c r="J105" s="239">
        <v>0</v>
      </c>
      <c r="K105" s="239">
        <v>0</v>
      </c>
    </row>
    <row r="106" spans="2:11" x14ac:dyDescent="0.25">
      <c r="B106" s="9" t="s">
        <v>239</v>
      </c>
      <c r="C106" s="9" t="s">
        <v>240</v>
      </c>
      <c r="D106" s="9"/>
      <c r="E106" s="12">
        <v>9293</v>
      </c>
      <c r="F106" s="12">
        <v>8962</v>
      </c>
      <c r="G106" s="12">
        <v>7447</v>
      </c>
      <c r="H106" s="12">
        <v>10342</v>
      </c>
      <c r="I106" s="12">
        <v>9398.25</v>
      </c>
      <c r="J106" s="239">
        <v>10329</v>
      </c>
      <c r="K106" s="239">
        <v>8599</v>
      </c>
    </row>
    <row r="107" spans="2:11" x14ac:dyDescent="0.25">
      <c r="B107" s="10" t="s">
        <v>232</v>
      </c>
      <c r="C107" s="10" t="s">
        <v>241</v>
      </c>
      <c r="D107" s="10"/>
      <c r="E107" s="13">
        <v>0</v>
      </c>
      <c r="F107" s="13">
        <v>0</v>
      </c>
      <c r="G107" s="13">
        <v>0</v>
      </c>
      <c r="H107" s="13">
        <v>0</v>
      </c>
      <c r="I107" s="13">
        <v>0</v>
      </c>
      <c r="J107" s="239">
        <v>0</v>
      </c>
      <c r="K107" s="239">
        <v>0</v>
      </c>
    </row>
    <row r="108" spans="2:11" x14ac:dyDescent="0.25">
      <c r="B108" s="9" t="s">
        <v>234</v>
      </c>
      <c r="C108" s="9" t="s">
        <v>235</v>
      </c>
      <c r="D108" s="9"/>
      <c r="E108" s="12">
        <v>9293</v>
      </c>
      <c r="F108" s="12">
        <v>8962</v>
      </c>
      <c r="G108" s="12">
        <v>7447</v>
      </c>
      <c r="H108" s="12">
        <v>10342</v>
      </c>
      <c r="I108" s="12">
        <v>9398.25</v>
      </c>
      <c r="J108" s="239">
        <v>10329</v>
      </c>
      <c r="K108" s="239">
        <v>8599</v>
      </c>
    </row>
    <row r="109" spans="2:11" x14ac:dyDescent="0.25">
      <c r="B109" s="261" t="s">
        <v>179</v>
      </c>
      <c r="C109" s="261" t="s">
        <v>179</v>
      </c>
      <c r="D109" s="40"/>
      <c r="E109" s="119">
        <v>9293</v>
      </c>
      <c r="F109" s="119">
        <v>8962</v>
      </c>
      <c r="G109" s="119">
        <v>7447</v>
      </c>
      <c r="H109" s="119">
        <v>10342</v>
      </c>
      <c r="I109" s="119">
        <v>9398.25</v>
      </c>
      <c r="J109" s="216">
        <v>10329</v>
      </c>
      <c r="K109" s="216">
        <v>8599</v>
      </c>
    </row>
    <row r="110" spans="2:11" x14ac:dyDescent="0.25">
      <c r="B110" s="39"/>
      <c r="C110" s="251"/>
      <c r="D110" s="39"/>
      <c r="E110" s="79"/>
      <c r="F110" s="79"/>
      <c r="G110" s="79"/>
      <c r="H110" s="23"/>
      <c r="I110" s="23"/>
      <c r="J110" s="23"/>
      <c r="K110" s="23"/>
    </row>
    <row r="111" spans="2:11" x14ac:dyDescent="0.25">
      <c r="B111" s="281" t="s">
        <v>242</v>
      </c>
      <c r="C111" s="281" t="s">
        <v>243</v>
      </c>
      <c r="D111" s="281"/>
      <c r="E111" s="282">
        <v>516520</v>
      </c>
      <c r="F111" s="282">
        <v>538264</v>
      </c>
      <c r="G111" s="282">
        <v>454411</v>
      </c>
      <c r="H111" s="282">
        <v>581237</v>
      </c>
      <c r="I111" s="282">
        <v>975414</v>
      </c>
      <c r="J111" s="239">
        <v>988811</v>
      </c>
      <c r="K111" s="239">
        <v>858845</v>
      </c>
    </row>
    <row r="112" spans="2:11" x14ac:dyDescent="0.25">
      <c r="B112" s="9" t="s">
        <v>244</v>
      </c>
      <c r="C112" s="9" t="s">
        <v>245</v>
      </c>
      <c r="D112" s="9"/>
      <c r="E112" s="12">
        <v>85702</v>
      </c>
      <c r="F112" s="12">
        <v>85840</v>
      </c>
      <c r="G112" s="12">
        <v>72005</v>
      </c>
      <c r="H112" s="12">
        <v>85432</v>
      </c>
      <c r="I112" s="12">
        <v>160058</v>
      </c>
      <c r="J112" s="239">
        <v>164479</v>
      </c>
      <c r="K112" s="239">
        <v>207407</v>
      </c>
    </row>
    <row r="113" spans="2:11" x14ac:dyDescent="0.25">
      <c r="B113" s="252" t="s">
        <v>246</v>
      </c>
      <c r="C113" s="252" t="s">
        <v>247</v>
      </c>
      <c r="D113" s="22"/>
      <c r="E113" s="73">
        <v>602222</v>
      </c>
      <c r="F113" s="73">
        <v>624104</v>
      </c>
      <c r="G113" s="73">
        <v>526416</v>
      </c>
      <c r="H113" s="73">
        <v>666669</v>
      </c>
      <c r="I113" s="73">
        <v>1135472</v>
      </c>
      <c r="J113" s="328">
        <v>1153290</v>
      </c>
      <c r="K113" s="328">
        <v>1066252</v>
      </c>
    </row>
    <row r="114" spans="2:11" x14ac:dyDescent="0.25">
      <c r="B114" s="22"/>
      <c r="C114" s="279"/>
      <c r="D114" s="22"/>
      <c r="E114" s="23"/>
      <c r="F114" s="23"/>
      <c r="G114" s="23"/>
      <c r="H114" s="23"/>
      <c r="I114" s="23"/>
      <c r="J114" s="23"/>
      <c r="K114" s="23"/>
    </row>
    <row r="115" spans="2:11" x14ac:dyDescent="0.25">
      <c r="B115" s="60" t="s">
        <v>248</v>
      </c>
      <c r="C115" s="60" t="s">
        <v>222</v>
      </c>
      <c r="D115" s="61" t="s">
        <v>249</v>
      </c>
      <c r="E115" s="62"/>
      <c r="F115" s="62"/>
      <c r="G115" s="62"/>
      <c r="H115" s="62"/>
      <c r="I115" s="62"/>
      <c r="J115" s="62"/>
      <c r="K115" s="62"/>
    </row>
    <row r="116" spans="2:11" x14ac:dyDescent="0.25">
      <c r="B116" s="10" t="s">
        <v>250</v>
      </c>
      <c r="C116" s="10" t="s">
        <v>251</v>
      </c>
      <c r="D116" s="10"/>
      <c r="E116" s="13">
        <v>786569</v>
      </c>
      <c r="F116" s="13">
        <v>816545</v>
      </c>
      <c r="G116" s="13">
        <v>452189</v>
      </c>
      <c r="H116" s="13">
        <v>692155</v>
      </c>
      <c r="I116" s="334">
        <v>844918</v>
      </c>
      <c r="J116" s="13">
        <v>802857</v>
      </c>
      <c r="K116" s="13">
        <v>634592</v>
      </c>
    </row>
    <row r="117" spans="2:11" x14ac:dyDescent="0.25">
      <c r="B117" s="9" t="s">
        <v>252</v>
      </c>
      <c r="C117" s="9" t="s">
        <v>253</v>
      </c>
      <c r="D117" s="9"/>
      <c r="E117" s="12">
        <v>3838</v>
      </c>
      <c r="F117" s="12">
        <v>4714</v>
      </c>
      <c r="G117" s="12">
        <v>3005</v>
      </c>
      <c r="H117" s="12">
        <v>2042</v>
      </c>
      <c r="I117" s="12">
        <v>1903.81</v>
      </c>
      <c r="J117" s="12">
        <v>2229</v>
      </c>
      <c r="K117" s="12">
        <v>2248</v>
      </c>
    </row>
    <row r="118" spans="2:11" x14ac:dyDescent="0.25">
      <c r="B118" s="254" t="s">
        <v>179</v>
      </c>
      <c r="C118" s="254" t="s">
        <v>179</v>
      </c>
      <c r="D118" s="257"/>
      <c r="E118" s="275">
        <v>790407</v>
      </c>
      <c r="F118" s="256">
        <v>821259</v>
      </c>
      <c r="G118" s="256">
        <v>455194</v>
      </c>
      <c r="H118" s="256">
        <v>694198</v>
      </c>
      <c r="I118" s="256">
        <v>846821.81</v>
      </c>
      <c r="J118" s="256">
        <v>805086</v>
      </c>
      <c r="K118" s="256">
        <v>636840</v>
      </c>
    </row>
    <row r="119" spans="2:11" x14ac:dyDescent="0.25">
      <c r="B119" s="39"/>
      <c r="C119" s="251"/>
      <c r="D119" s="39"/>
      <c r="E119" s="83"/>
      <c r="F119" s="81"/>
      <c r="G119" s="81"/>
    </row>
    <row r="120" spans="2:11" x14ac:dyDescent="0.25">
      <c r="B120" s="60" t="s">
        <v>254</v>
      </c>
      <c r="C120" s="60" t="s">
        <v>255</v>
      </c>
      <c r="D120" s="61" t="s">
        <v>249</v>
      </c>
      <c r="E120" s="62"/>
      <c r="F120" s="62"/>
      <c r="G120" s="62"/>
      <c r="H120" s="62"/>
      <c r="I120" s="62"/>
      <c r="J120" s="62"/>
      <c r="K120" s="62"/>
    </row>
    <row r="121" spans="2:11" x14ac:dyDescent="0.25">
      <c r="B121" s="10" t="s">
        <v>256</v>
      </c>
      <c r="C121" s="10" t="s">
        <v>257</v>
      </c>
      <c r="D121" s="10"/>
      <c r="E121" s="13">
        <v>411934</v>
      </c>
      <c r="F121" s="13">
        <v>448001</v>
      </c>
      <c r="G121" s="13">
        <v>315510</v>
      </c>
      <c r="H121" s="13">
        <v>489171</v>
      </c>
      <c r="I121" s="12">
        <v>666994</v>
      </c>
      <c r="J121" s="13">
        <v>586555</v>
      </c>
      <c r="K121" s="13">
        <v>493130</v>
      </c>
    </row>
    <row r="122" spans="2:11" x14ac:dyDescent="0.25">
      <c r="B122" s="9" t="s">
        <v>258</v>
      </c>
      <c r="C122" s="9" t="s">
        <v>259</v>
      </c>
      <c r="D122" s="9"/>
      <c r="E122" s="12">
        <v>374635</v>
      </c>
      <c r="F122" s="12">
        <v>368544</v>
      </c>
      <c r="G122" s="12">
        <v>136679</v>
      </c>
      <c r="H122" s="12">
        <v>202984</v>
      </c>
      <c r="I122" s="12">
        <v>177923.6</v>
      </c>
      <c r="J122" s="12">
        <v>216300</v>
      </c>
      <c r="K122" s="12">
        <v>141462</v>
      </c>
    </row>
    <row r="123" spans="2:11" x14ac:dyDescent="0.25">
      <c r="B123" s="10" t="s">
        <v>232</v>
      </c>
      <c r="C123" s="10" t="s">
        <v>233</v>
      </c>
      <c r="D123" s="10"/>
      <c r="E123" s="13">
        <v>411934</v>
      </c>
      <c r="F123" s="13">
        <v>448001</v>
      </c>
      <c r="G123" s="13">
        <v>315510</v>
      </c>
      <c r="H123" s="13">
        <v>489171</v>
      </c>
      <c r="I123" s="12">
        <v>666994</v>
      </c>
      <c r="J123" s="13">
        <v>586555</v>
      </c>
      <c r="K123" s="13">
        <v>493130</v>
      </c>
    </row>
    <row r="124" spans="2:11" x14ac:dyDescent="0.25">
      <c r="B124" s="9" t="s">
        <v>234</v>
      </c>
      <c r="C124" s="9" t="s">
        <v>235</v>
      </c>
      <c r="D124" s="9"/>
      <c r="E124" s="12">
        <v>374635</v>
      </c>
      <c r="F124" s="12">
        <v>368544</v>
      </c>
      <c r="G124" s="12">
        <v>136679</v>
      </c>
      <c r="H124" s="12">
        <v>202984</v>
      </c>
      <c r="I124" s="12">
        <v>177923.6</v>
      </c>
      <c r="J124" s="12">
        <v>216300</v>
      </c>
      <c r="K124" s="12">
        <v>141462</v>
      </c>
    </row>
    <row r="125" spans="2:11" x14ac:dyDescent="0.25">
      <c r="B125" s="219" t="s">
        <v>179</v>
      </c>
      <c r="C125" s="219" t="s">
        <v>236</v>
      </c>
      <c r="D125" s="119"/>
      <c r="E125" s="119">
        <v>786569</v>
      </c>
      <c r="F125" s="119">
        <v>816545</v>
      </c>
      <c r="G125" s="119">
        <v>452189</v>
      </c>
      <c r="H125" s="119">
        <v>692156</v>
      </c>
      <c r="I125" s="119">
        <v>844917.6</v>
      </c>
      <c r="J125" s="119">
        <v>802855</v>
      </c>
      <c r="K125" s="119">
        <v>634592</v>
      </c>
    </row>
    <row r="126" spans="2:11" x14ac:dyDescent="0.25">
      <c r="B126" s="39"/>
      <c r="C126" s="251"/>
      <c r="D126" s="39"/>
      <c r="E126" s="79"/>
      <c r="F126" s="79"/>
      <c r="G126" s="79"/>
      <c r="H126" s="79"/>
      <c r="I126" s="79"/>
      <c r="J126" s="79"/>
      <c r="K126" s="79"/>
    </row>
    <row r="127" spans="2:11" x14ac:dyDescent="0.25">
      <c r="B127" s="281" t="s">
        <v>260</v>
      </c>
      <c r="C127" s="281" t="s">
        <v>261</v>
      </c>
      <c r="D127" s="281"/>
      <c r="E127" s="283">
        <v>0</v>
      </c>
      <c r="F127" s="283">
        <v>0</v>
      </c>
      <c r="G127" s="283">
        <v>0</v>
      </c>
      <c r="H127" s="283">
        <v>0</v>
      </c>
      <c r="I127" s="283">
        <v>0</v>
      </c>
      <c r="J127" s="283">
        <v>0</v>
      </c>
      <c r="K127" s="283">
        <v>0</v>
      </c>
    </row>
    <row r="128" spans="2:11" x14ac:dyDescent="0.25">
      <c r="B128" s="9" t="s">
        <v>262</v>
      </c>
      <c r="C128" s="9" t="s">
        <v>263</v>
      </c>
      <c r="D128" s="9"/>
      <c r="E128" s="12">
        <v>3838</v>
      </c>
      <c r="F128" s="12">
        <v>4714</v>
      </c>
      <c r="G128" s="12">
        <v>3005</v>
      </c>
      <c r="H128" s="12">
        <v>2042</v>
      </c>
      <c r="I128" s="12">
        <v>1903.81</v>
      </c>
      <c r="J128" s="12">
        <v>2229</v>
      </c>
      <c r="K128" s="12">
        <v>2248</v>
      </c>
    </row>
    <row r="129" spans="2:11" x14ac:dyDescent="0.25">
      <c r="B129" s="10" t="s">
        <v>232</v>
      </c>
      <c r="C129" s="10" t="s">
        <v>241</v>
      </c>
      <c r="D129" s="10"/>
      <c r="E129" s="13">
        <v>0</v>
      </c>
      <c r="F129" s="13">
        <v>0</v>
      </c>
      <c r="G129" s="13">
        <v>0</v>
      </c>
      <c r="H129" s="13">
        <v>0</v>
      </c>
      <c r="I129" s="21">
        <v>0</v>
      </c>
      <c r="J129" s="21">
        <v>0</v>
      </c>
      <c r="K129" s="283">
        <v>0</v>
      </c>
    </row>
    <row r="130" spans="2:11" x14ac:dyDescent="0.25">
      <c r="B130" s="9" t="s">
        <v>234</v>
      </c>
      <c r="C130" s="9" t="s">
        <v>235</v>
      </c>
      <c r="D130" s="9"/>
      <c r="E130" s="12">
        <v>3838</v>
      </c>
      <c r="F130" s="12">
        <v>4714</v>
      </c>
      <c r="G130" s="12">
        <v>3005</v>
      </c>
      <c r="H130" s="12">
        <v>2042</v>
      </c>
      <c r="I130" s="12">
        <v>1903.81</v>
      </c>
      <c r="J130" s="12">
        <v>2229</v>
      </c>
      <c r="K130" s="12">
        <v>2248</v>
      </c>
    </row>
    <row r="131" spans="2:11" x14ac:dyDescent="0.25">
      <c r="B131" s="261" t="s">
        <v>179</v>
      </c>
      <c r="C131" s="261" t="s">
        <v>179</v>
      </c>
      <c r="D131" s="40"/>
      <c r="E131" s="119">
        <v>3838</v>
      </c>
      <c r="F131" s="119">
        <v>4714</v>
      </c>
      <c r="G131" s="119">
        <v>3005</v>
      </c>
      <c r="H131" s="119">
        <v>2042</v>
      </c>
      <c r="I131" s="119">
        <v>1903.81</v>
      </c>
      <c r="J131" s="119">
        <v>2229</v>
      </c>
      <c r="K131" s="119">
        <v>2248</v>
      </c>
    </row>
    <row r="132" spans="2:11" x14ac:dyDescent="0.25">
      <c r="B132" s="39"/>
      <c r="C132" s="251"/>
      <c r="D132" s="39"/>
      <c r="E132" s="79"/>
      <c r="F132" s="79"/>
      <c r="G132" s="79"/>
      <c r="H132" s="79"/>
      <c r="I132" s="79"/>
      <c r="J132" s="79"/>
      <c r="K132" s="79"/>
    </row>
    <row r="133" spans="2:11" x14ac:dyDescent="0.25">
      <c r="B133" s="281" t="s">
        <v>264</v>
      </c>
      <c r="C133" s="281" t="s">
        <v>243</v>
      </c>
      <c r="D133" s="281"/>
      <c r="E133" s="282">
        <v>411934</v>
      </c>
      <c r="F133" s="282">
        <v>448001</v>
      </c>
      <c r="G133" s="282">
        <v>315510</v>
      </c>
      <c r="H133" s="282">
        <v>489171</v>
      </c>
      <c r="I133" s="282">
        <v>624626.9</v>
      </c>
      <c r="J133" s="282">
        <v>586555</v>
      </c>
      <c r="K133" s="282">
        <v>493130</v>
      </c>
    </row>
    <row r="134" spans="2:11" x14ac:dyDescent="0.25">
      <c r="B134" s="9" t="s">
        <v>265</v>
      </c>
      <c r="C134" s="9" t="s">
        <v>245</v>
      </c>
      <c r="D134" s="9"/>
      <c r="E134" s="12">
        <v>378473</v>
      </c>
      <c r="F134" s="12">
        <v>373258</v>
      </c>
      <c r="G134" s="12">
        <v>139683</v>
      </c>
      <c r="H134" s="12">
        <v>205026</v>
      </c>
      <c r="I134" s="12">
        <v>179829.41</v>
      </c>
      <c r="J134" s="12">
        <v>218529</v>
      </c>
      <c r="K134" s="12">
        <v>143710</v>
      </c>
    </row>
    <row r="135" spans="2:11" x14ac:dyDescent="0.25">
      <c r="B135" s="261" t="s">
        <v>266</v>
      </c>
      <c r="C135" s="261" t="s">
        <v>247</v>
      </c>
      <c r="D135" s="40"/>
      <c r="E135" s="119">
        <v>790407</v>
      </c>
      <c r="F135" s="119">
        <v>821259</v>
      </c>
      <c r="G135" s="119">
        <v>455194</v>
      </c>
      <c r="H135" s="119">
        <v>694198</v>
      </c>
      <c r="I135" s="119">
        <v>804454.31</v>
      </c>
      <c r="J135" s="119">
        <v>805084</v>
      </c>
      <c r="K135" s="119">
        <v>636840</v>
      </c>
    </row>
    <row r="136" spans="2:11" x14ac:dyDescent="0.25">
      <c r="B136" s="39"/>
      <c r="C136" s="251"/>
      <c r="D136" s="39"/>
      <c r="E136" s="79"/>
      <c r="F136" s="79"/>
      <c r="G136" s="79"/>
    </row>
    <row r="137" spans="2:11" x14ac:dyDescent="0.25">
      <c r="B137" s="8" t="s">
        <v>267</v>
      </c>
      <c r="C137" s="8" t="s">
        <v>268</v>
      </c>
      <c r="D137" s="19" t="s">
        <v>269</v>
      </c>
      <c r="E137" s="11"/>
      <c r="F137" s="11"/>
      <c r="G137" s="11"/>
      <c r="H137" s="11"/>
      <c r="I137" s="11"/>
      <c r="J137" s="11"/>
      <c r="K137" s="11"/>
    </row>
    <row r="138" spans="2:11" x14ac:dyDescent="0.25">
      <c r="B138" s="250" t="s">
        <v>270</v>
      </c>
      <c r="C138" s="250" t="s">
        <v>271</v>
      </c>
      <c r="D138" s="145"/>
      <c r="E138" s="222" t="s">
        <v>80</v>
      </c>
      <c r="F138" s="148">
        <v>1309</v>
      </c>
      <c r="G138" s="124">
        <v>952</v>
      </c>
      <c r="H138" s="109">
        <v>1214</v>
      </c>
      <c r="I138" s="109">
        <v>1716</v>
      </c>
      <c r="J138" s="308">
        <v>1796.8</v>
      </c>
      <c r="K138" s="308">
        <v>1665</v>
      </c>
    </row>
    <row r="139" spans="2:11" x14ac:dyDescent="0.25">
      <c r="B139" s="250" t="s">
        <v>272</v>
      </c>
      <c r="C139" s="250" t="s">
        <v>273</v>
      </c>
      <c r="D139" s="145"/>
      <c r="E139" s="222" t="s">
        <v>80</v>
      </c>
      <c r="F139" s="124">
        <v>246</v>
      </c>
      <c r="G139" s="124">
        <v>233</v>
      </c>
      <c r="H139" s="110">
        <v>310</v>
      </c>
      <c r="I139" s="109">
        <v>184.67</v>
      </c>
      <c r="J139" s="308">
        <v>275.3</v>
      </c>
      <c r="K139" s="308">
        <v>266</v>
      </c>
    </row>
    <row r="140" spans="2:11" x14ac:dyDescent="0.25">
      <c r="B140" s="250" t="s">
        <v>274</v>
      </c>
      <c r="C140" s="250" t="s">
        <v>275</v>
      </c>
      <c r="D140" s="145"/>
      <c r="E140" s="222" t="s">
        <v>80</v>
      </c>
      <c r="F140" s="148">
        <v>1063</v>
      </c>
      <c r="G140" s="124">
        <v>719</v>
      </c>
      <c r="H140" s="110">
        <v>904</v>
      </c>
      <c r="I140" s="109">
        <v>1531</v>
      </c>
      <c r="J140" s="109">
        <v>1537</v>
      </c>
      <c r="K140" s="109">
        <v>1400</v>
      </c>
    </row>
    <row r="141" spans="2:11" x14ac:dyDescent="0.25">
      <c r="B141" s="250"/>
      <c r="C141" s="250"/>
      <c r="D141" s="145"/>
      <c r="E141" s="222" t="s">
        <v>80</v>
      </c>
      <c r="F141" s="124"/>
      <c r="G141" s="124"/>
      <c r="H141" s="110"/>
      <c r="I141" s="109"/>
      <c r="J141" s="109"/>
      <c r="K141" s="109"/>
    </row>
    <row r="142" spans="2:11" x14ac:dyDescent="0.25">
      <c r="B142" s="250" t="s">
        <v>276</v>
      </c>
      <c r="C142" s="250" t="s">
        <v>277</v>
      </c>
      <c r="D142" s="145"/>
      <c r="E142" s="222" t="s">
        <v>80</v>
      </c>
      <c r="F142" s="124">
        <v>764</v>
      </c>
      <c r="G142" s="124">
        <v>531</v>
      </c>
      <c r="H142" s="110">
        <v>687</v>
      </c>
      <c r="I142" s="109">
        <v>622</v>
      </c>
      <c r="J142" s="109">
        <v>703.2</v>
      </c>
      <c r="K142" s="109">
        <v>677</v>
      </c>
    </row>
    <row r="143" spans="2:11" x14ac:dyDescent="0.25">
      <c r="B143" s="250" t="s">
        <v>278</v>
      </c>
      <c r="C143" s="250" t="s">
        <v>279</v>
      </c>
      <c r="D143" s="145"/>
      <c r="E143" s="222" t="s">
        <v>80</v>
      </c>
      <c r="F143" s="124">
        <v>244</v>
      </c>
      <c r="G143" s="124">
        <v>232</v>
      </c>
      <c r="H143" s="110">
        <v>305</v>
      </c>
      <c r="I143" s="109">
        <v>173.38</v>
      </c>
      <c r="J143" s="109">
        <v>229.8</v>
      </c>
      <c r="K143" s="109">
        <v>228.4</v>
      </c>
    </row>
    <row r="144" spans="2:11" x14ac:dyDescent="0.25">
      <c r="B144" s="250" t="s">
        <v>280</v>
      </c>
      <c r="C144" s="250" t="s">
        <v>281</v>
      </c>
      <c r="D144" s="145"/>
      <c r="E144" s="222" t="s">
        <v>80</v>
      </c>
      <c r="F144" s="124">
        <v>520</v>
      </c>
      <c r="G144" s="124">
        <v>299</v>
      </c>
      <c r="H144" s="110">
        <v>382</v>
      </c>
      <c r="I144" s="109">
        <v>448</v>
      </c>
      <c r="J144" s="109">
        <v>473</v>
      </c>
      <c r="K144" s="109">
        <v>448</v>
      </c>
    </row>
    <row r="145" spans="2:7" x14ac:dyDescent="0.25">
      <c r="B145" s="276"/>
      <c r="C145" s="277"/>
      <c r="D145" s="10"/>
      <c r="E145" s="21"/>
      <c r="F145" s="21"/>
      <c r="G145" s="21"/>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93D7-FB24-4FC9-BFC0-0264B24CCB3C}">
  <sheetPr>
    <tabColor theme="0"/>
    <pageSetUpPr fitToPage="1"/>
  </sheetPr>
  <dimension ref="A1:N258"/>
  <sheetViews>
    <sheetView showGridLines="0" zoomScale="70" zoomScaleNormal="70" workbookViewId="0">
      <pane xSplit="2" ySplit="5" topLeftCell="C6" activePane="bottomRight" state="frozen"/>
      <selection pane="topRight" activeCell="C1" sqref="C1"/>
      <selection pane="bottomLeft" activeCell="A6" sqref="A6"/>
      <selection pane="bottomRight" activeCell="M37" sqref="M37"/>
    </sheetView>
  </sheetViews>
  <sheetFormatPr defaultColWidth="9.140625" defaultRowHeight="15" x14ac:dyDescent="0.25"/>
  <cols>
    <col min="1" max="1" width="2.85546875" style="4" customWidth="1"/>
    <col min="2" max="2" width="57" style="4" customWidth="1"/>
    <col min="3" max="3" width="47.7109375" style="4" customWidth="1"/>
    <col min="4" max="4" width="22.85546875" style="27" bestFit="1" customWidth="1"/>
    <col min="5" max="5" width="12.7109375" customWidth="1"/>
    <col min="6" max="6" width="13.85546875" customWidth="1"/>
    <col min="7" max="7" width="14.28515625" customWidth="1"/>
    <col min="8" max="10" width="11.85546875" style="4" customWidth="1"/>
    <col min="11" max="11" width="10.85546875" style="4" bestFit="1" customWidth="1"/>
    <col min="12" max="16384" width="9.140625" style="4"/>
  </cols>
  <sheetData>
    <row r="1" spans="1:11" s="1" customFormat="1" ht="15" customHeight="1" x14ac:dyDescent="0.25">
      <c r="D1" s="24"/>
      <c r="E1" s="15"/>
      <c r="F1" s="15"/>
      <c r="G1" s="15"/>
    </row>
    <row r="2" spans="1:11" s="2" customFormat="1" ht="15" customHeight="1" x14ac:dyDescent="0.3">
      <c r="A2" s="7" t="s">
        <v>11</v>
      </c>
      <c r="B2"/>
      <c r="C2"/>
      <c r="D2" s="25"/>
      <c r="E2" s="15"/>
      <c r="F2" s="15"/>
      <c r="G2" s="15"/>
    </row>
    <row r="3" spans="1:11" s="1" customFormat="1" ht="15" customHeight="1" x14ac:dyDescent="0.25">
      <c r="A3" s="6"/>
      <c r="B3"/>
      <c r="C3"/>
      <c r="D3" s="25"/>
      <c r="E3" s="5"/>
      <c r="F3" s="5"/>
      <c r="G3" s="5"/>
    </row>
    <row r="4" spans="1:11" s="5" customFormat="1" x14ac:dyDescent="0.25">
      <c r="A4" s="3"/>
      <c r="B4"/>
      <c r="C4"/>
      <c r="D4" s="25"/>
      <c r="E4" s="14"/>
      <c r="F4" s="14"/>
      <c r="G4" s="14"/>
    </row>
    <row r="5" spans="1:11" ht="15.75" thickBot="1" x14ac:dyDescent="0.3">
      <c r="B5"/>
      <c r="C5"/>
      <c r="D5" t="s">
        <v>74</v>
      </c>
      <c r="E5">
        <v>2018</v>
      </c>
      <c r="F5">
        <v>2019</v>
      </c>
      <c r="G5">
        <v>2020</v>
      </c>
      <c r="H5">
        <v>2021</v>
      </c>
      <c r="I5">
        <v>2022</v>
      </c>
      <c r="J5">
        <v>2023</v>
      </c>
      <c r="K5">
        <v>2024</v>
      </c>
    </row>
    <row r="6" spans="1:11" x14ac:dyDescent="0.25">
      <c r="B6" s="11" t="s">
        <v>282</v>
      </c>
      <c r="C6" s="11" t="s">
        <v>283</v>
      </c>
      <c r="D6" s="19" t="s">
        <v>284</v>
      </c>
      <c r="E6" s="11"/>
      <c r="F6" s="11"/>
      <c r="G6" s="11"/>
      <c r="H6" s="11"/>
      <c r="I6" s="11"/>
      <c r="J6" s="11"/>
      <c r="K6" s="11"/>
    </row>
    <row r="7" spans="1:11" x14ac:dyDescent="0.25">
      <c r="B7" s="9" t="s">
        <v>285</v>
      </c>
      <c r="C7" s="36" t="s">
        <v>286</v>
      </c>
      <c r="D7" s="26"/>
      <c r="E7" s="12">
        <v>9093</v>
      </c>
      <c r="F7" s="12">
        <v>9094</v>
      </c>
      <c r="G7" s="12">
        <v>9152</v>
      </c>
      <c r="H7" s="125">
        <v>10272</v>
      </c>
      <c r="I7" s="125">
        <v>13842</v>
      </c>
      <c r="J7" s="125">
        <v>15271</v>
      </c>
      <c r="K7" s="125">
        <v>13875</v>
      </c>
    </row>
    <row r="8" spans="1:11" x14ac:dyDescent="0.25">
      <c r="B8" s="9" t="s">
        <v>287</v>
      </c>
      <c r="C8" s="9" t="s">
        <v>288</v>
      </c>
      <c r="D8" s="26"/>
      <c r="E8" s="12">
        <v>5404</v>
      </c>
      <c r="F8" s="12">
        <v>5177</v>
      </c>
      <c r="G8" s="12">
        <v>4322</v>
      </c>
      <c r="H8" s="125">
        <v>5183</v>
      </c>
      <c r="I8" s="125">
        <v>4694</v>
      </c>
      <c r="J8" s="125">
        <v>5041</v>
      </c>
      <c r="K8" s="125">
        <v>4168</v>
      </c>
    </row>
    <row r="9" spans="1:11" x14ac:dyDescent="0.25">
      <c r="B9" s="9" t="s">
        <v>289</v>
      </c>
      <c r="C9" s="37" t="s">
        <v>290</v>
      </c>
      <c r="D9" s="26"/>
      <c r="E9" s="12" t="s">
        <v>80</v>
      </c>
      <c r="F9" s="12" t="s">
        <v>80</v>
      </c>
      <c r="G9" s="12" t="s">
        <v>80</v>
      </c>
      <c r="H9" s="125">
        <v>12</v>
      </c>
      <c r="I9" s="125">
        <v>10</v>
      </c>
      <c r="J9" s="125">
        <v>13</v>
      </c>
      <c r="K9" s="125">
        <v>11</v>
      </c>
    </row>
    <row r="10" spans="1:11" x14ac:dyDescent="0.25">
      <c r="B10" s="9" t="s">
        <v>291</v>
      </c>
      <c r="C10" s="9" t="s">
        <v>292</v>
      </c>
      <c r="D10" s="26"/>
      <c r="E10" s="12" t="s">
        <v>80</v>
      </c>
      <c r="F10" s="12" t="s">
        <v>80</v>
      </c>
      <c r="G10" s="12" t="s">
        <v>80</v>
      </c>
      <c r="H10" s="125">
        <v>9</v>
      </c>
      <c r="I10" s="125">
        <v>354</v>
      </c>
      <c r="J10" s="125">
        <v>383</v>
      </c>
      <c r="K10" s="125">
        <v>400</v>
      </c>
    </row>
    <row r="11" spans="1:11" x14ac:dyDescent="0.25">
      <c r="B11" s="254" t="s">
        <v>293</v>
      </c>
      <c r="C11" s="254" t="s">
        <v>293</v>
      </c>
      <c r="D11" s="255"/>
      <c r="E11" s="256">
        <v>14497</v>
      </c>
      <c r="F11" s="256">
        <v>14271</v>
      </c>
      <c r="G11" s="256">
        <v>13474</v>
      </c>
      <c r="H11" s="256">
        <v>15476</v>
      </c>
      <c r="I11" s="256">
        <v>18900</v>
      </c>
      <c r="J11" s="256">
        <v>20708</v>
      </c>
      <c r="K11" s="357">
        <v>18454</v>
      </c>
    </row>
    <row r="12" spans="1:11" x14ac:dyDescent="0.25">
      <c r="B12" s="31"/>
      <c r="C12" s="31"/>
      <c r="D12" s="71"/>
      <c r="E12" s="72"/>
      <c r="F12" s="72"/>
      <c r="G12" s="72"/>
    </row>
    <row r="13" spans="1:11" x14ac:dyDescent="0.25">
      <c r="B13" s="8" t="s">
        <v>294</v>
      </c>
      <c r="C13" s="8" t="s">
        <v>295</v>
      </c>
      <c r="D13" s="19" t="s">
        <v>284</v>
      </c>
      <c r="E13" s="11"/>
      <c r="F13" s="11"/>
      <c r="G13" s="11"/>
      <c r="H13" s="11"/>
      <c r="I13" s="11"/>
      <c r="J13" s="11"/>
      <c r="K13" s="11"/>
    </row>
    <row r="14" spans="1:11" x14ac:dyDescent="0.25">
      <c r="B14" s="9" t="s">
        <v>296</v>
      </c>
      <c r="C14" s="37" t="s">
        <v>297</v>
      </c>
      <c r="D14" s="26"/>
      <c r="E14" s="12">
        <v>13507</v>
      </c>
      <c r="F14" s="12">
        <v>13220</v>
      </c>
      <c r="G14" s="12">
        <v>12433</v>
      </c>
      <c r="H14" s="12">
        <v>14292</v>
      </c>
      <c r="I14" s="12">
        <v>17480</v>
      </c>
      <c r="J14" s="12">
        <v>18859</v>
      </c>
      <c r="K14" s="12">
        <v>16748</v>
      </c>
    </row>
    <row r="15" spans="1:11" x14ac:dyDescent="0.25">
      <c r="B15" s="9" t="s">
        <v>298</v>
      </c>
      <c r="C15" s="9" t="s">
        <v>299</v>
      </c>
      <c r="D15" s="26"/>
      <c r="E15" s="12">
        <v>990</v>
      </c>
      <c r="F15" s="12">
        <v>1051</v>
      </c>
      <c r="G15" s="12">
        <v>1041</v>
      </c>
      <c r="H15" s="12">
        <v>1184</v>
      </c>
      <c r="I15" s="12">
        <v>1420</v>
      </c>
      <c r="J15" s="12">
        <v>1849</v>
      </c>
      <c r="K15" s="12">
        <v>1706</v>
      </c>
    </row>
    <row r="16" spans="1:11" x14ac:dyDescent="0.25">
      <c r="B16" s="254" t="s">
        <v>293</v>
      </c>
      <c r="C16" s="254" t="s">
        <v>293</v>
      </c>
      <c r="D16" s="257"/>
      <c r="E16" s="256">
        <v>14497</v>
      </c>
      <c r="F16" s="256">
        <v>14271</v>
      </c>
      <c r="G16" s="256">
        <v>13474</v>
      </c>
      <c r="H16" s="256">
        <v>15476</v>
      </c>
      <c r="I16" s="256">
        <v>18900</v>
      </c>
      <c r="J16" s="256">
        <v>20708</v>
      </c>
      <c r="K16" s="357">
        <v>18454</v>
      </c>
    </row>
    <row r="17" spans="2:11" x14ac:dyDescent="0.25">
      <c r="B17" s="31"/>
      <c r="C17" s="31"/>
      <c r="D17" s="31"/>
      <c r="E17" s="72"/>
      <c r="F17" s="72"/>
      <c r="G17" s="72"/>
    </row>
    <row r="18" spans="2:11" x14ac:dyDescent="0.25">
      <c r="B18" s="8" t="s">
        <v>300</v>
      </c>
      <c r="C18" s="8" t="s">
        <v>301</v>
      </c>
      <c r="D18" s="19" t="s">
        <v>284</v>
      </c>
      <c r="E18" s="11"/>
      <c r="F18" s="11"/>
      <c r="G18" s="11"/>
      <c r="H18" s="11"/>
      <c r="I18" s="11"/>
      <c r="J18" s="11"/>
      <c r="K18" s="11"/>
    </row>
    <row r="19" spans="2:11" x14ac:dyDescent="0.25">
      <c r="B19" s="74"/>
      <c r="C19" s="74"/>
      <c r="D19" s="75"/>
      <c r="E19" s="76"/>
      <c r="F19" s="76"/>
      <c r="G19" s="76"/>
      <c r="H19" s="140"/>
      <c r="I19" s="140"/>
      <c r="J19" s="140"/>
      <c r="K19" s="140"/>
    </row>
    <row r="20" spans="2:11" s="38" customFormat="1" x14ac:dyDescent="0.25">
      <c r="B20" s="258" t="s">
        <v>296</v>
      </c>
      <c r="C20" s="259" t="s">
        <v>297</v>
      </c>
      <c r="D20" s="52"/>
      <c r="E20" s="49">
        <f>+SUM(E21:E26)</f>
        <v>13507</v>
      </c>
      <c r="F20" s="49">
        <f>+SUM(F21:F26)</f>
        <v>13220</v>
      </c>
      <c r="G20" s="49">
        <f>+SUM(G21:G26)</f>
        <v>12433</v>
      </c>
      <c r="H20" s="227">
        <v>14292</v>
      </c>
      <c r="I20" s="227">
        <f>SUM(I21:I26)</f>
        <v>17524</v>
      </c>
      <c r="J20" s="227">
        <v>18939</v>
      </c>
      <c r="K20" s="227">
        <v>16746</v>
      </c>
    </row>
    <row r="21" spans="2:11" x14ac:dyDescent="0.25">
      <c r="B21" s="30" t="s">
        <v>302</v>
      </c>
      <c r="C21" s="9" t="s">
        <v>303</v>
      </c>
      <c r="D21" s="26"/>
      <c r="E21" s="12">
        <v>9</v>
      </c>
      <c r="F21" s="12">
        <v>8</v>
      </c>
      <c r="G21" s="12">
        <v>10</v>
      </c>
      <c r="H21" s="127">
        <v>13</v>
      </c>
      <c r="I21" s="127">
        <v>22</v>
      </c>
      <c r="J21" s="127">
        <v>28</v>
      </c>
      <c r="K21" s="127">
        <v>26</v>
      </c>
    </row>
    <row r="22" spans="2:11" x14ac:dyDescent="0.25">
      <c r="B22" s="30" t="s">
        <v>304</v>
      </c>
      <c r="C22" s="30" t="s">
        <v>305</v>
      </c>
      <c r="D22" s="26"/>
      <c r="E22" s="12">
        <v>55</v>
      </c>
      <c r="F22" s="12">
        <v>63</v>
      </c>
      <c r="G22" s="12">
        <v>63</v>
      </c>
      <c r="H22" s="127">
        <v>73</v>
      </c>
      <c r="I22" s="127">
        <v>98</v>
      </c>
      <c r="J22" s="127">
        <v>98</v>
      </c>
      <c r="K22" s="127">
        <v>89</v>
      </c>
    </row>
    <row r="23" spans="2:11" x14ac:dyDescent="0.25">
      <c r="B23" s="30" t="s">
        <v>306</v>
      </c>
      <c r="C23" s="30" t="s">
        <v>307</v>
      </c>
      <c r="D23" s="26"/>
      <c r="E23" s="12">
        <v>124</v>
      </c>
      <c r="F23" s="12">
        <v>127</v>
      </c>
      <c r="G23" s="12">
        <v>121</v>
      </c>
      <c r="H23" s="127">
        <v>130</v>
      </c>
      <c r="I23" s="127">
        <v>159</v>
      </c>
      <c r="J23" s="127">
        <v>187</v>
      </c>
      <c r="K23" s="127">
        <v>176</v>
      </c>
    </row>
    <row r="24" spans="2:11" x14ac:dyDescent="0.25">
      <c r="B24" s="30" t="s">
        <v>308</v>
      </c>
      <c r="C24" s="30" t="s">
        <v>309</v>
      </c>
      <c r="D24" s="26"/>
      <c r="E24" s="12">
        <v>255</v>
      </c>
      <c r="F24" s="12">
        <v>270</v>
      </c>
      <c r="G24" s="12">
        <v>258</v>
      </c>
      <c r="H24" s="127">
        <v>259</v>
      </c>
      <c r="I24" s="127">
        <v>1439</v>
      </c>
      <c r="J24" s="127">
        <v>1535</v>
      </c>
      <c r="K24" s="127">
        <v>1450</v>
      </c>
    </row>
    <row r="25" spans="2:11" x14ac:dyDescent="0.25">
      <c r="B25" s="30" t="s">
        <v>310</v>
      </c>
      <c r="C25" s="30" t="s">
        <v>311</v>
      </c>
      <c r="D25" s="26"/>
      <c r="E25" s="12">
        <v>779</v>
      </c>
      <c r="F25" s="12">
        <v>801</v>
      </c>
      <c r="G25" s="12">
        <v>764</v>
      </c>
      <c r="H25" s="127">
        <v>766</v>
      </c>
      <c r="I25" s="127">
        <v>808</v>
      </c>
      <c r="J25" s="127">
        <v>1079</v>
      </c>
      <c r="K25" s="127">
        <v>994</v>
      </c>
    </row>
    <row r="26" spans="2:11" x14ac:dyDescent="0.25">
      <c r="B26" s="30" t="s">
        <v>312</v>
      </c>
      <c r="C26" s="30" t="s">
        <v>313</v>
      </c>
      <c r="D26" s="26"/>
      <c r="E26" s="12">
        <v>12285</v>
      </c>
      <c r="F26" s="12">
        <v>11951</v>
      </c>
      <c r="G26" s="12">
        <v>11217</v>
      </c>
      <c r="H26" s="125">
        <v>13051</v>
      </c>
      <c r="I26" s="125">
        <v>14998</v>
      </c>
      <c r="J26" s="125">
        <v>16012</v>
      </c>
      <c r="K26" s="125">
        <v>14011</v>
      </c>
    </row>
    <row r="27" spans="2:11" x14ac:dyDescent="0.25">
      <c r="B27" s="77"/>
      <c r="C27" s="77"/>
      <c r="D27" s="50"/>
      <c r="E27" s="34"/>
      <c r="F27" s="34"/>
      <c r="G27" s="34"/>
      <c r="H27" s="140"/>
      <c r="I27" s="140"/>
      <c r="J27" s="309"/>
      <c r="K27" s="309"/>
    </row>
    <row r="28" spans="2:11" s="38" customFormat="1" x14ac:dyDescent="0.25">
      <c r="B28" s="258" t="s">
        <v>298</v>
      </c>
      <c r="C28" s="258" t="s">
        <v>299</v>
      </c>
      <c r="D28" s="52"/>
      <c r="E28" s="49">
        <f>+SUM(E29:E34)</f>
        <v>990</v>
      </c>
      <c r="F28" s="49">
        <f>+SUM(F29:F34)</f>
        <v>1051</v>
      </c>
      <c r="G28" s="49">
        <f>+SUM(G29:G34)</f>
        <v>1041</v>
      </c>
      <c r="H28" s="227">
        <v>1184</v>
      </c>
      <c r="I28" s="227">
        <v>1423</v>
      </c>
      <c r="J28" s="227">
        <v>1862</v>
      </c>
      <c r="K28" s="227">
        <v>1705</v>
      </c>
    </row>
    <row r="29" spans="2:11" x14ac:dyDescent="0.25">
      <c r="B29" s="156" t="s">
        <v>314</v>
      </c>
      <c r="C29" s="9" t="s">
        <v>303</v>
      </c>
      <c r="D29" s="26"/>
      <c r="E29" s="12">
        <v>1</v>
      </c>
      <c r="F29" s="12">
        <v>1</v>
      </c>
      <c r="G29" s="12">
        <v>1</v>
      </c>
      <c r="H29" s="127">
        <v>0</v>
      </c>
      <c r="I29" s="127">
        <v>0</v>
      </c>
      <c r="J29" s="127">
        <v>0</v>
      </c>
      <c r="K29" s="127">
        <v>2</v>
      </c>
    </row>
    <row r="30" spans="2:11" x14ac:dyDescent="0.25">
      <c r="B30" s="156" t="s">
        <v>304</v>
      </c>
      <c r="C30" s="30" t="s">
        <v>305</v>
      </c>
      <c r="D30" s="26"/>
      <c r="E30" s="12">
        <v>5</v>
      </c>
      <c r="F30" s="12">
        <v>5</v>
      </c>
      <c r="G30" s="12">
        <v>5</v>
      </c>
      <c r="H30" s="127">
        <v>8</v>
      </c>
      <c r="I30" s="127">
        <v>12</v>
      </c>
      <c r="J30" s="127">
        <v>17</v>
      </c>
      <c r="K30" s="127">
        <v>13</v>
      </c>
    </row>
    <row r="31" spans="2:11" x14ac:dyDescent="0.25">
      <c r="B31" s="115" t="s">
        <v>306</v>
      </c>
      <c r="C31" s="30" t="s">
        <v>307</v>
      </c>
      <c r="D31" s="26"/>
      <c r="E31" s="12">
        <v>22</v>
      </c>
      <c r="F31" s="12">
        <v>19</v>
      </c>
      <c r="G31" s="12">
        <v>21</v>
      </c>
      <c r="H31" s="127">
        <v>17</v>
      </c>
      <c r="I31" s="127">
        <v>20</v>
      </c>
      <c r="J31" s="127">
        <v>28</v>
      </c>
      <c r="K31" s="127">
        <v>33</v>
      </c>
    </row>
    <row r="32" spans="2:11" x14ac:dyDescent="0.25">
      <c r="B32" s="115" t="s">
        <v>308</v>
      </c>
      <c r="C32" s="30" t="s">
        <v>309</v>
      </c>
      <c r="D32" s="26"/>
      <c r="E32" s="12">
        <v>4</v>
      </c>
      <c r="F32" s="12">
        <v>6</v>
      </c>
      <c r="G32" s="12">
        <v>5</v>
      </c>
      <c r="H32" s="127">
        <v>6</v>
      </c>
      <c r="I32" s="127">
        <v>82</v>
      </c>
      <c r="J32" s="127">
        <v>95</v>
      </c>
      <c r="K32" s="127">
        <v>111</v>
      </c>
    </row>
    <row r="33" spans="2:11" x14ac:dyDescent="0.25">
      <c r="B33" s="115" t="s">
        <v>310</v>
      </c>
      <c r="C33" s="30" t="s">
        <v>311</v>
      </c>
      <c r="D33" s="26"/>
      <c r="E33" s="12">
        <v>281</v>
      </c>
      <c r="F33" s="12">
        <v>297</v>
      </c>
      <c r="G33" s="12">
        <v>294</v>
      </c>
      <c r="H33" s="127">
        <v>271</v>
      </c>
      <c r="I33" s="127">
        <v>331</v>
      </c>
      <c r="J33" s="127">
        <v>410</v>
      </c>
      <c r="K33" s="127">
        <v>395</v>
      </c>
    </row>
    <row r="34" spans="2:11" x14ac:dyDescent="0.25">
      <c r="B34" s="115" t="s">
        <v>312</v>
      </c>
      <c r="C34" s="30" t="s">
        <v>313</v>
      </c>
      <c r="D34" s="26"/>
      <c r="E34" s="12">
        <v>677</v>
      </c>
      <c r="F34" s="12">
        <v>723</v>
      </c>
      <c r="G34" s="12">
        <v>715</v>
      </c>
      <c r="H34" s="127">
        <v>882</v>
      </c>
      <c r="I34" s="127">
        <v>978</v>
      </c>
      <c r="J34" s="127">
        <v>1312</v>
      </c>
      <c r="K34" s="127">
        <v>1151</v>
      </c>
    </row>
    <row r="35" spans="2:11" x14ac:dyDescent="0.25">
      <c r="B35" s="77"/>
      <c r="C35" s="77"/>
      <c r="D35" s="50"/>
      <c r="E35" s="34"/>
      <c r="F35" s="34"/>
      <c r="G35" s="34"/>
      <c r="H35" s="140"/>
      <c r="I35" s="140"/>
      <c r="J35" s="309"/>
      <c r="K35" s="309"/>
    </row>
    <row r="36" spans="2:11" ht="15" customHeight="1" x14ac:dyDescent="0.25">
      <c r="B36" s="260" t="s">
        <v>315</v>
      </c>
      <c r="C36" s="261" t="s">
        <v>316</v>
      </c>
      <c r="D36" s="158"/>
      <c r="E36" s="119">
        <f>+E28+E20</f>
        <v>14497</v>
      </c>
      <c r="F36" s="119">
        <f>+F28+F20</f>
        <v>14271</v>
      </c>
      <c r="G36" s="119">
        <f>+G28+G20</f>
        <v>13474</v>
      </c>
      <c r="H36" s="139">
        <v>15476</v>
      </c>
      <c r="I36" s="139">
        <v>18947</v>
      </c>
      <c r="J36" s="139">
        <v>20801</v>
      </c>
      <c r="K36" s="139">
        <v>18451</v>
      </c>
    </row>
    <row r="37" spans="2:11" ht="15" customHeight="1" x14ac:dyDescent="0.25">
      <c r="B37" s="332"/>
      <c r="C37" s="39"/>
      <c r="D37" s="78"/>
      <c r="E37" s="79"/>
      <c r="F37" s="79"/>
      <c r="G37" s="79"/>
    </row>
    <row r="38" spans="2:11" x14ac:dyDescent="0.25">
      <c r="B38" s="149" t="s">
        <v>317</v>
      </c>
      <c r="C38" s="149" t="s">
        <v>318</v>
      </c>
      <c r="D38" s="155"/>
      <c r="E38" s="150"/>
      <c r="F38" s="150"/>
      <c r="G38" s="150"/>
      <c r="H38" s="151"/>
      <c r="I38" s="151"/>
      <c r="J38" s="151"/>
      <c r="K38" s="151"/>
    </row>
    <row r="39" spans="2:11" x14ac:dyDescent="0.25">
      <c r="B39" s="250" t="s">
        <v>319</v>
      </c>
      <c r="C39" s="250" t="s">
        <v>320</v>
      </c>
      <c r="D39" s="145"/>
      <c r="E39" s="210" t="s">
        <v>80</v>
      </c>
      <c r="F39" s="210" t="s">
        <v>80</v>
      </c>
      <c r="G39" s="210" t="s">
        <v>80</v>
      </c>
      <c r="H39" s="210" t="s">
        <v>80</v>
      </c>
      <c r="I39" s="12">
        <v>153</v>
      </c>
      <c r="J39" s="12">
        <v>208</v>
      </c>
      <c r="K39" s="12">
        <v>174</v>
      </c>
    </row>
    <row r="40" spans="2:11" x14ac:dyDescent="0.25">
      <c r="B40" s="250" t="s">
        <v>321</v>
      </c>
      <c r="C40" s="250" t="s">
        <v>322</v>
      </c>
      <c r="D40" s="145"/>
      <c r="E40" s="210" t="s">
        <v>80</v>
      </c>
      <c r="F40" s="210" t="s">
        <v>80</v>
      </c>
      <c r="G40" s="210" t="s">
        <v>80</v>
      </c>
      <c r="H40" s="210" t="s">
        <v>80</v>
      </c>
      <c r="I40" s="12">
        <v>55</v>
      </c>
      <c r="J40" s="12">
        <v>76</v>
      </c>
      <c r="K40" s="12">
        <v>81</v>
      </c>
    </row>
    <row r="41" spans="2:11" x14ac:dyDescent="0.25">
      <c r="B41" s="250" t="s">
        <v>323</v>
      </c>
      <c r="C41" s="250" t="s">
        <v>324</v>
      </c>
      <c r="D41" s="145"/>
      <c r="E41" s="210" t="s">
        <v>80</v>
      </c>
      <c r="F41" s="210" t="s">
        <v>80</v>
      </c>
      <c r="G41" s="210" t="s">
        <v>80</v>
      </c>
      <c r="H41" s="210" t="s">
        <v>80</v>
      </c>
      <c r="I41" s="12">
        <v>0</v>
      </c>
      <c r="J41" s="12">
        <v>99</v>
      </c>
      <c r="K41" s="12">
        <v>82</v>
      </c>
    </row>
    <row r="42" spans="2:11" x14ac:dyDescent="0.25">
      <c r="B42" s="250" t="s">
        <v>325</v>
      </c>
      <c r="C42" s="250" t="s">
        <v>326</v>
      </c>
      <c r="D42" s="145"/>
      <c r="E42" s="210" t="s">
        <v>80</v>
      </c>
      <c r="F42" s="210" t="s">
        <v>80</v>
      </c>
      <c r="G42" s="210" t="s">
        <v>80</v>
      </c>
      <c r="H42" s="210" t="s">
        <v>80</v>
      </c>
      <c r="I42" s="12">
        <v>0</v>
      </c>
      <c r="J42" s="12">
        <v>9</v>
      </c>
      <c r="K42" s="12">
        <v>31</v>
      </c>
    </row>
    <row r="43" spans="2:11" x14ac:dyDescent="0.25">
      <c r="B43" s="250" t="s">
        <v>327</v>
      </c>
      <c r="C43" s="250" t="s">
        <v>328</v>
      </c>
      <c r="D43" s="145"/>
      <c r="E43" s="210" t="s">
        <v>80</v>
      </c>
      <c r="F43" s="210" t="s">
        <v>80</v>
      </c>
      <c r="G43" s="210" t="s">
        <v>80</v>
      </c>
      <c r="H43" s="210" t="s">
        <v>80</v>
      </c>
      <c r="I43" s="12">
        <v>0</v>
      </c>
      <c r="J43" s="12">
        <v>0</v>
      </c>
      <c r="K43" s="12">
        <v>0</v>
      </c>
    </row>
    <row r="44" spans="2:11" x14ac:dyDescent="0.25">
      <c r="B44" s="159" t="s">
        <v>329</v>
      </c>
      <c r="C44" s="159" t="s">
        <v>330</v>
      </c>
      <c r="D44" s="145"/>
      <c r="E44" s="210" t="s">
        <v>80</v>
      </c>
      <c r="F44" s="210" t="s">
        <v>80</v>
      </c>
      <c r="G44" s="210" t="s">
        <v>80</v>
      </c>
      <c r="H44" s="210" t="s">
        <v>80</v>
      </c>
      <c r="I44" s="119">
        <v>208</v>
      </c>
      <c r="J44" s="119">
        <v>392</v>
      </c>
      <c r="K44" s="216">
        <v>368</v>
      </c>
    </row>
    <row r="46" spans="2:11" x14ac:dyDescent="0.25">
      <c r="B46" s="250" t="s">
        <v>331</v>
      </c>
      <c r="C46" s="250" t="s">
        <v>332</v>
      </c>
      <c r="D46" s="145"/>
      <c r="E46" s="210" t="s">
        <v>80</v>
      </c>
      <c r="F46" s="210" t="s">
        <v>80</v>
      </c>
      <c r="G46" s="210" t="s">
        <v>80</v>
      </c>
      <c r="H46" s="210" t="s">
        <v>80</v>
      </c>
      <c r="I46" s="12">
        <v>22</v>
      </c>
      <c r="J46" s="12">
        <v>17</v>
      </c>
      <c r="K46" s="12">
        <v>17</v>
      </c>
    </row>
    <row r="47" spans="2:11" x14ac:dyDescent="0.25">
      <c r="B47" s="250" t="s">
        <v>333</v>
      </c>
      <c r="C47" s="250" t="s">
        <v>334</v>
      </c>
      <c r="D47" s="145"/>
      <c r="E47" s="210" t="s">
        <v>80</v>
      </c>
      <c r="F47" s="210" t="s">
        <v>80</v>
      </c>
      <c r="G47" s="210" t="s">
        <v>80</v>
      </c>
      <c r="H47" s="210" t="s">
        <v>80</v>
      </c>
      <c r="I47" s="12">
        <v>21</v>
      </c>
      <c r="J47" s="12">
        <v>10</v>
      </c>
      <c r="K47" s="12">
        <v>15</v>
      </c>
    </row>
    <row r="48" spans="2:11" x14ac:dyDescent="0.25">
      <c r="B48" s="250" t="s">
        <v>335</v>
      </c>
      <c r="C48" s="250" t="s">
        <v>336</v>
      </c>
      <c r="D48" s="145"/>
      <c r="E48" s="210" t="s">
        <v>80</v>
      </c>
      <c r="F48" s="210" t="s">
        <v>80</v>
      </c>
      <c r="G48" s="210" t="s">
        <v>80</v>
      </c>
      <c r="H48" s="210" t="s">
        <v>80</v>
      </c>
      <c r="I48" s="12">
        <v>1047</v>
      </c>
      <c r="J48" s="12">
        <v>1900</v>
      </c>
      <c r="K48" s="12">
        <v>2263</v>
      </c>
    </row>
    <row r="49" spans="2:12" x14ac:dyDescent="0.25">
      <c r="B49" s="250" t="s">
        <v>337</v>
      </c>
      <c r="C49" s="250" t="s">
        <v>338</v>
      </c>
      <c r="D49" s="145"/>
      <c r="E49" s="210" t="s">
        <v>80</v>
      </c>
      <c r="F49" s="210" t="s">
        <v>80</v>
      </c>
      <c r="G49" s="210" t="s">
        <v>80</v>
      </c>
      <c r="H49" s="210" t="s">
        <v>80</v>
      </c>
      <c r="I49" s="12">
        <v>139</v>
      </c>
      <c r="J49" s="12">
        <v>157</v>
      </c>
      <c r="K49" s="12">
        <v>90</v>
      </c>
    </row>
    <row r="50" spans="2:12" x14ac:dyDescent="0.25">
      <c r="B50" s="250" t="s">
        <v>339</v>
      </c>
      <c r="C50" s="250" t="s">
        <v>340</v>
      </c>
      <c r="D50" s="145"/>
      <c r="E50" s="210" t="s">
        <v>80</v>
      </c>
      <c r="F50" s="210" t="s">
        <v>80</v>
      </c>
      <c r="G50" s="210" t="s">
        <v>80</v>
      </c>
      <c r="H50" s="210" t="s">
        <v>80</v>
      </c>
      <c r="I50" s="12">
        <v>155</v>
      </c>
      <c r="J50" s="12">
        <v>111</v>
      </c>
      <c r="K50" s="12">
        <v>59</v>
      </c>
    </row>
    <row r="51" spans="2:12" x14ac:dyDescent="0.25">
      <c r="B51" s="159" t="s">
        <v>341</v>
      </c>
      <c r="C51" s="159" t="s">
        <v>342</v>
      </c>
      <c r="D51" s="145"/>
      <c r="E51" s="210" t="s">
        <v>80</v>
      </c>
      <c r="F51" s="210" t="s">
        <v>80</v>
      </c>
      <c r="G51" s="210" t="s">
        <v>80</v>
      </c>
      <c r="H51" s="210" t="s">
        <v>80</v>
      </c>
      <c r="I51" s="119">
        <f>SUM(I46:I50)</f>
        <v>1384</v>
      </c>
      <c r="J51" s="119">
        <v>2195</v>
      </c>
      <c r="K51" s="216">
        <v>2444</v>
      </c>
    </row>
    <row r="52" spans="2:12" x14ac:dyDescent="0.25">
      <c r="B52" s="296" t="s">
        <v>343</v>
      </c>
    </row>
    <row r="53" spans="2:12" x14ac:dyDescent="0.25">
      <c r="B53" s="177" t="s">
        <v>344</v>
      </c>
      <c r="C53" s="177" t="s">
        <v>345</v>
      </c>
      <c r="D53" s="184" t="s">
        <v>346</v>
      </c>
      <c r="E53" s="178"/>
      <c r="F53" s="178"/>
      <c r="G53" s="178"/>
      <c r="H53" s="160"/>
      <c r="I53" s="160"/>
      <c r="J53" s="160"/>
      <c r="K53" s="160"/>
    </row>
    <row r="54" spans="2:12" x14ac:dyDescent="0.25">
      <c r="B54" s="149" t="s">
        <v>347</v>
      </c>
      <c r="C54" s="149" t="s">
        <v>348</v>
      </c>
      <c r="D54" s="155"/>
      <c r="E54" s="150"/>
      <c r="F54" s="150"/>
      <c r="G54" s="150"/>
      <c r="H54" s="151"/>
      <c r="I54" s="151"/>
      <c r="J54" s="151"/>
      <c r="K54" s="151"/>
    </row>
    <row r="55" spans="2:12" x14ac:dyDescent="0.25">
      <c r="B55" s="250" t="s">
        <v>386</v>
      </c>
      <c r="C55" s="250" t="s">
        <v>350</v>
      </c>
      <c r="D55" s="145"/>
      <c r="E55" s="12">
        <v>5563</v>
      </c>
      <c r="F55" s="12">
        <v>4236</v>
      </c>
      <c r="G55" s="12">
        <v>1756</v>
      </c>
      <c r="H55" s="12">
        <v>7183</v>
      </c>
      <c r="I55" s="12">
        <v>5351</v>
      </c>
      <c r="J55" s="12">
        <v>5426</v>
      </c>
      <c r="K55" s="12">
        <v>3568</v>
      </c>
    </row>
    <row r="56" spans="2:12" x14ac:dyDescent="0.25">
      <c r="B56" s="250" t="s">
        <v>388</v>
      </c>
      <c r="C56" s="250" t="s">
        <v>352</v>
      </c>
      <c r="D56" s="145"/>
      <c r="E56" s="12">
        <v>415</v>
      </c>
      <c r="F56" s="12">
        <v>339</v>
      </c>
      <c r="G56" s="12">
        <v>174</v>
      </c>
      <c r="H56" s="12">
        <v>371</v>
      </c>
      <c r="I56" s="12">
        <v>470</v>
      </c>
      <c r="J56" s="12">
        <v>777</v>
      </c>
      <c r="K56" s="12">
        <v>599</v>
      </c>
    </row>
    <row r="57" spans="2:12" x14ac:dyDescent="0.25">
      <c r="B57" s="159" t="s">
        <v>293</v>
      </c>
      <c r="C57" s="159" t="s">
        <v>293</v>
      </c>
      <c r="D57" s="145"/>
      <c r="E57" s="119">
        <v>5978</v>
      </c>
      <c r="F57" s="119">
        <v>4575</v>
      </c>
      <c r="G57" s="119">
        <v>1930</v>
      </c>
      <c r="H57" s="119">
        <v>7554</v>
      </c>
      <c r="I57" s="119">
        <v>5821</v>
      </c>
      <c r="J57" s="119">
        <v>6203</v>
      </c>
      <c r="K57" s="216">
        <v>4167</v>
      </c>
    </row>
    <row r="58" spans="2:12" x14ac:dyDescent="0.25">
      <c r="B58" s="159"/>
      <c r="C58" s="159"/>
      <c r="D58" s="145"/>
      <c r="E58" s="12"/>
      <c r="F58" s="12"/>
      <c r="G58" s="12"/>
      <c r="H58" s="12"/>
      <c r="I58" s="12"/>
      <c r="J58" s="12"/>
      <c r="K58" s="12"/>
      <c r="L58" s="114"/>
    </row>
    <row r="59" spans="2:12" x14ac:dyDescent="0.25">
      <c r="B59" s="250" t="s">
        <v>349</v>
      </c>
      <c r="C59" s="250" t="s">
        <v>353</v>
      </c>
      <c r="D59" s="145"/>
      <c r="E59" s="124">
        <v>0.41</v>
      </c>
      <c r="F59" s="124">
        <v>0.32</v>
      </c>
      <c r="G59" s="124">
        <v>0.14000000000000001</v>
      </c>
      <c r="H59" s="110">
        <v>0.5</v>
      </c>
      <c r="I59" s="110">
        <v>0.31</v>
      </c>
      <c r="J59" s="110">
        <v>0.28999999999999998</v>
      </c>
      <c r="K59" s="110">
        <v>0.2</v>
      </c>
      <c r="L59" s="114"/>
    </row>
    <row r="60" spans="2:12" x14ac:dyDescent="0.25">
      <c r="B60" s="250" t="s">
        <v>351</v>
      </c>
      <c r="C60" s="250" t="s">
        <v>352</v>
      </c>
      <c r="D60" s="145"/>
      <c r="E60" s="124">
        <v>0.42</v>
      </c>
      <c r="F60" s="124">
        <v>0.32</v>
      </c>
      <c r="G60" s="124">
        <v>0.17</v>
      </c>
      <c r="H60" s="110">
        <v>0.31</v>
      </c>
      <c r="I60" s="110">
        <v>0.33</v>
      </c>
      <c r="J60" s="110">
        <v>0.42</v>
      </c>
      <c r="K60" s="110">
        <v>0.3</v>
      </c>
      <c r="L60" s="114"/>
    </row>
    <row r="61" spans="2:12" x14ac:dyDescent="0.25">
      <c r="B61" s="159" t="s">
        <v>293</v>
      </c>
      <c r="C61" s="159" t="s">
        <v>293</v>
      </c>
      <c r="D61" s="145"/>
      <c r="E61" s="223">
        <v>0.41</v>
      </c>
      <c r="F61" s="223">
        <v>0.32</v>
      </c>
      <c r="G61" s="223">
        <v>0.14000000000000001</v>
      </c>
      <c r="H61" s="159">
        <v>0.49</v>
      </c>
      <c r="I61" s="159">
        <v>0.31</v>
      </c>
      <c r="J61" s="311">
        <v>0.3</v>
      </c>
      <c r="K61" s="358">
        <v>0.2</v>
      </c>
    </row>
    <row r="62" spans="2:12" x14ac:dyDescent="0.25">
      <c r="K62" s="114"/>
    </row>
    <row r="63" spans="2:12" x14ac:dyDescent="0.25">
      <c r="B63" s="211" t="s">
        <v>354</v>
      </c>
      <c r="C63" s="211" t="s">
        <v>355</v>
      </c>
      <c r="D63" s="206"/>
      <c r="E63" s="170"/>
      <c r="F63" s="170"/>
      <c r="G63" s="170"/>
      <c r="H63" s="169"/>
      <c r="I63" s="169"/>
      <c r="J63" s="169"/>
      <c r="K63" s="169"/>
    </row>
    <row r="64" spans="2:12" x14ac:dyDescent="0.25">
      <c r="B64" s="267" t="s">
        <v>356</v>
      </c>
      <c r="C64" s="267" t="s">
        <v>357</v>
      </c>
      <c r="D64" s="207"/>
      <c r="E64" s="210" t="s">
        <v>80</v>
      </c>
      <c r="F64" s="12">
        <v>1466</v>
      </c>
      <c r="G64" s="12">
        <v>1200</v>
      </c>
      <c r="H64" s="12">
        <v>4286</v>
      </c>
      <c r="I64" s="12">
        <v>3966</v>
      </c>
      <c r="J64" s="12">
        <v>3480</v>
      </c>
      <c r="K64" s="12">
        <v>2604</v>
      </c>
    </row>
    <row r="65" spans="2:11" x14ac:dyDescent="0.25">
      <c r="B65" s="267" t="s">
        <v>358</v>
      </c>
      <c r="C65" s="267" t="s">
        <v>359</v>
      </c>
      <c r="D65" s="207"/>
      <c r="E65" s="210" t="s">
        <v>80</v>
      </c>
      <c r="F65" s="12">
        <v>3109</v>
      </c>
      <c r="G65" s="12">
        <v>730</v>
      </c>
      <c r="H65" s="12">
        <v>3267</v>
      </c>
      <c r="I65" s="12">
        <v>1787</v>
      </c>
      <c r="J65" s="12">
        <v>2606</v>
      </c>
      <c r="K65" s="12">
        <v>1541</v>
      </c>
    </row>
    <row r="66" spans="2:11" x14ac:dyDescent="0.25">
      <c r="B66" s="267" t="s">
        <v>360</v>
      </c>
      <c r="C66" s="267" t="s">
        <v>361</v>
      </c>
      <c r="D66" s="207"/>
      <c r="E66" s="210" t="s">
        <v>80</v>
      </c>
      <c r="F66" s="12" t="s">
        <v>80</v>
      </c>
      <c r="G66" s="12" t="s">
        <v>80</v>
      </c>
      <c r="H66" s="12">
        <v>1</v>
      </c>
      <c r="I66" s="12">
        <v>1</v>
      </c>
      <c r="J66" s="12">
        <v>3</v>
      </c>
      <c r="K66" s="12">
        <v>1</v>
      </c>
    </row>
    <row r="67" spans="2:11" x14ac:dyDescent="0.25">
      <c r="B67" s="267" t="s">
        <v>362</v>
      </c>
      <c r="C67" s="267" t="s">
        <v>363</v>
      </c>
      <c r="D67" s="207"/>
      <c r="E67" s="210"/>
      <c r="F67" s="12" t="s">
        <v>80</v>
      </c>
      <c r="G67" s="12" t="s">
        <v>80</v>
      </c>
      <c r="H67" s="12" t="s">
        <v>80</v>
      </c>
      <c r="I67" s="12">
        <v>67</v>
      </c>
      <c r="J67" s="12">
        <v>114</v>
      </c>
      <c r="K67" s="12">
        <v>21</v>
      </c>
    </row>
    <row r="68" spans="2:11" s="38" customFormat="1" x14ac:dyDescent="0.25">
      <c r="B68" s="208" t="s">
        <v>293</v>
      </c>
      <c r="C68" s="208" t="s">
        <v>293</v>
      </c>
      <c r="D68" s="224"/>
      <c r="E68" s="226" t="s">
        <v>80</v>
      </c>
      <c r="F68" s="119">
        <v>4575</v>
      </c>
      <c r="G68" s="119">
        <v>1930</v>
      </c>
      <c r="H68" s="119">
        <v>7554</v>
      </c>
      <c r="I68" s="119">
        <v>5821</v>
      </c>
      <c r="J68" s="119">
        <v>6203</v>
      </c>
      <c r="K68" s="216">
        <v>4167</v>
      </c>
    </row>
    <row r="69" spans="2:11" x14ac:dyDescent="0.25">
      <c r="B69" s="208"/>
      <c r="C69" s="208"/>
      <c r="D69" s="207"/>
      <c r="E69" s="210"/>
      <c r="F69" s="34"/>
      <c r="G69" s="34"/>
      <c r="H69" s="34"/>
      <c r="I69" s="34"/>
      <c r="J69" s="34"/>
      <c r="K69" s="34"/>
    </row>
    <row r="70" spans="2:11" x14ac:dyDescent="0.25">
      <c r="B70" s="267" t="s">
        <v>364</v>
      </c>
      <c r="C70" s="267" t="s">
        <v>365</v>
      </c>
      <c r="D70" s="207"/>
      <c r="E70" s="210" t="s">
        <v>80</v>
      </c>
      <c r="F70" s="171">
        <v>0.16</v>
      </c>
      <c r="G70" s="171">
        <v>0.13</v>
      </c>
      <c r="H70" s="108">
        <v>0.42</v>
      </c>
      <c r="I70" s="108">
        <v>0.28999999999999998</v>
      </c>
      <c r="J70" s="108">
        <v>0.23</v>
      </c>
      <c r="K70" s="350">
        <v>0.2</v>
      </c>
    </row>
    <row r="71" spans="2:11" x14ac:dyDescent="0.25">
      <c r="B71" s="267" t="s">
        <v>366</v>
      </c>
      <c r="C71" s="267" t="s">
        <v>367</v>
      </c>
      <c r="D71" s="207"/>
      <c r="E71" s="210" t="s">
        <v>80</v>
      </c>
      <c r="F71" s="209">
        <v>0.6</v>
      </c>
      <c r="G71" s="171">
        <v>0.17</v>
      </c>
      <c r="H71" s="108">
        <v>0.63</v>
      </c>
      <c r="I71" s="108">
        <v>0.38</v>
      </c>
      <c r="J71" s="108">
        <v>0.52</v>
      </c>
      <c r="K71" s="350">
        <v>0.4</v>
      </c>
    </row>
    <row r="72" spans="2:11" x14ac:dyDescent="0.25">
      <c r="B72" s="267" t="s">
        <v>368</v>
      </c>
      <c r="C72" s="267" t="s">
        <v>369</v>
      </c>
      <c r="D72" s="207"/>
      <c r="E72" s="210" t="s">
        <v>80</v>
      </c>
      <c r="F72" s="210" t="s">
        <v>80</v>
      </c>
      <c r="G72" s="210" t="s">
        <v>80</v>
      </c>
      <c r="H72" s="108">
        <v>0.08</v>
      </c>
      <c r="I72" s="212">
        <v>0.1</v>
      </c>
      <c r="J72" s="212">
        <v>0.23</v>
      </c>
      <c r="K72" s="350">
        <v>0.1</v>
      </c>
    </row>
    <row r="73" spans="2:11" x14ac:dyDescent="0.25">
      <c r="B73" s="267" t="s">
        <v>370</v>
      </c>
      <c r="C73" s="267" t="s">
        <v>371</v>
      </c>
      <c r="D73" s="207"/>
      <c r="E73" s="210" t="s">
        <v>80</v>
      </c>
      <c r="F73" s="210" t="s">
        <v>80</v>
      </c>
      <c r="G73" s="210" t="s">
        <v>80</v>
      </c>
      <c r="H73" s="108">
        <v>0</v>
      </c>
      <c r="I73" s="108">
        <v>0.17</v>
      </c>
      <c r="J73" s="108">
        <v>0.24</v>
      </c>
      <c r="K73" s="350">
        <v>0</v>
      </c>
    </row>
    <row r="74" spans="2:11" s="38" customFormat="1" x14ac:dyDescent="0.25">
      <c r="B74" s="208" t="s">
        <v>293</v>
      </c>
      <c r="C74" s="208" t="s">
        <v>293</v>
      </c>
      <c r="D74" s="224"/>
      <c r="E74" s="226" t="s">
        <v>80</v>
      </c>
      <c r="F74" s="225">
        <v>0.32</v>
      </c>
      <c r="G74" s="225">
        <v>0.14000000000000001</v>
      </c>
      <c r="H74" s="208">
        <v>0.49</v>
      </c>
      <c r="I74" s="208">
        <v>0.31</v>
      </c>
      <c r="J74" s="310">
        <v>0.3</v>
      </c>
      <c r="K74" s="359">
        <v>0.2</v>
      </c>
    </row>
    <row r="75" spans="2:11" x14ac:dyDescent="0.25">
      <c r="B75" s="38"/>
    </row>
    <row r="76" spans="2:11" x14ac:dyDescent="0.25">
      <c r="B76" s="182" t="s">
        <v>372</v>
      </c>
      <c r="C76" s="182" t="s">
        <v>373</v>
      </c>
      <c r="D76" s="180"/>
      <c r="E76" s="167"/>
      <c r="F76" s="167"/>
      <c r="G76" s="167"/>
      <c r="H76" s="142"/>
      <c r="I76" s="142"/>
      <c r="J76" s="142"/>
      <c r="K76" s="142"/>
    </row>
    <row r="77" spans="2:11" x14ac:dyDescent="0.25">
      <c r="B77" s="267" t="s">
        <v>374</v>
      </c>
      <c r="C77" s="267" t="s">
        <v>374</v>
      </c>
      <c r="D77" s="207"/>
      <c r="E77" s="12">
        <v>3993</v>
      </c>
      <c r="F77" s="12">
        <v>2928</v>
      </c>
      <c r="G77" s="12">
        <v>1103</v>
      </c>
      <c r="H77" s="12">
        <v>4468</v>
      </c>
      <c r="I77" s="12">
        <v>3179</v>
      </c>
      <c r="J77" s="12">
        <v>3485</v>
      </c>
      <c r="K77" s="12">
        <v>2279</v>
      </c>
    </row>
    <row r="78" spans="2:11" x14ac:dyDescent="0.25">
      <c r="B78" s="267" t="s">
        <v>375</v>
      </c>
      <c r="C78" s="267" t="s">
        <v>376</v>
      </c>
      <c r="D78" s="207"/>
      <c r="E78" s="12">
        <v>1953</v>
      </c>
      <c r="F78" s="12">
        <v>1616</v>
      </c>
      <c r="G78" s="12">
        <v>812</v>
      </c>
      <c r="H78" s="12">
        <v>3000</v>
      </c>
      <c r="I78" s="12">
        <v>2491</v>
      </c>
      <c r="J78" s="12">
        <v>2560</v>
      </c>
      <c r="K78" s="12">
        <v>1740</v>
      </c>
    </row>
    <row r="79" spans="2:11" x14ac:dyDescent="0.25">
      <c r="B79" s="267" t="s">
        <v>377</v>
      </c>
      <c r="C79" s="267" t="s">
        <v>378</v>
      </c>
      <c r="D79" s="207"/>
      <c r="E79" s="12">
        <v>32</v>
      </c>
      <c r="F79" s="12">
        <v>31</v>
      </c>
      <c r="G79" s="12">
        <v>15</v>
      </c>
      <c r="H79" s="12">
        <v>86</v>
      </c>
      <c r="I79" s="12">
        <v>151</v>
      </c>
      <c r="J79" s="12">
        <v>158</v>
      </c>
      <c r="K79" s="12">
        <v>148</v>
      </c>
    </row>
    <row r="80" spans="2:11" s="38" customFormat="1" x14ac:dyDescent="0.25">
      <c r="B80" s="208" t="s">
        <v>293</v>
      </c>
      <c r="C80" s="208" t="s">
        <v>293</v>
      </c>
      <c r="D80" s="224"/>
      <c r="E80" s="119">
        <v>5978</v>
      </c>
      <c r="F80" s="119">
        <v>4575</v>
      </c>
      <c r="G80" s="119">
        <v>1930</v>
      </c>
      <c r="H80" s="119">
        <v>7554</v>
      </c>
      <c r="I80" s="119">
        <v>5821</v>
      </c>
      <c r="J80" s="119">
        <v>6203</v>
      </c>
      <c r="K80" s="216">
        <v>4167</v>
      </c>
    </row>
    <row r="81" spans="2:11" s="38" customFormat="1" x14ac:dyDescent="0.25">
      <c r="B81" s="208"/>
      <c r="C81" s="208"/>
      <c r="D81" s="224"/>
      <c r="E81" s="79"/>
      <c r="F81" s="79"/>
      <c r="G81" s="79"/>
      <c r="H81" s="79"/>
      <c r="I81" s="79"/>
      <c r="J81" s="79"/>
      <c r="K81" s="79"/>
    </row>
    <row r="82" spans="2:11" x14ac:dyDescent="0.25">
      <c r="B82" s="267" t="s">
        <v>379</v>
      </c>
      <c r="C82" s="267" t="s">
        <v>380</v>
      </c>
      <c r="D82" s="207"/>
      <c r="E82" s="171">
        <v>0.84</v>
      </c>
      <c r="F82" s="171">
        <v>0.65</v>
      </c>
      <c r="G82" s="171">
        <v>0.28000000000000003</v>
      </c>
      <c r="H82" s="108">
        <v>0.89</v>
      </c>
      <c r="I82" s="108">
        <v>0.57999999999999996</v>
      </c>
      <c r="J82" s="108">
        <v>0.63</v>
      </c>
      <c r="K82" s="108">
        <v>0.5</v>
      </c>
    </row>
    <row r="83" spans="2:11" x14ac:dyDescent="0.25">
      <c r="B83" s="267" t="s">
        <v>381</v>
      </c>
      <c r="C83" s="267" t="s">
        <v>382</v>
      </c>
      <c r="D83" s="207"/>
      <c r="E83" s="171">
        <v>0.24</v>
      </c>
      <c r="F83" s="171">
        <v>0.19</v>
      </c>
      <c r="G83" s="209">
        <v>0.1</v>
      </c>
      <c r="H83" s="108">
        <v>0.33</v>
      </c>
      <c r="I83" s="108">
        <v>0.23</v>
      </c>
      <c r="J83" s="108">
        <v>0.21</v>
      </c>
      <c r="K83" s="108">
        <v>0.2</v>
      </c>
    </row>
    <row r="84" spans="2:11" x14ac:dyDescent="0.25">
      <c r="B84" s="267" t="s">
        <v>383</v>
      </c>
      <c r="C84" s="267" t="s">
        <v>384</v>
      </c>
      <c r="D84" s="207"/>
      <c r="E84" s="171">
        <v>0.02</v>
      </c>
      <c r="F84" s="171">
        <v>0.02</v>
      </c>
      <c r="G84" s="171">
        <v>0.01</v>
      </c>
      <c r="H84" s="108">
        <v>0.06</v>
      </c>
      <c r="I84" s="108">
        <v>0.06</v>
      </c>
      <c r="J84" s="108">
        <v>0.05</v>
      </c>
      <c r="K84" s="108">
        <v>0</v>
      </c>
    </row>
    <row r="85" spans="2:11" s="38" customFormat="1" x14ac:dyDescent="0.25">
      <c r="B85" s="208" t="s">
        <v>293</v>
      </c>
      <c r="C85" s="208" t="s">
        <v>293</v>
      </c>
      <c r="D85" s="224"/>
      <c r="E85" s="225">
        <v>0.41</v>
      </c>
      <c r="F85" s="225">
        <v>0.32</v>
      </c>
      <c r="G85" s="225">
        <v>0.14000000000000001</v>
      </c>
      <c r="H85" s="208">
        <v>0.49</v>
      </c>
      <c r="I85" s="208">
        <v>0.31</v>
      </c>
      <c r="J85" s="310">
        <v>0.3</v>
      </c>
      <c r="K85" s="359">
        <v>0.2</v>
      </c>
    </row>
    <row r="87" spans="2:11" x14ac:dyDescent="0.25">
      <c r="B87" s="177" t="s">
        <v>385</v>
      </c>
      <c r="C87" s="177" t="s">
        <v>345</v>
      </c>
      <c r="D87" s="184" t="s">
        <v>346</v>
      </c>
      <c r="E87" s="178"/>
      <c r="F87" s="178"/>
      <c r="G87" s="178"/>
      <c r="H87" s="160"/>
      <c r="I87" s="160"/>
      <c r="J87" s="160"/>
      <c r="K87" s="160"/>
    </row>
    <row r="88" spans="2:11" x14ac:dyDescent="0.25">
      <c r="B88" s="149" t="s">
        <v>347</v>
      </c>
      <c r="C88" s="149" t="s">
        <v>348</v>
      </c>
      <c r="D88" s="155"/>
      <c r="E88" s="150"/>
      <c r="F88" s="150"/>
      <c r="G88" s="150"/>
      <c r="H88" s="151"/>
      <c r="I88" s="151"/>
      <c r="J88" s="151"/>
      <c r="K88" s="151"/>
    </row>
    <row r="89" spans="2:11" x14ac:dyDescent="0.25">
      <c r="B89" s="250" t="s">
        <v>386</v>
      </c>
      <c r="C89" s="250" t="s">
        <v>387</v>
      </c>
      <c r="D89" s="145"/>
      <c r="E89" s="12">
        <v>5563</v>
      </c>
      <c r="F89" s="12">
        <v>4236</v>
      </c>
      <c r="G89" s="12">
        <v>2550</v>
      </c>
      <c r="H89" s="12">
        <v>5325</v>
      </c>
      <c r="I89" s="12">
        <v>5322</v>
      </c>
      <c r="J89" s="12">
        <v>5819</v>
      </c>
      <c r="K89" s="12">
        <v>6181</v>
      </c>
    </row>
    <row r="90" spans="2:11" x14ac:dyDescent="0.25">
      <c r="B90" s="250" t="s">
        <v>388</v>
      </c>
      <c r="C90" s="250" t="s">
        <v>389</v>
      </c>
      <c r="D90" s="145"/>
      <c r="E90" s="12">
        <v>415</v>
      </c>
      <c r="F90" s="12">
        <v>339</v>
      </c>
      <c r="G90" s="12">
        <v>184</v>
      </c>
      <c r="H90" s="12">
        <v>249</v>
      </c>
      <c r="I90" s="12">
        <v>444</v>
      </c>
      <c r="J90" s="12">
        <v>514</v>
      </c>
      <c r="K90" s="12">
        <v>552</v>
      </c>
    </row>
    <row r="91" spans="2:11" x14ac:dyDescent="0.25">
      <c r="B91" s="159" t="s">
        <v>293</v>
      </c>
      <c r="C91" s="159" t="s">
        <v>293</v>
      </c>
      <c r="D91" s="145"/>
      <c r="E91" s="119">
        <v>5978</v>
      </c>
      <c r="F91" s="119">
        <v>4575</v>
      </c>
      <c r="G91" s="119">
        <v>2734</v>
      </c>
      <c r="H91" s="119">
        <v>5574</v>
      </c>
      <c r="I91" s="119">
        <v>5766</v>
      </c>
      <c r="J91" s="119">
        <v>6333</v>
      </c>
      <c r="K91" s="216">
        <v>6733</v>
      </c>
    </row>
    <row r="92" spans="2:11" x14ac:dyDescent="0.25">
      <c r="B92" s="159"/>
      <c r="C92" s="159"/>
      <c r="D92" s="145"/>
      <c r="E92" s="12"/>
      <c r="F92" s="12"/>
      <c r="G92" s="12"/>
      <c r="H92" s="12"/>
      <c r="I92" s="12"/>
      <c r="J92" s="12"/>
      <c r="K92" s="12"/>
    </row>
    <row r="93" spans="2:11" x14ac:dyDescent="0.25">
      <c r="B93" s="250" t="s">
        <v>390</v>
      </c>
      <c r="C93" s="250" t="s">
        <v>391</v>
      </c>
      <c r="D93" s="145"/>
      <c r="E93" s="124">
        <v>0.41</v>
      </c>
      <c r="F93" s="124">
        <v>0.32</v>
      </c>
      <c r="G93" s="124">
        <v>0.21</v>
      </c>
      <c r="H93" s="110">
        <v>0.37</v>
      </c>
      <c r="I93" s="110">
        <v>0.3</v>
      </c>
      <c r="J93" s="110">
        <v>0.31</v>
      </c>
      <c r="K93" s="110">
        <v>0.4</v>
      </c>
    </row>
    <row r="94" spans="2:11" x14ac:dyDescent="0.25">
      <c r="B94" s="250" t="s">
        <v>392</v>
      </c>
      <c r="C94" s="250" t="s">
        <v>393</v>
      </c>
      <c r="D94" s="145"/>
      <c r="E94" s="124">
        <v>0.42</v>
      </c>
      <c r="F94" s="124">
        <v>0.32</v>
      </c>
      <c r="G94" s="124">
        <v>0.18</v>
      </c>
      <c r="H94" s="110">
        <v>0.21</v>
      </c>
      <c r="I94" s="110">
        <v>0.31</v>
      </c>
      <c r="J94" s="110">
        <v>0.28000000000000003</v>
      </c>
      <c r="K94" s="110">
        <v>0.3</v>
      </c>
    </row>
    <row r="95" spans="2:11" x14ac:dyDescent="0.25">
      <c r="B95" s="159" t="s">
        <v>293</v>
      </c>
      <c r="C95" s="159" t="s">
        <v>293</v>
      </c>
      <c r="D95" s="145"/>
      <c r="E95" s="223">
        <v>0.41</v>
      </c>
      <c r="F95" s="223">
        <v>0.32</v>
      </c>
      <c r="G95" s="223">
        <v>0.2</v>
      </c>
      <c r="H95" s="159">
        <v>0.36</v>
      </c>
      <c r="I95" s="311">
        <v>0.3</v>
      </c>
      <c r="J95" s="311">
        <v>0.3</v>
      </c>
      <c r="K95" s="358">
        <v>0.4</v>
      </c>
    </row>
    <row r="97" spans="2:11" x14ac:dyDescent="0.25">
      <c r="B97" s="211" t="s">
        <v>354</v>
      </c>
      <c r="C97" s="211" t="s">
        <v>355</v>
      </c>
      <c r="D97" s="206"/>
      <c r="E97" s="170"/>
      <c r="F97" s="170"/>
      <c r="G97" s="170"/>
      <c r="H97" s="169"/>
      <c r="I97" s="169"/>
      <c r="J97" s="169"/>
      <c r="K97" s="169"/>
    </row>
    <row r="98" spans="2:11" x14ac:dyDescent="0.25">
      <c r="B98" s="267" t="s">
        <v>356</v>
      </c>
      <c r="C98" s="267" t="s">
        <v>357</v>
      </c>
      <c r="D98" s="207"/>
      <c r="E98" s="210" t="s">
        <v>80</v>
      </c>
      <c r="F98" s="12">
        <v>1466</v>
      </c>
      <c r="G98" s="12">
        <v>1157</v>
      </c>
      <c r="H98" s="12">
        <v>3195</v>
      </c>
      <c r="I98" s="12">
        <v>3674</v>
      </c>
      <c r="J98" s="12">
        <v>3467</v>
      </c>
      <c r="K98" s="12">
        <v>4053</v>
      </c>
    </row>
    <row r="99" spans="2:11" x14ac:dyDescent="0.25">
      <c r="B99" s="267" t="s">
        <v>358</v>
      </c>
      <c r="C99" s="267" t="s">
        <v>359</v>
      </c>
      <c r="D99" s="207"/>
      <c r="E99" s="210" t="s">
        <v>80</v>
      </c>
      <c r="F99" s="12">
        <v>3109</v>
      </c>
      <c r="G99" s="12">
        <v>1577</v>
      </c>
      <c r="H99" s="12">
        <v>2378</v>
      </c>
      <c r="I99" s="12">
        <v>2053</v>
      </c>
      <c r="J99" s="12">
        <v>2823</v>
      </c>
      <c r="K99" s="12">
        <v>2590</v>
      </c>
    </row>
    <row r="100" spans="2:11" x14ac:dyDescent="0.25">
      <c r="B100" s="267" t="s">
        <v>360</v>
      </c>
      <c r="C100" s="267" t="s">
        <v>361</v>
      </c>
      <c r="D100" s="207"/>
      <c r="E100" s="210" t="s">
        <v>80</v>
      </c>
      <c r="F100" s="12" t="s">
        <v>80</v>
      </c>
      <c r="G100" s="12"/>
      <c r="H100" s="12">
        <v>1</v>
      </c>
      <c r="I100" s="12">
        <v>3</v>
      </c>
      <c r="J100" s="12">
        <v>0</v>
      </c>
      <c r="K100" s="12">
        <v>3</v>
      </c>
    </row>
    <row r="101" spans="2:11" x14ac:dyDescent="0.25">
      <c r="B101" s="267" t="s">
        <v>362</v>
      </c>
      <c r="C101" s="267" t="s">
        <v>362</v>
      </c>
      <c r="D101" s="207"/>
      <c r="E101" s="210"/>
      <c r="F101" s="12" t="s">
        <v>80</v>
      </c>
      <c r="G101" s="12"/>
      <c r="H101" s="12">
        <v>0</v>
      </c>
      <c r="I101" s="12">
        <v>36</v>
      </c>
      <c r="J101" s="12">
        <v>43</v>
      </c>
      <c r="K101" s="12">
        <v>87</v>
      </c>
    </row>
    <row r="102" spans="2:11" x14ac:dyDescent="0.25">
      <c r="B102" s="208" t="s">
        <v>293</v>
      </c>
      <c r="C102" s="208" t="s">
        <v>293</v>
      </c>
      <c r="D102" s="224"/>
      <c r="E102" s="226" t="s">
        <v>80</v>
      </c>
      <c r="F102" s="119">
        <v>4575</v>
      </c>
      <c r="G102" s="119">
        <v>2734</v>
      </c>
      <c r="H102" s="119">
        <v>5574</v>
      </c>
      <c r="I102" s="119">
        <v>5766</v>
      </c>
      <c r="J102" s="119">
        <v>6333</v>
      </c>
      <c r="K102" s="216">
        <v>6733</v>
      </c>
    </row>
    <row r="103" spans="2:11" x14ac:dyDescent="0.25">
      <c r="B103" s="208"/>
      <c r="C103" s="208"/>
      <c r="D103" s="207"/>
      <c r="E103" s="210"/>
      <c r="F103" s="34"/>
      <c r="G103" s="34"/>
      <c r="H103" s="34"/>
      <c r="I103" s="34"/>
      <c r="J103" s="34"/>
      <c r="K103" s="34"/>
    </row>
    <row r="104" spans="2:11" x14ac:dyDescent="0.25">
      <c r="B104" s="267" t="s">
        <v>364</v>
      </c>
      <c r="C104" s="267" t="s">
        <v>365</v>
      </c>
      <c r="D104" s="207"/>
      <c r="E104" s="210" t="s">
        <v>80</v>
      </c>
      <c r="F104" s="171">
        <v>0.16</v>
      </c>
      <c r="G104" s="171">
        <v>0.13</v>
      </c>
      <c r="H104" s="108">
        <v>0.31</v>
      </c>
      <c r="I104" s="108">
        <v>0.27</v>
      </c>
      <c r="J104" s="108">
        <v>0.23</v>
      </c>
      <c r="K104" s="350">
        <v>0.3</v>
      </c>
    </row>
    <row r="105" spans="2:11" x14ac:dyDescent="0.25">
      <c r="B105" s="267" t="s">
        <v>366</v>
      </c>
      <c r="C105" s="267" t="s">
        <v>367</v>
      </c>
      <c r="D105" s="207"/>
      <c r="E105" s="210" t="s">
        <v>80</v>
      </c>
      <c r="F105" s="209">
        <v>0.6</v>
      </c>
      <c r="G105" s="171">
        <v>0.36</v>
      </c>
      <c r="H105" s="108">
        <v>0.45</v>
      </c>
      <c r="I105" s="108">
        <v>0.44</v>
      </c>
      <c r="J105" s="108">
        <v>0.56000000000000005</v>
      </c>
      <c r="K105" s="350">
        <v>0.6</v>
      </c>
    </row>
    <row r="106" spans="2:11" x14ac:dyDescent="0.25">
      <c r="B106" s="267" t="s">
        <v>368</v>
      </c>
      <c r="C106" s="267" t="s">
        <v>369</v>
      </c>
      <c r="D106" s="207"/>
      <c r="E106" s="210" t="s">
        <v>80</v>
      </c>
      <c r="F106" s="210" t="s">
        <v>80</v>
      </c>
      <c r="G106" s="210"/>
      <c r="H106" s="108">
        <v>0.08</v>
      </c>
      <c r="I106" s="212">
        <v>0.3</v>
      </c>
      <c r="J106" s="212">
        <v>0</v>
      </c>
      <c r="K106" s="350">
        <v>0.3</v>
      </c>
    </row>
    <row r="107" spans="2:11" x14ac:dyDescent="0.25">
      <c r="B107" s="267" t="s">
        <v>370</v>
      </c>
      <c r="C107" s="267" t="s">
        <v>370</v>
      </c>
      <c r="D107" s="207"/>
      <c r="E107" s="210" t="s">
        <v>80</v>
      </c>
      <c r="F107" s="210" t="s">
        <v>80</v>
      </c>
      <c r="G107" s="210"/>
      <c r="H107" s="108">
        <v>0</v>
      </c>
      <c r="I107" s="108">
        <v>0.09</v>
      </c>
      <c r="J107" s="108">
        <v>0.09</v>
      </c>
      <c r="K107" s="350">
        <v>0.2</v>
      </c>
    </row>
    <row r="108" spans="2:11" x14ac:dyDescent="0.25">
      <c r="B108" s="208" t="s">
        <v>293</v>
      </c>
      <c r="C108" s="208" t="s">
        <v>293</v>
      </c>
      <c r="D108" s="224"/>
      <c r="E108" s="226" t="s">
        <v>80</v>
      </c>
      <c r="F108" s="225">
        <v>0.32</v>
      </c>
      <c r="G108" s="225">
        <v>0.2</v>
      </c>
      <c r="H108" s="208">
        <v>0.36</v>
      </c>
      <c r="I108" s="310">
        <v>0.3</v>
      </c>
      <c r="J108" s="311">
        <v>0.3</v>
      </c>
      <c r="K108" s="358">
        <v>0.4</v>
      </c>
    </row>
    <row r="109" spans="2:11" x14ac:dyDescent="0.25">
      <c r="B109" s="38"/>
    </row>
    <row r="110" spans="2:11" x14ac:dyDescent="0.25">
      <c r="B110" s="182" t="s">
        <v>372</v>
      </c>
      <c r="C110" s="182" t="s">
        <v>373</v>
      </c>
      <c r="D110" s="180"/>
      <c r="E110" s="167"/>
      <c r="F110" s="167"/>
      <c r="G110" s="167"/>
      <c r="H110" s="142"/>
      <c r="I110" s="142"/>
      <c r="J110" s="142"/>
      <c r="K110" s="142"/>
    </row>
    <row r="111" spans="2:11" x14ac:dyDescent="0.25">
      <c r="B111" s="267" t="s">
        <v>374</v>
      </c>
      <c r="C111" s="267" t="s">
        <v>374</v>
      </c>
      <c r="D111" s="207"/>
      <c r="E111" s="12">
        <v>3993</v>
      </c>
      <c r="F111" s="12">
        <v>2928</v>
      </c>
      <c r="G111" s="12">
        <v>1442</v>
      </c>
      <c r="H111" s="12">
        <v>3020</v>
      </c>
      <c r="I111" s="12">
        <v>2866</v>
      </c>
      <c r="J111" s="12">
        <v>3318</v>
      </c>
      <c r="K111" s="12">
        <v>3053</v>
      </c>
    </row>
    <row r="112" spans="2:11" x14ac:dyDescent="0.25">
      <c r="B112" s="267" t="s">
        <v>375</v>
      </c>
      <c r="C112" s="267" t="s">
        <v>376</v>
      </c>
      <c r="D112" s="207"/>
      <c r="E112" s="12">
        <v>1953</v>
      </c>
      <c r="F112" s="12">
        <v>1616</v>
      </c>
      <c r="G112" s="12">
        <v>1168</v>
      </c>
      <c r="H112" s="12">
        <v>2338</v>
      </c>
      <c r="I112" s="12">
        <v>2785</v>
      </c>
      <c r="J112" s="12">
        <v>2666</v>
      </c>
      <c r="K112" s="12">
        <v>3136</v>
      </c>
    </row>
    <row r="113" spans="2:11" x14ac:dyDescent="0.25">
      <c r="B113" s="267" t="s">
        <v>377</v>
      </c>
      <c r="C113" s="267" t="s">
        <v>378</v>
      </c>
      <c r="D113" s="207"/>
      <c r="E113" s="12">
        <v>32</v>
      </c>
      <c r="F113" s="12">
        <v>31</v>
      </c>
      <c r="G113" s="12">
        <v>124</v>
      </c>
      <c r="H113" s="12">
        <v>216</v>
      </c>
      <c r="I113" s="12">
        <v>115</v>
      </c>
      <c r="J113" s="12">
        <v>349</v>
      </c>
      <c r="K113" s="12">
        <v>544</v>
      </c>
    </row>
    <row r="114" spans="2:11" x14ac:dyDescent="0.25">
      <c r="B114" s="208" t="s">
        <v>293</v>
      </c>
      <c r="C114" s="208" t="s">
        <v>293</v>
      </c>
      <c r="D114" s="224"/>
      <c r="E114" s="119">
        <v>5978</v>
      </c>
      <c r="F114" s="119">
        <v>4575</v>
      </c>
      <c r="G114" s="119">
        <v>2734</v>
      </c>
      <c r="H114" s="119">
        <v>5574</v>
      </c>
      <c r="I114" s="119">
        <v>5766</v>
      </c>
      <c r="J114" s="119">
        <v>6333</v>
      </c>
      <c r="K114" s="216">
        <v>6733</v>
      </c>
    </row>
    <row r="115" spans="2:11" x14ac:dyDescent="0.25">
      <c r="B115" s="208"/>
      <c r="C115" s="208"/>
      <c r="D115" s="224"/>
      <c r="E115" s="79"/>
      <c r="F115" s="79"/>
      <c r="G115" s="79"/>
      <c r="H115" s="79"/>
      <c r="I115" s="79"/>
      <c r="J115" s="79"/>
      <c r="K115" s="79"/>
    </row>
    <row r="116" spans="2:11" x14ac:dyDescent="0.25">
      <c r="B116" s="267" t="s">
        <v>379</v>
      </c>
      <c r="C116" s="267" t="s">
        <v>380</v>
      </c>
      <c r="D116" s="207"/>
      <c r="E116" s="171">
        <v>0.84</v>
      </c>
      <c r="F116" s="171">
        <v>0.65</v>
      </c>
      <c r="G116" s="171">
        <v>0.36</v>
      </c>
      <c r="H116" s="108">
        <v>0.6</v>
      </c>
      <c r="I116" s="108">
        <v>0.52</v>
      </c>
      <c r="J116" s="212">
        <v>0.6</v>
      </c>
      <c r="K116" s="350">
        <v>0.7</v>
      </c>
    </row>
    <row r="117" spans="2:11" x14ac:dyDescent="0.25">
      <c r="B117" s="267" t="s">
        <v>381</v>
      </c>
      <c r="C117" s="267" t="s">
        <v>382</v>
      </c>
      <c r="D117" s="207"/>
      <c r="E117" s="171">
        <v>0.24</v>
      </c>
      <c r="F117" s="171">
        <v>0.19</v>
      </c>
      <c r="G117" s="209">
        <v>0.14000000000000001</v>
      </c>
      <c r="H117" s="108">
        <v>0.26</v>
      </c>
      <c r="I117" s="108">
        <v>0.25</v>
      </c>
      <c r="J117" s="108">
        <v>0.22</v>
      </c>
      <c r="K117" s="350">
        <v>0.3</v>
      </c>
    </row>
    <row r="118" spans="2:11" x14ac:dyDescent="0.25">
      <c r="B118" s="267" t="s">
        <v>383</v>
      </c>
      <c r="C118" s="267" t="s">
        <v>384</v>
      </c>
      <c r="D118" s="207"/>
      <c r="E118" s="171">
        <v>0.02</v>
      </c>
      <c r="F118" s="171">
        <v>0.02</v>
      </c>
      <c r="G118" s="171">
        <v>0.09</v>
      </c>
      <c r="H118" s="108">
        <v>0.14000000000000001</v>
      </c>
      <c r="I118" s="108">
        <v>0.05</v>
      </c>
      <c r="J118" s="108">
        <v>0.11</v>
      </c>
      <c r="K118" s="350">
        <v>0.2</v>
      </c>
    </row>
    <row r="119" spans="2:11" x14ac:dyDescent="0.25">
      <c r="B119" s="208" t="s">
        <v>293</v>
      </c>
      <c r="C119" s="208" t="s">
        <v>293</v>
      </c>
      <c r="D119" s="224"/>
      <c r="E119" s="225">
        <v>0.41</v>
      </c>
      <c r="F119" s="225">
        <v>0.32</v>
      </c>
      <c r="G119" s="225">
        <v>0.2</v>
      </c>
      <c r="H119" s="208">
        <v>0.36</v>
      </c>
      <c r="I119" s="310">
        <v>0.3</v>
      </c>
      <c r="J119" s="311">
        <v>0.3</v>
      </c>
      <c r="K119" s="358">
        <v>0.4</v>
      </c>
    </row>
    <row r="120" spans="2:11" x14ac:dyDescent="0.25">
      <c r="B120" s="38"/>
      <c r="C120" s="38"/>
      <c r="D120" s="343"/>
      <c r="E120" s="344"/>
      <c r="F120" s="344"/>
      <c r="G120" s="344"/>
      <c r="H120" s="38"/>
      <c r="I120" s="345"/>
      <c r="J120" s="345"/>
      <c r="K120" s="345"/>
    </row>
    <row r="121" spans="2:11" x14ac:dyDescent="0.25">
      <c r="B121" s="177" t="s">
        <v>394</v>
      </c>
      <c r="C121" s="177" t="s">
        <v>395</v>
      </c>
      <c r="D121" s="346" t="s">
        <v>396</v>
      </c>
      <c r="E121" s="178"/>
      <c r="F121" s="178"/>
      <c r="G121" s="178"/>
      <c r="H121" s="160"/>
      <c r="I121" s="160"/>
      <c r="J121" s="160"/>
      <c r="K121" s="160"/>
    </row>
    <row r="122" spans="2:11" x14ac:dyDescent="0.25">
      <c r="B122" s="250" t="s">
        <v>397</v>
      </c>
      <c r="C122" s="250" t="s">
        <v>398</v>
      </c>
      <c r="D122" s="145"/>
      <c r="E122" s="148">
        <v>4753</v>
      </c>
      <c r="F122" s="148">
        <v>4515</v>
      </c>
      <c r="G122" s="148">
        <v>3995</v>
      </c>
      <c r="H122" s="109">
        <v>5013</v>
      </c>
      <c r="I122" s="109">
        <v>5488</v>
      </c>
      <c r="J122" s="331">
        <v>5535</v>
      </c>
      <c r="K122" s="331">
        <v>4225</v>
      </c>
    </row>
    <row r="123" spans="2:11" x14ac:dyDescent="0.25">
      <c r="B123" s="250" t="s">
        <v>399</v>
      </c>
      <c r="C123" s="250" t="s">
        <v>400</v>
      </c>
      <c r="D123" s="145"/>
      <c r="E123" s="148">
        <v>8234</v>
      </c>
      <c r="F123" s="148">
        <v>8315</v>
      </c>
      <c r="G123" s="148">
        <v>8078</v>
      </c>
      <c r="H123" s="109">
        <v>8963</v>
      </c>
      <c r="I123" s="109">
        <v>11259</v>
      </c>
      <c r="J123" s="331">
        <v>12130</v>
      </c>
      <c r="K123" s="331">
        <v>11049</v>
      </c>
    </row>
    <row r="124" spans="2:11" x14ac:dyDescent="0.25">
      <c r="B124" s="250" t="s">
        <v>401</v>
      </c>
      <c r="C124" s="250" t="s">
        <v>402</v>
      </c>
      <c r="D124" s="145"/>
      <c r="E124" s="148">
        <v>1510</v>
      </c>
      <c r="F124" s="148">
        <v>1441</v>
      </c>
      <c r="G124" s="148">
        <v>1401</v>
      </c>
      <c r="H124" s="109">
        <v>1500</v>
      </c>
      <c r="I124" s="109">
        <v>2200</v>
      </c>
      <c r="J124" s="331">
        <v>3129</v>
      </c>
      <c r="K124" s="331">
        <v>3186</v>
      </c>
    </row>
    <row r="125" spans="2:11" s="38" customFormat="1" x14ac:dyDescent="0.25">
      <c r="B125" s="253" t="s">
        <v>293</v>
      </c>
      <c r="C125" s="253" t="s">
        <v>293</v>
      </c>
      <c r="D125" s="144"/>
      <c r="E125" s="148">
        <v>14497</v>
      </c>
      <c r="F125" s="179">
        <v>14271</v>
      </c>
      <c r="G125" s="179">
        <v>13474</v>
      </c>
      <c r="H125" s="120">
        <v>15476</v>
      </c>
      <c r="I125" s="120">
        <v>18947</v>
      </c>
      <c r="J125" s="217">
        <v>20794</v>
      </c>
      <c r="K125" s="217">
        <v>18460</v>
      </c>
    </row>
    <row r="126" spans="2:11" ht="15" customHeight="1" x14ac:dyDescent="0.25">
      <c r="B126" s="332" t="s">
        <v>403</v>
      </c>
      <c r="C126" s="39"/>
      <c r="D126" s="78"/>
      <c r="E126" s="79"/>
      <c r="F126" s="79"/>
      <c r="G126" s="79"/>
    </row>
    <row r="128" spans="2:11" x14ac:dyDescent="0.25">
      <c r="B128" s="63" t="s">
        <v>404</v>
      </c>
      <c r="C128" s="63" t="s">
        <v>301</v>
      </c>
      <c r="D128" s="64" t="s">
        <v>405</v>
      </c>
      <c r="E128" s="65"/>
      <c r="F128" s="65"/>
      <c r="G128" s="65"/>
      <c r="H128" s="65"/>
      <c r="I128" s="65"/>
      <c r="J128" s="65"/>
      <c r="K128" s="65"/>
    </row>
    <row r="129" spans="2:11" x14ac:dyDescent="0.25">
      <c r="B129" s="66"/>
      <c r="C129" s="66"/>
      <c r="D129" s="67"/>
      <c r="E129" s="68"/>
      <c r="F129" s="68"/>
      <c r="G129" s="68" t="s">
        <v>406</v>
      </c>
    </row>
    <row r="130" spans="2:11" x14ac:dyDescent="0.25">
      <c r="B130" s="258" t="s">
        <v>296</v>
      </c>
      <c r="C130" s="259" t="s">
        <v>297</v>
      </c>
      <c r="D130" s="32"/>
      <c r="E130" s="33"/>
      <c r="F130" s="33"/>
      <c r="G130" s="33"/>
    </row>
    <row r="131" spans="2:11" x14ac:dyDescent="0.25">
      <c r="B131" s="30" t="s">
        <v>407</v>
      </c>
      <c r="C131" s="9" t="s">
        <v>408</v>
      </c>
      <c r="D131" s="26"/>
      <c r="E131" s="129">
        <v>90</v>
      </c>
      <c r="F131" s="129">
        <v>88.89</v>
      </c>
      <c r="G131" s="129">
        <v>90.91</v>
      </c>
      <c r="H131" s="129">
        <v>100</v>
      </c>
      <c r="I131" s="129">
        <v>100</v>
      </c>
      <c r="J131" s="129">
        <v>100</v>
      </c>
      <c r="K131" s="129">
        <v>93.1</v>
      </c>
    </row>
    <row r="132" spans="2:11" x14ac:dyDescent="0.25">
      <c r="B132" s="30" t="s">
        <v>409</v>
      </c>
      <c r="C132" s="30" t="s">
        <v>410</v>
      </c>
      <c r="D132" s="26"/>
      <c r="E132" s="129">
        <v>91.67</v>
      </c>
      <c r="F132" s="129">
        <v>92.65</v>
      </c>
      <c r="G132" s="129">
        <v>92.65</v>
      </c>
      <c r="H132" s="129">
        <v>90.12</v>
      </c>
      <c r="I132" s="129">
        <v>89.09</v>
      </c>
      <c r="J132" s="129">
        <v>85.2</v>
      </c>
      <c r="K132" s="129">
        <v>87.3</v>
      </c>
    </row>
    <row r="133" spans="2:11" x14ac:dyDescent="0.25">
      <c r="B133" s="30" t="s">
        <v>411</v>
      </c>
      <c r="C133" s="30" t="s">
        <v>412</v>
      </c>
      <c r="D133" s="26"/>
      <c r="E133" s="129">
        <v>84.93</v>
      </c>
      <c r="F133" s="129">
        <v>86.99</v>
      </c>
      <c r="G133" s="129">
        <v>85.21</v>
      </c>
      <c r="H133" s="129">
        <v>88.44</v>
      </c>
      <c r="I133" s="129">
        <v>88.83</v>
      </c>
      <c r="J133" s="129">
        <v>87</v>
      </c>
      <c r="K133" s="129">
        <v>84.2</v>
      </c>
    </row>
    <row r="134" spans="2:11" x14ac:dyDescent="0.25">
      <c r="B134" s="30" t="s">
        <v>413</v>
      </c>
      <c r="C134" s="30" t="s">
        <v>414</v>
      </c>
      <c r="D134" s="26"/>
      <c r="E134" s="129">
        <v>98.46</v>
      </c>
      <c r="F134" s="129">
        <v>97.83</v>
      </c>
      <c r="G134" s="129">
        <v>98.1</v>
      </c>
      <c r="H134" s="129">
        <v>97.74</v>
      </c>
      <c r="I134" s="129">
        <v>94.51</v>
      </c>
      <c r="J134" s="129">
        <v>94.2</v>
      </c>
      <c r="K134" s="129">
        <v>92.9</v>
      </c>
    </row>
    <row r="135" spans="2:11" x14ac:dyDescent="0.25">
      <c r="B135" s="30" t="s">
        <v>415</v>
      </c>
      <c r="C135" s="30" t="s">
        <v>416</v>
      </c>
      <c r="D135" s="26"/>
      <c r="E135" s="129">
        <v>73.489999999999995</v>
      </c>
      <c r="F135" s="129">
        <v>72.95</v>
      </c>
      <c r="G135" s="129">
        <v>72.209999999999994</v>
      </c>
      <c r="H135" s="129">
        <v>73.87</v>
      </c>
      <c r="I135" s="129">
        <v>70.94</v>
      </c>
      <c r="J135" s="129">
        <v>72.5</v>
      </c>
      <c r="K135" s="129">
        <v>71.7</v>
      </c>
    </row>
    <row r="136" spans="2:11" x14ac:dyDescent="0.25">
      <c r="B136" s="30" t="s">
        <v>417</v>
      </c>
      <c r="C136" s="30" t="s">
        <v>418</v>
      </c>
      <c r="D136" s="26"/>
      <c r="E136" s="129">
        <v>94.78</v>
      </c>
      <c r="F136" s="129">
        <v>94.3</v>
      </c>
      <c r="G136" s="129">
        <v>94.01</v>
      </c>
      <c r="H136" s="129">
        <v>93.67</v>
      </c>
      <c r="I136" s="129">
        <v>93.88</v>
      </c>
      <c r="J136" s="129">
        <v>92.4</v>
      </c>
      <c r="K136" s="129">
        <v>92.4</v>
      </c>
    </row>
    <row r="137" spans="2:11" x14ac:dyDescent="0.25">
      <c r="B137" s="41" t="s">
        <v>419</v>
      </c>
      <c r="C137" s="41" t="s">
        <v>420</v>
      </c>
      <c r="D137" s="32"/>
      <c r="E137" s="132">
        <v>0</v>
      </c>
      <c r="F137" s="129">
        <v>60</v>
      </c>
      <c r="G137" s="132">
        <v>0</v>
      </c>
      <c r="H137" s="132">
        <v>66.67</v>
      </c>
      <c r="I137" s="132">
        <v>0</v>
      </c>
      <c r="J137" s="132">
        <v>0</v>
      </c>
      <c r="K137" s="132">
        <v>0</v>
      </c>
    </row>
    <row r="138" spans="2:11" x14ac:dyDescent="0.25">
      <c r="B138" s="41" t="s">
        <v>421</v>
      </c>
      <c r="C138" s="41" t="s">
        <v>422</v>
      </c>
      <c r="D138" s="32"/>
      <c r="E138" s="132">
        <v>69.010000000000005</v>
      </c>
      <c r="F138" s="134">
        <v>64.290000000000006</v>
      </c>
      <c r="G138" s="132">
        <v>60</v>
      </c>
      <c r="H138" s="132">
        <v>54.17</v>
      </c>
      <c r="I138" s="132">
        <v>46.67</v>
      </c>
      <c r="J138" s="132">
        <v>44.7</v>
      </c>
      <c r="K138" s="132">
        <v>34.4</v>
      </c>
    </row>
    <row r="139" spans="2:11" x14ac:dyDescent="0.25">
      <c r="B139" s="41" t="s">
        <v>423</v>
      </c>
      <c r="C139" s="41" t="s">
        <v>424</v>
      </c>
      <c r="D139" s="32"/>
      <c r="E139" s="132">
        <v>43.2</v>
      </c>
      <c r="F139" s="129">
        <v>47.24</v>
      </c>
      <c r="G139" s="132">
        <v>41.53</v>
      </c>
      <c r="H139" s="132">
        <v>38.619999999999997</v>
      </c>
      <c r="I139" s="132">
        <v>49.02</v>
      </c>
      <c r="J139" s="132">
        <v>43</v>
      </c>
      <c r="K139" s="132">
        <v>47.6</v>
      </c>
    </row>
    <row r="140" spans="2:11" x14ac:dyDescent="0.25">
      <c r="B140" s="262" t="s">
        <v>293</v>
      </c>
      <c r="C140" s="262" t="s">
        <v>293</v>
      </c>
      <c r="D140" s="53"/>
      <c r="E140" s="54">
        <v>92.48</v>
      </c>
      <c r="F140" s="54">
        <v>92.03</v>
      </c>
      <c r="G140" s="54">
        <v>91.76</v>
      </c>
      <c r="H140" s="54">
        <v>91.72</v>
      </c>
      <c r="I140" s="54">
        <v>91.96</v>
      </c>
      <c r="J140" s="54">
        <v>90.4</v>
      </c>
      <c r="K140" s="54">
        <v>90</v>
      </c>
    </row>
    <row r="141" spans="2:11" x14ac:dyDescent="0.25">
      <c r="B141" s="56"/>
      <c r="C141" s="56"/>
      <c r="D141" s="57"/>
      <c r="E141" s="58"/>
      <c r="F141" s="58"/>
      <c r="G141" s="58"/>
      <c r="H141" s="245"/>
      <c r="I141" s="245"/>
      <c r="J141" s="245"/>
      <c r="K141" s="245"/>
    </row>
    <row r="142" spans="2:11" x14ac:dyDescent="0.25">
      <c r="B142" s="258" t="s">
        <v>298</v>
      </c>
      <c r="C142" s="258" t="s">
        <v>299</v>
      </c>
      <c r="D142" s="32"/>
      <c r="E142" s="132"/>
      <c r="F142" s="132"/>
      <c r="G142" s="132"/>
      <c r="H142" s="245"/>
      <c r="I142" s="245"/>
      <c r="J142" s="245"/>
      <c r="K142" s="245"/>
    </row>
    <row r="143" spans="2:11" x14ac:dyDescent="0.25">
      <c r="B143" s="30" t="s">
        <v>425</v>
      </c>
      <c r="C143" s="9" t="s">
        <v>426</v>
      </c>
      <c r="D143" s="26"/>
      <c r="E143" s="132">
        <v>10</v>
      </c>
      <c r="F143" s="129">
        <v>11.11</v>
      </c>
      <c r="G143" s="129">
        <v>9.09</v>
      </c>
      <c r="H143" s="129">
        <v>0</v>
      </c>
      <c r="I143" s="129">
        <v>0</v>
      </c>
      <c r="J143" s="129">
        <v>0</v>
      </c>
      <c r="K143" s="129">
        <v>6.9</v>
      </c>
    </row>
    <row r="144" spans="2:11" x14ac:dyDescent="0.25">
      <c r="B144" s="30" t="s">
        <v>409</v>
      </c>
      <c r="C144" s="30" t="s">
        <v>410</v>
      </c>
      <c r="D144" s="26"/>
      <c r="E144" s="132">
        <v>8.33</v>
      </c>
      <c r="F144" s="129">
        <v>7.35</v>
      </c>
      <c r="G144" s="129">
        <v>7.35</v>
      </c>
      <c r="H144" s="129">
        <v>9.8800000000000008</v>
      </c>
      <c r="I144" s="129">
        <v>10.91</v>
      </c>
      <c r="J144" s="129">
        <v>14.8</v>
      </c>
      <c r="K144" s="129">
        <v>12.7</v>
      </c>
    </row>
    <row r="145" spans="2:14" x14ac:dyDescent="0.25">
      <c r="B145" s="9" t="s">
        <v>411</v>
      </c>
      <c r="C145" s="30" t="s">
        <v>412</v>
      </c>
      <c r="D145" s="26"/>
      <c r="E145" s="132">
        <v>15.07</v>
      </c>
      <c r="F145" s="129">
        <v>13.01</v>
      </c>
      <c r="G145" s="129">
        <v>14.79</v>
      </c>
      <c r="H145" s="129">
        <v>11.56</v>
      </c>
      <c r="I145" s="129">
        <v>11.17</v>
      </c>
      <c r="J145" s="129">
        <v>13</v>
      </c>
      <c r="K145" s="129">
        <v>15.8</v>
      </c>
    </row>
    <row r="146" spans="2:14" x14ac:dyDescent="0.25">
      <c r="B146" s="9" t="s">
        <v>427</v>
      </c>
      <c r="C146" s="30" t="s">
        <v>414</v>
      </c>
      <c r="D146" s="26"/>
      <c r="E146" s="132">
        <v>1.54</v>
      </c>
      <c r="F146" s="129">
        <v>2.17</v>
      </c>
      <c r="G146" s="129">
        <v>1.9</v>
      </c>
      <c r="H146" s="129">
        <v>2.2599999999999998</v>
      </c>
      <c r="I146" s="129">
        <v>5.49</v>
      </c>
      <c r="J146" s="129">
        <v>5.8</v>
      </c>
      <c r="K146" s="129">
        <v>7.1</v>
      </c>
    </row>
    <row r="147" spans="2:14" x14ac:dyDescent="0.25">
      <c r="B147" s="9" t="s">
        <v>415</v>
      </c>
      <c r="C147" s="30" t="s">
        <v>416</v>
      </c>
      <c r="D147" s="26"/>
      <c r="E147" s="132">
        <v>26.51</v>
      </c>
      <c r="F147" s="129">
        <v>27.05</v>
      </c>
      <c r="G147" s="129">
        <v>27.79</v>
      </c>
      <c r="H147" s="129">
        <v>26.13</v>
      </c>
      <c r="I147" s="129">
        <v>29.06</v>
      </c>
      <c r="J147" s="129">
        <v>27.5</v>
      </c>
      <c r="K147" s="129">
        <v>28.3</v>
      </c>
    </row>
    <row r="148" spans="2:14" x14ac:dyDescent="0.25">
      <c r="B148" s="9" t="s">
        <v>417</v>
      </c>
      <c r="C148" s="30" t="s">
        <v>418</v>
      </c>
      <c r="D148" s="26"/>
      <c r="E148" s="132">
        <v>5.22</v>
      </c>
      <c r="F148" s="129">
        <v>5.7</v>
      </c>
      <c r="G148" s="129">
        <v>5.99</v>
      </c>
      <c r="H148" s="129">
        <v>6.33</v>
      </c>
      <c r="I148" s="129">
        <v>6.12</v>
      </c>
      <c r="J148" s="129">
        <v>7.6</v>
      </c>
      <c r="K148" s="129">
        <v>7.6</v>
      </c>
    </row>
    <row r="149" spans="2:14" x14ac:dyDescent="0.25">
      <c r="B149" s="41" t="s">
        <v>419</v>
      </c>
      <c r="C149" s="41" t="s">
        <v>420</v>
      </c>
      <c r="D149" s="44"/>
      <c r="E149" s="132">
        <v>0</v>
      </c>
      <c r="F149" s="129">
        <v>40</v>
      </c>
      <c r="G149" s="133">
        <v>0</v>
      </c>
      <c r="H149" s="133">
        <v>33.33</v>
      </c>
      <c r="I149" s="133">
        <v>0</v>
      </c>
      <c r="J149" s="133">
        <v>0</v>
      </c>
      <c r="K149" s="133">
        <v>0</v>
      </c>
    </row>
    <row r="150" spans="2:14" x14ac:dyDescent="0.25">
      <c r="B150" s="41" t="s">
        <v>428</v>
      </c>
      <c r="C150" s="41" t="s">
        <v>422</v>
      </c>
      <c r="D150" s="44"/>
      <c r="E150" s="132">
        <v>30.99</v>
      </c>
      <c r="F150" s="129">
        <v>35.71</v>
      </c>
      <c r="G150" s="133">
        <v>40</v>
      </c>
      <c r="H150" s="133">
        <v>45.83</v>
      </c>
      <c r="I150" s="133">
        <v>53.33</v>
      </c>
      <c r="J150" s="133">
        <v>55.3</v>
      </c>
      <c r="K150" s="133">
        <v>65.599999999999994</v>
      </c>
    </row>
    <row r="151" spans="2:14" x14ac:dyDescent="0.25">
      <c r="B151" s="41" t="s">
        <v>423</v>
      </c>
      <c r="C151" s="41" t="s">
        <v>424</v>
      </c>
      <c r="D151" s="44"/>
      <c r="E151" s="132">
        <v>56.8</v>
      </c>
      <c r="F151" s="129">
        <v>52.76</v>
      </c>
      <c r="G151" s="133">
        <v>58.47</v>
      </c>
      <c r="H151" s="133">
        <v>61.38</v>
      </c>
      <c r="I151" s="133">
        <v>50.98</v>
      </c>
      <c r="J151" s="133">
        <v>57</v>
      </c>
      <c r="K151" s="133">
        <v>52.4</v>
      </c>
    </row>
    <row r="152" spans="2:14" x14ac:dyDescent="0.25">
      <c r="B152" s="261" t="s">
        <v>315</v>
      </c>
      <c r="C152" s="261" t="s">
        <v>315</v>
      </c>
      <c r="D152" s="158"/>
      <c r="E152" s="181">
        <v>7.52</v>
      </c>
      <c r="F152" s="181">
        <v>7.97</v>
      </c>
      <c r="G152" s="181">
        <v>8.24</v>
      </c>
      <c r="H152" s="181">
        <v>8.2799999999999994</v>
      </c>
      <c r="I152" s="181">
        <v>8.0399999999999991</v>
      </c>
      <c r="J152" s="181">
        <v>9.6</v>
      </c>
      <c r="K152" s="181">
        <v>10</v>
      </c>
    </row>
    <row r="153" spans="2:14" x14ac:dyDescent="0.25">
      <c r="B153" s="39"/>
      <c r="C153" s="39"/>
      <c r="D153" s="78"/>
      <c r="E153" s="58"/>
      <c r="F153" s="58"/>
      <c r="G153" s="58"/>
      <c r="H153" s="58"/>
      <c r="I153" s="58"/>
      <c r="J153" s="58"/>
      <c r="K153" s="58"/>
    </row>
    <row r="154" spans="2:14" x14ac:dyDescent="0.25">
      <c r="B154" s="8" t="s">
        <v>429</v>
      </c>
      <c r="C154" s="8" t="s">
        <v>430</v>
      </c>
      <c r="D154" s="19" t="s">
        <v>405</v>
      </c>
      <c r="E154" s="246"/>
      <c r="F154" s="246"/>
      <c r="G154" s="246"/>
      <c r="H154" s="246"/>
      <c r="I154" s="246"/>
      <c r="J154" s="246"/>
      <c r="K154" s="246"/>
    </row>
    <row r="155" spans="2:14" s="114" customFormat="1" x14ac:dyDescent="0.25">
      <c r="B155" s="149" t="s">
        <v>397</v>
      </c>
      <c r="C155" s="149" t="s">
        <v>431</v>
      </c>
      <c r="D155" s="149"/>
      <c r="E155" s="247"/>
      <c r="F155" s="247"/>
      <c r="G155" s="247"/>
      <c r="H155" s="248"/>
      <c r="I155" s="248"/>
      <c r="J155" s="248"/>
      <c r="K155" s="248"/>
      <c r="M155" s="4"/>
      <c r="N155" s="4"/>
    </row>
    <row r="156" spans="2:14" x14ac:dyDescent="0.25">
      <c r="B156" s="30" t="s">
        <v>407</v>
      </c>
      <c r="C156" s="9" t="s">
        <v>426</v>
      </c>
      <c r="D156" s="145"/>
      <c r="E156" s="244">
        <v>0</v>
      </c>
      <c r="F156" s="242">
        <v>0</v>
      </c>
      <c r="G156" s="242">
        <v>0</v>
      </c>
      <c r="H156" s="242">
        <v>0</v>
      </c>
      <c r="I156" s="242">
        <v>0</v>
      </c>
      <c r="J156" s="339">
        <v>0</v>
      </c>
      <c r="K156" s="339">
        <v>0</v>
      </c>
      <c r="L156" s="114"/>
    </row>
    <row r="157" spans="2:14" x14ac:dyDescent="0.25">
      <c r="B157" s="30" t="s">
        <v>409</v>
      </c>
      <c r="C157" s="30" t="s">
        <v>410</v>
      </c>
      <c r="D157" s="145"/>
      <c r="E157" s="244">
        <v>1.67</v>
      </c>
      <c r="F157" s="242">
        <v>0</v>
      </c>
      <c r="G157" s="242">
        <v>0</v>
      </c>
      <c r="H157" s="243">
        <v>1.23</v>
      </c>
      <c r="I157" s="243">
        <v>0.90909090909090906</v>
      </c>
      <c r="J157" s="338">
        <v>1.7391304347826086</v>
      </c>
      <c r="K157" s="338">
        <v>0</v>
      </c>
      <c r="L157" s="114"/>
    </row>
    <row r="158" spans="2:14" x14ac:dyDescent="0.25">
      <c r="B158" s="9" t="s">
        <v>411</v>
      </c>
      <c r="C158" s="30" t="s">
        <v>412</v>
      </c>
      <c r="D158" s="145"/>
      <c r="E158" s="244">
        <v>2.0499999999999998</v>
      </c>
      <c r="F158" s="249">
        <v>2.0499999999999998</v>
      </c>
      <c r="G158" s="244">
        <v>0.7</v>
      </c>
      <c r="H158" s="243">
        <v>1.36</v>
      </c>
      <c r="I158" s="243">
        <v>1.6759776536312849</v>
      </c>
      <c r="J158" s="338">
        <v>2.3255813953488373</v>
      </c>
      <c r="K158" s="338">
        <v>2.3923444976076556</v>
      </c>
      <c r="L158" s="114"/>
    </row>
    <row r="159" spans="2:14" x14ac:dyDescent="0.25">
      <c r="B159" s="9" t="s">
        <v>413</v>
      </c>
      <c r="C159" s="30" t="s">
        <v>414</v>
      </c>
      <c r="D159" s="145"/>
      <c r="E159" s="244">
        <v>6.95</v>
      </c>
      <c r="F159" s="244">
        <v>7.25</v>
      </c>
      <c r="G159" s="244">
        <v>6.49</v>
      </c>
      <c r="H159" s="243">
        <v>10.19</v>
      </c>
      <c r="I159" s="243">
        <v>13.328868050904219</v>
      </c>
      <c r="J159" s="338">
        <v>11.165644171779141</v>
      </c>
      <c r="K159" s="338">
        <v>10.634208840486867</v>
      </c>
      <c r="L159" s="114"/>
    </row>
    <row r="160" spans="2:14" x14ac:dyDescent="0.25">
      <c r="B160" s="9" t="s">
        <v>432</v>
      </c>
      <c r="C160" s="30" t="s">
        <v>416</v>
      </c>
      <c r="D160" s="145"/>
      <c r="E160" s="244">
        <v>23.91</v>
      </c>
      <c r="F160" s="244">
        <v>27.53</v>
      </c>
      <c r="G160" s="244">
        <v>26.28</v>
      </c>
      <c r="H160" s="243">
        <v>22.95</v>
      </c>
      <c r="I160" s="243">
        <v>21.685689201053556</v>
      </c>
      <c r="J160" s="338">
        <v>18.75843454790823</v>
      </c>
      <c r="K160" s="338">
        <v>18.214542836573074</v>
      </c>
      <c r="L160" s="114"/>
    </row>
    <row r="161" spans="2:12" x14ac:dyDescent="0.25">
      <c r="B161" s="9" t="s">
        <v>433</v>
      </c>
      <c r="C161" s="30" t="s">
        <v>418</v>
      </c>
      <c r="D161" s="145"/>
      <c r="E161" s="244">
        <v>34.56</v>
      </c>
      <c r="F161" s="244">
        <v>33.06</v>
      </c>
      <c r="G161" s="244">
        <v>31</v>
      </c>
      <c r="H161" s="243">
        <v>34.06</v>
      </c>
      <c r="I161" s="243">
        <v>31.347020530796193</v>
      </c>
      <c r="J161" s="338">
        <v>29.25421380743477</v>
      </c>
      <c r="K161" s="338">
        <v>25.069252077562325</v>
      </c>
      <c r="L161" s="114"/>
    </row>
    <row r="162" spans="2:12" x14ac:dyDescent="0.25">
      <c r="B162" s="335" t="s">
        <v>420</v>
      </c>
      <c r="C162" s="335" t="s">
        <v>420</v>
      </c>
      <c r="D162" s="336"/>
      <c r="E162" s="337">
        <v>0</v>
      </c>
      <c r="F162" s="337">
        <v>100</v>
      </c>
      <c r="G162" s="337">
        <v>0</v>
      </c>
      <c r="H162" s="338">
        <v>91.67</v>
      </c>
      <c r="I162" s="340" t="s">
        <v>80</v>
      </c>
      <c r="J162" s="340" t="s">
        <v>80</v>
      </c>
      <c r="K162" s="340" t="s">
        <v>80</v>
      </c>
      <c r="L162" s="114"/>
    </row>
    <row r="163" spans="2:12" x14ac:dyDescent="0.25">
      <c r="B163" s="292" t="s">
        <v>421</v>
      </c>
      <c r="C163" s="292" t="s">
        <v>434</v>
      </c>
      <c r="D163" s="336"/>
      <c r="E163" s="337">
        <v>97.18</v>
      </c>
      <c r="F163" s="337">
        <v>97.62</v>
      </c>
      <c r="G163" s="337">
        <v>96.67</v>
      </c>
      <c r="H163" s="338">
        <v>100</v>
      </c>
      <c r="I163" s="338">
        <v>100</v>
      </c>
      <c r="J163" s="338">
        <v>98</v>
      </c>
      <c r="K163" s="338">
        <v>100</v>
      </c>
      <c r="L163" s="114"/>
    </row>
    <row r="164" spans="2:12" x14ac:dyDescent="0.25">
      <c r="B164" s="292" t="s">
        <v>423</v>
      </c>
      <c r="C164" s="292" t="s">
        <v>435</v>
      </c>
      <c r="D164" s="336"/>
      <c r="E164" s="337">
        <v>100</v>
      </c>
      <c r="F164" s="337">
        <v>100</v>
      </c>
      <c r="G164" s="337">
        <v>100</v>
      </c>
      <c r="H164" s="338">
        <v>100</v>
      </c>
      <c r="I164" s="338">
        <v>100</v>
      </c>
      <c r="J164" s="338">
        <v>100</v>
      </c>
      <c r="K164" s="338">
        <v>97.916666666666657</v>
      </c>
      <c r="L164" s="114"/>
    </row>
    <row r="165" spans="2:12" x14ac:dyDescent="0.25">
      <c r="B165" s="153"/>
      <c r="C165" s="153"/>
      <c r="D165" s="145"/>
      <c r="E165" s="244"/>
      <c r="F165" s="244"/>
      <c r="G165" s="244"/>
      <c r="H165" s="243"/>
      <c r="I165" s="243"/>
      <c r="J165" s="243"/>
      <c r="K165" s="243"/>
    </row>
    <row r="166" spans="2:12" x14ac:dyDescent="0.25">
      <c r="B166" s="154" t="s">
        <v>436</v>
      </c>
      <c r="C166" s="154" t="s">
        <v>437</v>
      </c>
      <c r="D166" s="155"/>
      <c r="E166" s="247"/>
      <c r="F166" s="247"/>
      <c r="G166" s="247"/>
      <c r="H166" s="248"/>
      <c r="I166" s="248"/>
      <c r="J166" s="248"/>
      <c r="K166" s="248"/>
    </row>
    <row r="167" spans="2:12" x14ac:dyDescent="0.25">
      <c r="B167" s="156" t="s">
        <v>407</v>
      </c>
      <c r="C167" s="115" t="s">
        <v>426</v>
      </c>
      <c r="D167" s="336"/>
      <c r="E167" s="337">
        <v>40</v>
      </c>
      <c r="F167" s="337">
        <v>50</v>
      </c>
      <c r="G167" s="337">
        <v>45.45</v>
      </c>
      <c r="H167" s="338">
        <v>53.85</v>
      </c>
      <c r="I167" s="338">
        <v>36.363636363636367</v>
      </c>
      <c r="J167" s="338">
        <v>35.714285714285715</v>
      </c>
      <c r="K167" s="338">
        <v>42.857142857142854</v>
      </c>
    </row>
    <row r="168" spans="2:12" x14ac:dyDescent="0.25">
      <c r="B168" s="156" t="s">
        <v>409</v>
      </c>
      <c r="C168" s="156" t="s">
        <v>410</v>
      </c>
      <c r="D168" s="336"/>
      <c r="E168" s="337">
        <v>85</v>
      </c>
      <c r="F168" s="337">
        <v>85.29</v>
      </c>
      <c r="G168" s="337">
        <v>83.82</v>
      </c>
      <c r="H168" s="338">
        <v>77.78</v>
      </c>
      <c r="I168" s="338">
        <v>71.818181818181813</v>
      </c>
      <c r="J168" s="338">
        <v>69.565217391304344</v>
      </c>
      <c r="K168" s="338">
        <v>75.490196078431367</v>
      </c>
    </row>
    <row r="169" spans="2:12" x14ac:dyDescent="0.25">
      <c r="B169" s="115" t="s">
        <v>411</v>
      </c>
      <c r="C169" s="156" t="s">
        <v>412</v>
      </c>
      <c r="D169" s="336"/>
      <c r="E169" s="337">
        <v>74.66</v>
      </c>
      <c r="F169" s="337">
        <v>79.45</v>
      </c>
      <c r="G169" s="337">
        <v>78.87</v>
      </c>
      <c r="H169" s="338">
        <v>77.55</v>
      </c>
      <c r="I169" s="338">
        <v>73.184357541899431</v>
      </c>
      <c r="J169" s="338">
        <v>69.302325581395351</v>
      </c>
      <c r="K169" s="338">
        <v>70.813397129186612</v>
      </c>
    </row>
    <row r="170" spans="2:12" x14ac:dyDescent="0.25">
      <c r="B170" s="115" t="s">
        <v>413</v>
      </c>
      <c r="C170" s="156" t="s">
        <v>414</v>
      </c>
      <c r="D170" s="336"/>
      <c r="E170" s="337">
        <v>80.69</v>
      </c>
      <c r="F170" s="337">
        <v>81.16</v>
      </c>
      <c r="G170" s="337">
        <v>80.92</v>
      </c>
      <c r="H170" s="338">
        <v>79.62</v>
      </c>
      <c r="I170" s="338">
        <v>77.361018084393834</v>
      </c>
      <c r="J170" s="338">
        <v>75.950920245398763</v>
      </c>
      <c r="K170" s="338">
        <v>76.80973734785394</v>
      </c>
    </row>
    <row r="171" spans="2:12" x14ac:dyDescent="0.25">
      <c r="B171" s="115" t="s">
        <v>432</v>
      </c>
      <c r="C171" s="156" t="s">
        <v>416</v>
      </c>
      <c r="D171" s="336"/>
      <c r="E171" s="337">
        <v>67.63</v>
      </c>
      <c r="F171" s="337">
        <v>64.260000000000005</v>
      </c>
      <c r="G171" s="337">
        <v>65.12</v>
      </c>
      <c r="H171" s="338">
        <v>69.239999999999995</v>
      </c>
      <c r="I171" s="338">
        <v>66.110623353819136</v>
      </c>
      <c r="J171" s="338">
        <v>65.654520917678809</v>
      </c>
      <c r="K171" s="338">
        <v>66.234701223902093</v>
      </c>
    </row>
    <row r="172" spans="2:12" x14ac:dyDescent="0.25">
      <c r="B172" s="115" t="s">
        <v>433</v>
      </c>
      <c r="C172" s="156" t="s">
        <v>418</v>
      </c>
      <c r="D172" s="336"/>
      <c r="E172" s="337">
        <v>55.1</v>
      </c>
      <c r="F172" s="337">
        <v>56.86</v>
      </c>
      <c r="G172" s="337">
        <v>58.68</v>
      </c>
      <c r="H172" s="338">
        <v>56.34</v>
      </c>
      <c r="I172" s="338">
        <v>57.129444166249378</v>
      </c>
      <c r="J172" s="338">
        <v>55.876241052874619</v>
      </c>
      <c r="K172" s="338">
        <v>57.314338477773383</v>
      </c>
    </row>
    <row r="173" spans="2:12" x14ac:dyDescent="0.25">
      <c r="B173" s="335" t="s">
        <v>420</v>
      </c>
      <c r="C173" s="335" t="s">
        <v>420</v>
      </c>
      <c r="D173" s="336"/>
      <c r="E173" s="337">
        <v>0</v>
      </c>
      <c r="F173" s="337">
        <v>0</v>
      </c>
      <c r="G173" s="337">
        <v>0</v>
      </c>
      <c r="H173" s="337">
        <v>8.33</v>
      </c>
      <c r="I173" s="340" t="s">
        <v>80</v>
      </c>
      <c r="J173" s="340" t="s">
        <v>80</v>
      </c>
      <c r="K173" s="340" t="s">
        <v>80</v>
      </c>
    </row>
    <row r="174" spans="2:12" x14ac:dyDescent="0.25">
      <c r="B174" s="292" t="s">
        <v>421</v>
      </c>
      <c r="C174" s="292" t="s">
        <v>434</v>
      </c>
      <c r="D174" s="336"/>
      <c r="E174" s="337">
        <v>2.82</v>
      </c>
      <c r="F174" s="337">
        <v>2.38</v>
      </c>
      <c r="G174" s="337">
        <v>3.33</v>
      </c>
      <c r="H174" s="337">
        <v>0</v>
      </c>
      <c r="I174" s="337">
        <v>0</v>
      </c>
      <c r="J174" s="337">
        <v>0</v>
      </c>
      <c r="K174" s="337">
        <v>0</v>
      </c>
    </row>
    <row r="175" spans="2:12" x14ac:dyDescent="0.25">
      <c r="B175" s="292" t="s">
        <v>423</v>
      </c>
      <c r="C175" s="292" t="s">
        <v>435</v>
      </c>
      <c r="D175" s="336"/>
      <c r="E175" s="337">
        <v>0</v>
      </c>
      <c r="F175" s="337">
        <v>0</v>
      </c>
      <c r="G175" s="337">
        <v>0</v>
      </c>
      <c r="H175" s="337">
        <v>0</v>
      </c>
      <c r="I175" s="337">
        <v>0</v>
      </c>
      <c r="J175" s="337">
        <v>2</v>
      </c>
      <c r="K175" s="337">
        <v>2.083333333333337</v>
      </c>
    </row>
    <row r="176" spans="2:12" x14ac:dyDescent="0.25">
      <c r="B176" s="110"/>
      <c r="C176" s="110"/>
      <c r="D176" s="145"/>
      <c r="E176" s="244"/>
      <c r="F176" s="244"/>
      <c r="G176" s="244"/>
      <c r="H176" s="243"/>
      <c r="I176" s="243"/>
      <c r="J176" s="243"/>
      <c r="K176" s="243"/>
    </row>
    <row r="177" spans="2:11" x14ac:dyDescent="0.25">
      <c r="B177" s="149" t="s">
        <v>401</v>
      </c>
      <c r="C177" s="149" t="s">
        <v>402</v>
      </c>
      <c r="D177" s="155"/>
      <c r="E177" s="247"/>
      <c r="F177" s="247"/>
      <c r="G177" s="247"/>
      <c r="H177" s="248"/>
      <c r="I177" s="248"/>
      <c r="J177" s="248"/>
      <c r="K177" s="248"/>
    </row>
    <row r="178" spans="2:11" x14ac:dyDescent="0.25">
      <c r="B178" s="156" t="s">
        <v>407</v>
      </c>
      <c r="C178" s="115" t="s">
        <v>426</v>
      </c>
      <c r="D178" s="336"/>
      <c r="E178" s="337">
        <v>60</v>
      </c>
      <c r="F178" s="337">
        <v>50</v>
      </c>
      <c r="G178" s="337">
        <v>54.55</v>
      </c>
      <c r="H178" s="338">
        <v>46.15</v>
      </c>
      <c r="I178" s="338">
        <v>63.636363636363633</v>
      </c>
      <c r="J178" s="338">
        <v>64.285714285714292</v>
      </c>
      <c r="K178" s="338">
        <v>57.142857142857139</v>
      </c>
    </row>
    <row r="179" spans="2:11" x14ac:dyDescent="0.25">
      <c r="B179" s="156" t="s">
        <v>409</v>
      </c>
      <c r="C179" s="156" t="s">
        <v>410</v>
      </c>
      <c r="D179" s="336"/>
      <c r="E179" s="337">
        <v>13.33</v>
      </c>
      <c r="F179" s="337">
        <v>14.71</v>
      </c>
      <c r="G179" s="337">
        <v>16.18</v>
      </c>
      <c r="H179" s="338">
        <v>20.99</v>
      </c>
      <c r="I179" s="338">
        <v>27.27272727272727</v>
      </c>
      <c r="J179" s="338">
        <v>28.695652173913043</v>
      </c>
      <c r="K179" s="338">
        <v>24.509803921568626</v>
      </c>
    </row>
    <row r="180" spans="2:11" x14ac:dyDescent="0.25">
      <c r="B180" s="115" t="s">
        <v>411</v>
      </c>
      <c r="C180" s="156" t="s">
        <v>412</v>
      </c>
      <c r="D180" s="336"/>
      <c r="E180" s="337">
        <v>23.29</v>
      </c>
      <c r="F180" s="337">
        <v>18.489999999999998</v>
      </c>
      <c r="G180" s="337">
        <v>20.420000000000002</v>
      </c>
      <c r="H180" s="338">
        <v>21.09</v>
      </c>
      <c r="I180" s="338">
        <v>25.139664804469277</v>
      </c>
      <c r="J180" s="338">
        <v>28.372093023255811</v>
      </c>
      <c r="K180" s="338">
        <v>26.794258373205743</v>
      </c>
    </row>
    <row r="181" spans="2:11" x14ac:dyDescent="0.25">
      <c r="B181" s="115" t="s">
        <v>413</v>
      </c>
      <c r="C181" s="156" t="s">
        <v>414</v>
      </c>
      <c r="D181" s="336"/>
      <c r="E181" s="337">
        <v>12.36</v>
      </c>
      <c r="F181" s="337">
        <v>11.59</v>
      </c>
      <c r="G181" s="337">
        <v>12.6</v>
      </c>
      <c r="H181" s="338">
        <v>10.19</v>
      </c>
      <c r="I181" s="338">
        <v>9.3101138647019432</v>
      </c>
      <c r="J181" s="338">
        <v>12.883435582822086</v>
      </c>
      <c r="K181" s="338">
        <v>12.556053811659194</v>
      </c>
    </row>
    <row r="182" spans="2:11" x14ac:dyDescent="0.25">
      <c r="B182" s="115" t="s">
        <v>432</v>
      </c>
      <c r="C182" s="156" t="s">
        <v>416</v>
      </c>
      <c r="D182" s="336"/>
      <c r="E182" s="337">
        <v>8.4700000000000006</v>
      </c>
      <c r="F182" s="337">
        <v>8.2100000000000009</v>
      </c>
      <c r="G182" s="337">
        <v>8.6</v>
      </c>
      <c r="H182" s="338">
        <v>7.81</v>
      </c>
      <c r="I182" s="338">
        <v>11.501316944688323</v>
      </c>
      <c r="J182" s="338">
        <v>15.587044534412955</v>
      </c>
      <c r="K182" s="338">
        <v>15.550755939524837</v>
      </c>
    </row>
    <row r="183" spans="2:11" x14ac:dyDescent="0.25">
      <c r="B183" s="115" t="s">
        <v>433</v>
      </c>
      <c r="C183" s="156" t="s">
        <v>418</v>
      </c>
      <c r="D183" s="336"/>
      <c r="E183" s="337">
        <v>10.34</v>
      </c>
      <c r="F183" s="337">
        <v>10.08</v>
      </c>
      <c r="G183" s="337">
        <v>10.32</v>
      </c>
      <c r="H183" s="338">
        <v>9.6</v>
      </c>
      <c r="I183" s="338">
        <v>11.52353530295443</v>
      </c>
      <c r="J183" s="338">
        <v>14.869545139690601</v>
      </c>
      <c r="K183" s="338">
        <v>17.616409444664292</v>
      </c>
    </row>
    <row r="184" spans="2:11" x14ac:dyDescent="0.25">
      <c r="B184" s="335" t="s">
        <v>420</v>
      </c>
      <c r="C184" s="335" t="s">
        <v>420</v>
      </c>
      <c r="D184" s="336"/>
      <c r="E184" s="337">
        <v>0</v>
      </c>
      <c r="F184" s="337">
        <v>0</v>
      </c>
      <c r="G184" s="337">
        <v>0</v>
      </c>
      <c r="H184" s="337">
        <v>0</v>
      </c>
      <c r="I184" s="340" t="s">
        <v>80</v>
      </c>
      <c r="J184" s="340" t="s">
        <v>80</v>
      </c>
      <c r="K184" s="340" t="s">
        <v>80</v>
      </c>
    </row>
    <row r="185" spans="2:11" x14ac:dyDescent="0.25">
      <c r="B185" s="292" t="s">
        <v>421</v>
      </c>
      <c r="C185" s="292" t="s">
        <v>434</v>
      </c>
      <c r="D185" s="336"/>
      <c r="E185" s="337">
        <v>0</v>
      </c>
      <c r="F185" s="337">
        <v>0</v>
      </c>
      <c r="G185" s="337">
        <v>0</v>
      </c>
      <c r="H185" s="337">
        <v>0</v>
      </c>
      <c r="I185" s="337">
        <v>0</v>
      </c>
      <c r="J185" s="337">
        <v>0</v>
      </c>
      <c r="K185" s="337">
        <v>0</v>
      </c>
    </row>
    <row r="186" spans="2:11" x14ac:dyDescent="0.25">
      <c r="B186" s="292" t="s">
        <v>423</v>
      </c>
      <c r="C186" s="292" t="s">
        <v>435</v>
      </c>
      <c r="D186" s="336"/>
      <c r="E186" s="337">
        <v>0</v>
      </c>
      <c r="F186" s="337">
        <v>0</v>
      </c>
      <c r="G186" s="337">
        <v>0</v>
      </c>
      <c r="H186" s="337">
        <v>0</v>
      </c>
      <c r="I186" s="337">
        <v>0</v>
      </c>
      <c r="J186" s="337">
        <v>0</v>
      </c>
      <c r="K186" s="337">
        <v>0</v>
      </c>
    </row>
    <row r="188" spans="2:11" x14ac:dyDescent="0.25">
      <c r="B188" s="63" t="s">
        <v>438</v>
      </c>
      <c r="C188" s="63" t="s">
        <v>439</v>
      </c>
      <c r="D188" s="64" t="s">
        <v>405</v>
      </c>
      <c r="E188" s="65"/>
      <c r="F188" s="65"/>
      <c r="G188" s="65"/>
      <c r="H188" s="65"/>
      <c r="I188" s="65"/>
      <c r="J188" s="65"/>
      <c r="K188" s="65"/>
    </row>
    <row r="189" spans="2:11" x14ac:dyDescent="0.25">
      <c r="B189" s="266" t="s">
        <v>440</v>
      </c>
      <c r="C189" s="266" t="s">
        <v>441</v>
      </c>
      <c r="D189" s="128"/>
      <c r="E189" s="135" t="s">
        <v>80</v>
      </c>
      <c r="F189" s="135" t="s">
        <v>80</v>
      </c>
      <c r="G189" s="330" t="s">
        <v>80</v>
      </c>
      <c r="H189" s="136">
        <v>0</v>
      </c>
      <c r="I189" s="136">
        <v>0</v>
      </c>
      <c r="J189" s="136">
        <v>0</v>
      </c>
      <c r="K189" s="136">
        <v>0</v>
      </c>
    </row>
    <row r="190" spans="2:11" x14ac:dyDescent="0.25">
      <c r="B190" s="266" t="s">
        <v>407</v>
      </c>
      <c r="C190" s="266" t="s">
        <v>442</v>
      </c>
      <c r="D190" s="128"/>
      <c r="E190" s="135" t="s">
        <v>80</v>
      </c>
      <c r="F190" s="135" t="s">
        <v>80</v>
      </c>
      <c r="G190" s="330" t="s">
        <v>80</v>
      </c>
      <c r="H190" s="136">
        <v>0</v>
      </c>
      <c r="I190" s="136">
        <v>0</v>
      </c>
      <c r="J190" s="136">
        <v>0</v>
      </c>
      <c r="K190" s="136">
        <v>0</v>
      </c>
    </row>
    <row r="191" spans="2:11" x14ac:dyDescent="0.25">
      <c r="B191" s="266" t="s">
        <v>409</v>
      </c>
      <c r="C191" s="266" t="s">
        <v>443</v>
      </c>
      <c r="D191" s="128"/>
      <c r="E191" s="135" t="s">
        <v>80</v>
      </c>
      <c r="F191" s="135" t="s">
        <v>80</v>
      </c>
      <c r="G191" s="330" t="s">
        <v>80</v>
      </c>
      <c r="H191" s="136">
        <v>0</v>
      </c>
      <c r="I191" s="136">
        <v>0.9</v>
      </c>
      <c r="J191" s="136">
        <v>0.9</v>
      </c>
      <c r="K191" s="136">
        <v>1.9</v>
      </c>
    </row>
    <row r="192" spans="2:11" s="114" customFormat="1" x14ac:dyDescent="0.25">
      <c r="B192" s="266" t="s">
        <v>411</v>
      </c>
      <c r="C192" s="266" t="s">
        <v>412</v>
      </c>
      <c r="D192" s="128"/>
      <c r="E192" s="135">
        <v>0</v>
      </c>
      <c r="F192" s="135">
        <v>0</v>
      </c>
      <c r="G192" s="137">
        <v>0</v>
      </c>
      <c r="H192" s="136">
        <v>0.68</v>
      </c>
      <c r="I192" s="136">
        <v>0</v>
      </c>
      <c r="J192" s="136">
        <v>0.5</v>
      </c>
      <c r="K192" s="136">
        <v>1.4</v>
      </c>
    </row>
    <row r="193" spans="2:11" x14ac:dyDescent="0.25">
      <c r="B193" s="59" t="s">
        <v>413</v>
      </c>
      <c r="C193" s="59" t="s">
        <v>444</v>
      </c>
      <c r="D193" s="126"/>
      <c r="E193" s="132">
        <v>2</v>
      </c>
      <c r="F193" s="129">
        <v>1.45</v>
      </c>
      <c r="G193" s="129">
        <v>1.94</v>
      </c>
      <c r="H193" s="137">
        <v>1.51</v>
      </c>
      <c r="I193" s="137">
        <v>0.54</v>
      </c>
      <c r="J193" s="137">
        <v>1.1000000000000001</v>
      </c>
      <c r="K193" s="137">
        <v>1.9</v>
      </c>
    </row>
    <row r="194" spans="2:11" x14ac:dyDescent="0.25">
      <c r="B194" s="10" t="s">
        <v>432</v>
      </c>
      <c r="C194" s="10" t="s">
        <v>416</v>
      </c>
      <c r="D194" s="28"/>
      <c r="E194" s="130">
        <v>1</v>
      </c>
      <c r="F194" s="130">
        <v>1</v>
      </c>
      <c r="G194" s="130">
        <v>1.05</v>
      </c>
      <c r="H194" s="137">
        <v>0.87</v>
      </c>
      <c r="I194" s="137">
        <v>0.44</v>
      </c>
      <c r="J194" s="137">
        <v>2.1</v>
      </c>
      <c r="K194" s="137">
        <v>2.9</v>
      </c>
    </row>
    <row r="195" spans="2:11" x14ac:dyDescent="0.25">
      <c r="B195" s="9" t="s">
        <v>433</v>
      </c>
      <c r="C195" s="9" t="s">
        <v>418</v>
      </c>
      <c r="D195" s="29"/>
      <c r="E195" s="129">
        <v>1</v>
      </c>
      <c r="F195" s="129">
        <v>1</v>
      </c>
      <c r="G195" s="129">
        <v>1.17</v>
      </c>
      <c r="H195" s="137">
        <v>0.96</v>
      </c>
      <c r="I195" s="137">
        <v>0.81</v>
      </c>
      <c r="J195" s="137">
        <v>2.1</v>
      </c>
      <c r="K195" s="137">
        <v>3</v>
      </c>
    </row>
    <row r="196" spans="2:11" x14ac:dyDescent="0.25">
      <c r="B196" s="9"/>
      <c r="C196" s="9"/>
      <c r="D196" s="29"/>
      <c r="E196" s="129"/>
      <c r="F196" s="129"/>
      <c r="G196" s="129"/>
      <c r="H196" s="137"/>
      <c r="I196" s="137"/>
      <c r="J196" s="137"/>
      <c r="K196" s="137"/>
    </row>
    <row r="197" spans="2:11" x14ac:dyDescent="0.25">
      <c r="B197" s="266" t="s">
        <v>445</v>
      </c>
      <c r="C197" s="266" t="s">
        <v>446</v>
      </c>
      <c r="D197" s="29"/>
      <c r="E197" s="135" t="s">
        <v>80</v>
      </c>
      <c r="F197" s="135" t="s">
        <v>80</v>
      </c>
      <c r="G197" s="330" t="s">
        <v>80</v>
      </c>
      <c r="H197" s="137">
        <v>0</v>
      </c>
      <c r="I197" s="137">
        <v>0</v>
      </c>
      <c r="J197" s="137">
        <v>0</v>
      </c>
      <c r="K197" s="137">
        <v>0</v>
      </c>
    </row>
    <row r="198" spans="2:11" x14ac:dyDescent="0.25">
      <c r="B198" s="266" t="s">
        <v>302</v>
      </c>
      <c r="C198" s="266" t="s">
        <v>447</v>
      </c>
      <c r="D198" s="29"/>
      <c r="E198" s="135" t="s">
        <v>80</v>
      </c>
      <c r="F198" s="135" t="s">
        <v>80</v>
      </c>
      <c r="G198" s="330" t="s">
        <v>80</v>
      </c>
      <c r="H198" s="137">
        <v>0</v>
      </c>
      <c r="I198" s="137">
        <v>0</v>
      </c>
      <c r="J198" s="137">
        <v>0</v>
      </c>
      <c r="K198" s="137">
        <v>0</v>
      </c>
    </row>
    <row r="199" spans="2:11" x14ac:dyDescent="0.25">
      <c r="B199" s="266" t="s">
        <v>304</v>
      </c>
      <c r="C199" s="266" t="s">
        <v>448</v>
      </c>
      <c r="D199" s="29"/>
      <c r="E199" s="135" t="s">
        <v>80</v>
      </c>
      <c r="F199" s="135" t="s">
        <v>80</v>
      </c>
      <c r="G199" s="330" t="s">
        <v>80</v>
      </c>
      <c r="H199" s="137">
        <v>0</v>
      </c>
      <c r="I199" s="137">
        <v>1</v>
      </c>
      <c r="J199" s="137">
        <v>1</v>
      </c>
      <c r="K199" s="137">
        <v>2</v>
      </c>
    </row>
    <row r="200" spans="2:11" x14ac:dyDescent="0.25">
      <c r="B200" s="9" t="s">
        <v>306</v>
      </c>
      <c r="C200" s="9" t="s">
        <v>307</v>
      </c>
      <c r="D200" s="29"/>
      <c r="E200" s="129" t="s">
        <v>80</v>
      </c>
      <c r="F200" s="129">
        <v>0</v>
      </c>
      <c r="G200" s="129">
        <v>0</v>
      </c>
      <c r="H200" s="137">
        <v>1</v>
      </c>
      <c r="I200" s="137">
        <v>0</v>
      </c>
      <c r="J200" s="136">
        <v>1</v>
      </c>
      <c r="K200" s="136">
        <v>3</v>
      </c>
    </row>
    <row r="201" spans="2:11" x14ac:dyDescent="0.25">
      <c r="B201" s="9" t="s">
        <v>308</v>
      </c>
      <c r="C201" s="9" t="s">
        <v>309</v>
      </c>
      <c r="D201" s="26"/>
      <c r="E201" s="129">
        <v>4</v>
      </c>
      <c r="F201" s="129">
        <v>4</v>
      </c>
      <c r="G201" s="129">
        <v>5</v>
      </c>
      <c r="H201" s="137">
        <v>4</v>
      </c>
      <c r="I201" s="137">
        <v>8</v>
      </c>
      <c r="J201" s="137">
        <v>18</v>
      </c>
      <c r="K201" s="137">
        <v>30</v>
      </c>
    </row>
    <row r="202" spans="2:11" x14ac:dyDescent="0.25">
      <c r="B202" s="9" t="s">
        <v>449</v>
      </c>
      <c r="C202" s="9" t="s">
        <v>311</v>
      </c>
      <c r="D202" s="26"/>
      <c r="E202" s="129">
        <v>8</v>
      </c>
      <c r="F202" s="129">
        <v>10</v>
      </c>
      <c r="G202" s="129">
        <v>8</v>
      </c>
      <c r="H202" s="137">
        <v>9</v>
      </c>
      <c r="I202" s="137">
        <v>5</v>
      </c>
      <c r="J202" s="137">
        <v>31</v>
      </c>
      <c r="K202" s="137">
        <v>41</v>
      </c>
    </row>
    <row r="203" spans="2:11" x14ac:dyDescent="0.25">
      <c r="B203" s="9" t="s">
        <v>450</v>
      </c>
      <c r="C203" s="9" t="s">
        <v>313</v>
      </c>
      <c r="D203" s="9"/>
      <c r="E203" s="138">
        <v>138</v>
      </c>
      <c r="F203" s="138">
        <v>141</v>
      </c>
      <c r="G203" s="138">
        <v>131</v>
      </c>
      <c r="H203" s="137">
        <v>134</v>
      </c>
      <c r="I203" s="137">
        <v>129</v>
      </c>
      <c r="J203" s="137">
        <v>371</v>
      </c>
      <c r="K203" s="137">
        <v>456</v>
      </c>
    </row>
    <row r="204" spans="2:11" x14ac:dyDescent="0.25">
      <c r="B204" s="110"/>
      <c r="C204" s="110"/>
      <c r="D204" s="145"/>
      <c r="E204" s="124"/>
      <c r="F204" s="124"/>
      <c r="G204" s="124"/>
      <c r="H204" s="110"/>
      <c r="I204" s="110"/>
      <c r="J204" s="110"/>
      <c r="K204" s="110"/>
    </row>
    <row r="205" spans="2:11" x14ac:dyDescent="0.25">
      <c r="B205" s="8" t="s">
        <v>451</v>
      </c>
      <c r="C205" s="8" t="s">
        <v>452</v>
      </c>
      <c r="D205" s="19" t="s">
        <v>453</v>
      </c>
      <c r="E205" s="11"/>
      <c r="F205" s="11"/>
      <c r="G205" s="11"/>
      <c r="H205" s="11"/>
      <c r="I205" s="11"/>
      <c r="J205" s="11"/>
      <c r="K205" s="11"/>
    </row>
    <row r="206" spans="2:11" x14ac:dyDescent="0.25">
      <c r="B206" s="250" t="s">
        <v>454</v>
      </c>
      <c r="C206" s="250" t="s">
        <v>455</v>
      </c>
      <c r="D206" s="145"/>
      <c r="E206" s="146">
        <v>0.9</v>
      </c>
      <c r="F206" s="146">
        <v>0.81</v>
      </c>
      <c r="G206" s="146">
        <v>0.8</v>
      </c>
      <c r="H206" s="147">
        <v>0.74</v>
      </c>
      <c r="I206" s="147">
        <v>1.1000000000000001</v>
      </c>
      <c r="J206" s="147">
        <v>1.25</v>
      </c>
      <c r="K206" s="147">
        <v>0.96</v>
      </c>
    </row>
    <row r="207" spans="2:11" x14ac:dyDescent="0.25">
      <c r="B207" s="250" t="s">
        <v>456</v>
      </c>
      <c r="C207" s="250" t="s">
        <v>457</v>
      </c>
      <c r="D207" s="145"/>
      <c r="E207" s="146">
        <v>0.92</v>
      </c>
      <c r="F207" s="146">
        <v>0.89</v>
      </c>
      <c r="G207" s="146">
        <v>0.87</v>
      </c>
      <c r="H207" s="147">
        <v>0.86</v>
      </c>
      <c r="I207" s="147">
        <v>1</v>
      </c>
      <c r="J207" s="147">
        <v>0.95</v>
      </c>
      <c r="K207" s="147">
        <v>0.94</v>
      </c>
    </row>
    <row r="208" spans="2:11" x14ac:dyDescent="0.25">
      <c r="B208" s="250" t="s">
        <v>458</v>
      </c>
      <c r="C208" s="250" t="s">
        <v>459</v>
      </c>
      <c r="D208" s="145"/>
      <c r="E208" s="146">
        <v>0.91</v>
      </c>
      <c r="F208" s="146">
        <v>0.9</v>
      </c>
      <c r="G208" s="146">
        <v>0.9</v>
      </c>
      <c r="H208" s="147">
        <v>0.91</v>
      </c>
      <c r="I208" s="147">
        <v>0.96</v>
      </c>
      <c r="J208" s="147">
        <v>0.94</v>
      </c>
      <c r="K208" s="147">
        <v>0.96</v>
      </c>
    </row>
    <row r="209" spans="2:11" x14ac:dyDescent="0.25">
      <c r="B209" s="250" t="s">
        <v>460</v>
      </c>
      <c r="C209" s="250" t="s">
        <v>461</v>
      </c>
      <c r="D209" s="145"/>
      <c r="E209" s="146">
        <v>0.84</v>
      </c>
      <c r="F209" s="146">
        <v>0.84</v>
      </c>
      <c r="G209" s="146">
        <v>0.86</v>
      </c>
      <c r="H209" s="147">
        <v>0.85</v>
      </c>
      <c r="I209" s="147">
        <v>0.96</v>
      </c>
      <c r="J209" s="147">
        <v>1.01</v>
      </c>
      <c r="K209" s="147">
        <v>0.98</v>
      </c>
    </row>
    <row r="210" spans="2:11" x14ac:dyDescent="0.25">
      <c r="B210" s="250" t="s">
        <v>462</v>
      </c>
      <c r="C210" s="250" t="s">
        <v>463</v>
      </c>
      <c r="D210" s="145"/>
      <c r="E210" s="146">
        <v>0.85</v>
      </c>
      <c r="F210" s="146">
        <v>0.84</v>
      </c>
      <c r="G210" s="146">
        <v>0.83</v>
      </c>
      <c r="H210" s="147">
        <v>0.87</v>
      </c>
      <c r="I210" s="147">
        <v>0.98</v>
      </c>
      <c r="J210" s="147">
        <v>0.96</v>
      </c>
      <c r="K210" s="147">
        <v>0.96</v>
      </c>
    </row>
    <row r="211" spans="2:11" x14ac:dyDescent="0.25">
      <c r="B211" s="250"/>
      <c r="C211" s="250"/>
      <c r="D211" s="145"/>
      <c r="E211" s="124"/>
      <c r="F211" s="124"/>
      <c r="G211" s="124"/>
      <c r="H211" s="110"/>
      <c r="I211" s="110"/>
      <c r="J211" s="110"/>
      <c r="K211" s="110"/>
    </row>
    <row r="212" spans="2:11" x14ac:dyDescent="0.25">
      <c r="B212" s="250" t="s">
        <v>464</v>
      </c>
      <c r="C212" s="250" t="s">
        <v>465</v>
      </c>
      <c r="D212" s="145"/>
      <c r="E212" s="146">
        <v>0.93</v>
      </c>
      <c r="F212" s="146">
        <v>0.84</v>
      </c>
      <c r="G212" s="146">
        <v>0.9</v>
      </c>
      <c r="H212" s="147">
        <v>0.73</v>
      </c>
      <c r="I212" s="147">
        <v>1.1000000000000001</v>
      </c>
      <c r="J212" s="147">
        <v>1.25</v>
      </c>
      <c r="K212" s="147">
        <v>0.96</v>
      </c>
    </row>
    <row r="213" spans="2:11" x14ac:dyDescent="0.25">
      <c r="B213" s="250" t="s">
        <v>466</v>
      </c>
      <c r="C213" s="250" t="s">
        <v>467</v>
      </c>
      <c r="D213" s="145"/>
      <c r="E213" s="146">
        <v>1.04</v>
      </c>
      <c r="F213" s="146">
        <v>1.1200000000000001</v>
      </c>
      <c r="G213" s="146">
        <v>1</v>
      </c>
      <c r="H213" s="147">
        <v>0.89</v>
      </c>
      <c r="I213" s="147">
        <v>1</v>
      </c>
      <c r="J213" s="147">
        <v>0.95</v>
      </c>
      <c r="K213" s="147">
        <v>0.95</v>
      </c>
    </row>
    <row r="214" spans="2:11" x14ac:dyDescent="0.25">
      <c r="B214" s="250" t="s">
        <v>468</v>
      </c>
      <c r="C214" s="250" t="s">
        <v>469</v>
      </c>
      <c r="D214" s="145"/>
      <c r="E214" s="146">
        <v>0.98</v>
      </c>
      <c r="F214" s="146">
        <v>0.83</v>
      </c>
      <c r="G214" s="146">
        <v>1.01</v>
      </c>
      <c r="H214" s="147">
        <v>0.9</v>
      </c>
      <c r="I214" s="147">
        <v>0.96</v>
      </c>
      <c r="J214" s="147">
        <v>0.94</v>
      </c>
      <c r="K214" s="147">
        <v>0.96</v>
      </c>
    </row>
    <row r="215" spans="2:11" x14ac:dyDescent="0.25">
      <c r="B215" s="250" t="s">
        <v>470</v>
      </c>
      <c r="C215" s="250" t="s">
        <v>471</v>
      </c>
      <c r="D215" s="145"/>
      <c r="E215" s="146">
        <v>0.88</v>
      </c>
      <c r="F215" s="146">
        <v>0.85</v>
      </c>
      <c r="G215" s="146">
        <v>0.83</v>
      </c>
      <c r="H215" s="147">
        <v>0.85</v>
      </c>
      <c r="I215" s="147">
        <v>0.97</v>
      </c>
      <c r="J215" s="147">
        <v>1.01</v>
      </c>
      <c r="K215" s="147">
        <v>0.98</v>
      </c>
    </row>
    <row r="216" spans="2:11" x14ac:dyDescent="0.25">
      <c r="B216" s="250" t="s">
        <v>472</v>
      </c>
      <c r="C216" s="250" t="s">
        <v>473</v>
      </c>
      <c r="D216" s="145"/>
      <c r="E216" s="146">
        <v>0.77</v>
      </c>
      <c r="F216" s="146">
        <v>0.8</v>
      </c>
      <c r="G216" s="146">
        <v>0.81</v>
      </c>
      <c r="H216" s="147">
        <v>0.86</v>
      </c>
      <c r="I216" s="147">
        <v>0.98</v>
      </c>
      <c r="J216" s="147">
        <v>0.96</v>
      </c>
      <c r="K216" s="147">
        <v>0.96</v>
      </c>
    </row>
    <row r="217" spans="2:11" x14ac:dyDescent="0.25">
      <c r="B217" s="31"/>
      <c r="C217" s="31"/>
      <c r="D217" s="52"/>
      <c r="E217" s="46"/>
      <c r="F217" s="46"/>
      <c r="G217" s="46"/>
    </row>
    <row r="218" spans="2:11" s="143" customFormat="1" x14ac:dyDescent="0.25">
      <c r="B218" s="187" t="s">
        <v>474</v>
      </c>
      <c r="C218" s="187" t="s">
        <v>475</v>
      </c>
      <c r="D218" s="188" t="s">
        <v>476</v>
      </c>
      <c r="E218" s="189"/>
      <c r="F218" s="189"/>
      <c r="G218" s="189"/>
      <c r="H218" s="189"/>
      <c r="I218" s="189"/>
      <c r="J218" s="189"/>
      <c r="K218" s="189"/>
    </row>
    <row r="219" spans="2:11" s="143" customFormat="1" x14ac:dyDescent="0.25">
      <c r="B219" s="190"/>
      <c r="C219" s="190"/>
      <c r="D219" s="191"/>
      <c r="E219" s="192"/>
      <c r="F219" s="192"/>
      <c r="G219" s="192"/>
      <c r="H219" s="193"/>
      <c r="I219" s="193"/>
      <c r="J219" s="193"/>
      <c r="K219" s="193"/>
    </row>
    <row r="220" spans="2:11" s="143" customFormat="1" x14ac:dyDescent="0.25">
      <c r="B220" s="263" t="s">
        <v>477</v>
      </c>
      <c r="C220" s="259" t="s">
        <v>297</v>
      </c>
      <c r="D220" s="194"/>
      <c r="E220" s="193"/>
      <c r="F220" s="193"/>
      <c r="G220" s="193"/>
      <c r="H220" s="193"/>
      <c r="I220" s="193"/>
      <c r="J220" s="193"/>
      <c r="K220" s="193"/>
    </row>
    <row r="221" spans="2:11" s="143" customFormat="1" x14ac:dyDescent="0.25">
      <c r="B221" s="36" t="s">
        <v>407</v>
      </c>
      <c r="C221" s="37" t="s">
        <v>426</v>
      </c>
      <c r="D221" s="195"/>
      <c r="E221" s="196">
        <v>100</v>
      </c>
      <c r="F221" s="196">
        <v>100</v>
      </c>
      <c r="G221" s="196">
        <v>100</v>
      </c>
      <c r="H221" s="196">
        <v>100</v>
      </c>
      <c r="I221" s="196">
        <v>100</v>
      </c>
      <c r="J221" s="312">
        <v>94.7</v>
      </c>
      <c r="K221" s="312">
        <v>100</v>
      </c>
    </row>
    <row r="222" spans="2:11" s="143" customFormat="1" x14ac:dyDescent="0.25">
      <c r="B222" s="36" t="s">
        <v>409</v>
      </c>
      <c r="C222" s="37" t="s">
        <v>478</v>
      </c>
      <c r="D222" s="195"/>
      <c r="E222" s="196">
        <v>100</v>
      </c>
      <c r="F222" s="196">
        <v>98.41</v>
      </c>
      <c r="G222" s="196">
        <v>98.41</v>
      </c>
      <c r="H222" s="196">
        <v>100</v>
      </c>
      <c r="I222" s="196">
        <v>100</v>
      </c>
      <c r="J222" s="312">
        <v>93.9</v>
      </c>
      <c r="K222" s="312">
        <v>98.7</v>
      </c>
    </row>
    <row r="223" spans="2:11" s="143" customFormat="1" x14ac:dyDescent="0.25">
      <c r="B223" s="36" t="s">
        <v>411</v>
      </c>
      <c r="C223" s="37" t="s">
        <v>412</v>
      </c>
      <c r="D223" s="195"/>
      <c r="E223" s="196">
        <v>98.39</v>
      </c>
      <c r="F223" s="196">
        <v>96.06</v>
      </c>
      <c r="G223" s="196">
        <v>100</v>
      </c>
      <c r="H223" s="196">
        <v>100</v>
      </c>
      <c r="I223" s="196">
        <v>100</v>
      </c>
      <c r="J223" s="312">
        <v>95.3</v>
      </c>
      <c r="K223" s="312">
        <v>97.9</v>
      </c>
    </row>
    <row r="224" spans="2:11" s="143" customFormat="1" x14ac:dyDescent="0.25">
      <c r="B224" s="36" t="s">
        <v>413</v>
      </c>
      <c r="C224" s="37" t="s">
        <v>414</v>
      </c>
      <c r="D224" s="195"/>
      <c r="E224" s="196">
        <v>100</v>
      </c>
      <c r="F224" s="196">
        <v>99.63</v>
      </c>
      <c r="G224" s="196">
        <v>99.61</v>
      </c>
      <c r="H224" s="196">
        <v>100</v>
      </c>
      <c r="I224" s="196">
        <v>100</v>
      </c>
      <c r="J224" s="312">
        <v>81.099999999999994</v>
      </c>
      <c r="K224" s="312">
        <v>98.3</v>
      </c>
    </row>
    <row r="225" spans="2:11" s="143" customFormat="1" x14ac:dyDescent="0.25">
      <c r="B225" s="36" t="s">
        <v>432</v>
      </c>
      <c r="C225" s="37" t="s">
        <v>416</v>
      </c>
      <c r="D225" s="195"/>
      <c r="E225" s="196">
        <v>90.04</v>
      </c>
      <c r="F225" s="196">
        <v>99.64</v>
      </c>
      <c r="G225" s="196">
        <v>89.53</v>
      </c>
      <c r="H225" s="196">
        <v>100</v>
      </c>
      <c r="I225" s="196">
        <v>100</v>
      </c>
      <c r="J225" s="312">
        <v>94.2</v>
      </c>
      <c r="K225" s="312">
        <v>96.1</v>
      </c>
    </row>
    <row r="226" spans="2:11" s="143" customFormat="1" x14ac:dyDescent="0.25">
      <c r="B226" s="197" t="s">
        <v>479</v>
      </c>
      <c r="C226" s="198" t="s">
        <v>479</v>
      </c>
      <c r="D226" s="195"/>
      <c r="E226" s="199">
        <v>93.44</v>
      </c>
      <c r="F226" s="199">
        <v>98.98</v>
      </c>
      <c r="G226" s="199">
        <v>94.23</v>
      </c>
      <c r="H226" s="199">
        <v>100</v>
      </c>
      <c r="I226" s="199">
        <v>100</v>
      </c>
      <c r="J226" s="241">
        <v>90.8</v>
      </c>
      <c r="K226" s="241">
        <v>97.6</v>
      </c>
    </row>
    <row r="227" spans="2:11" s="143" customFormat="1" x14ac:dyDescent="0.25">
      <c r="B227" s="200"/>
      <c r="C227" s="201"/>
      <c r="D227" s="202"/>
      <c r="E227" s="203"/>
      <c r="F227" s="203"/>
      <c r="G227" s="203"/>
      <c r="H227" s="193"/>
      <c r="I227" s="193"/>
      <c r="J227" s="313"/>
      <c r="K227" s="313"/>
    </row>
    <row r="228" spans="2:11" s="143" customFormat="1" x14ac:dyDescent="0.25">
      <c r="B228" s="264" t="s">
        <v>298</v>
      </c>
      <c r="C228" s="264" t="s">
        <v>299</v>
      </c>
      <c r="D228" s="194"/>
      <c r="E228" s="204"/>
      <c r="F228" s="204"/>
      <c r="G228" s="204"/>
      <c r="H228" s="193"/>
      <c r="I228" s="193"/>
      <c r="J228" s="313"/>
      <c r="K228" s="313"/>
    </row>
    <row r="229" spans="2:11" s="143" customFormat="1" x14ac:dyDescent="0.25">
      <c r="B229" s="36" t="s">
        <v>407</v>
      </c>
      <c r="C229" s="37" t="s">
        <v>408</v>
      </c>
      <c r="D229" s="195"/>
      <c r="E229" s="196">
        <v>100</v>
      </c>
      <c r="F229" s="196">
        <v>100</v>
      </c>
      <c r="G229" s="196">
        <v>100</v>
      </c>
      <c r="H229" s="196">
        <v>0</v>
      </c>
      <c r="I229" s="196">
        <v>0</v>
      </c>
      <c r="J229" s="312">
        <v>0</v>
      </c>
      <c r="K229" s="312">
        <v>100</v>
      </c>
    </row>
    <row r="230" spans="2:11" s="143" customFormat="1" x14ac:dyDescent="0.25">
      <c r="B230" s="36" t="s">
        <v>409</v>
      </c>
      <c r="C230" s="37" t="s">
        <v>410</v>
      </c>
      <c r="D230" s="195"/>
      <c r="E230" s="196">
        <v>100</v>
      </c>
      <c r="F230" s="196">
        <v>100</v>
      </c>
      <c r="G230" s="196">
        <v>80</v>
      </c>
      <c r="H230" s="196">
        <v>100</v>
      </c>
      <c r="I230" s="196">
        <v>100</v>
      </c>
      <c r="J230" s="312">
        <v>83.3</v>
      </c>
      <c r="K230" s="312">
        <v>100</v>
      </c>
    </row>
    <row r="231" spans="2:11" s="143" customFormat="1" x14ac:dyDescent="0.25">
      <c r="B231" s="36" t="s">
        <v>411</v>
      </c>
      <c r="C231" s="37" t="s">
        <v>412</v>
      </c>
      <c r="D231" s="195"/>
      <c r="E231" s="196">
        <v>100</v>
      </c>
      <c r="F231" s="196">
        <v>100</v>
      </c>
      <c r="G231" s="196">
        <v>100</v>
      </c>
      <c r="H231" s="196">
        <v>100</v>
      </c>
      <c r="I231" s="196">
        <v>100</v>
      </c>
      <c r="J231" s="312">
        <v>95.5</v>
      </c>
      <c r="K231" s="312">
        <v>100</v>
      </c>
    </row>
    <row r="232" spans="2:11" s="143" customFormat="1" x14ac:dyDescent="0.25">
      <c r="B232" s="36" t="s">
        <v>413</v>
      </c>
      <c r="C232" s="37" t="s">
        <v>480</v>
      </c>
      <c r="D232" s="195"/>
      <c r="E232" s="196">
        <v>100</v>
      </c>
      <c r="F232" s="196">
        <v>100</v>
      </c>
      <c r="G232" s="196">
        <v>100</v>
      </c>
      <c r="H232" s="196">
        <v>100</v>
      </c>
      <c r="I232" s="196">
        <v>100</v>
      </c>
      <c r="J232" s="312">
        <v>93.8</v>
      </c>
      <c r="K232" s="312">
        <v>95.4</v>
      </c>
    </row>
    <row r="233" spans="2:11" s="143" customFormat="1" x14ac:dyDescent="0.25">
      <c r="B233" s="36" t="s">
        <v>432</v>
      </c>
      <c r="C233" s="37" t="s">
        <v>416</v>
      </c>
      <c r="D233" s="195"/>
      <c r="E233" s="196">
        <v>100</v>
      </c>
      <c r="F233" s="196">
        <v>100</v>
      </c>
      <c r="G233" s="196">
        <v>97.96</v>
      </c>
      <c r="H233" s="196">
        <v>100</v>
      </c>
      <c r="I233" s="196">
        <v>100</v>
      </c>
      <c r="J233" s="312">
        <v>91.8</v>
      </c>
      <c r="K233" s="312">
        <v>95.1</v>
      </c>
    </row>
    <row r="234" spans="2:11" s="143" customFormat="1" x14ac:dyDescent="0.25">
      <c r="B234" s="265" t="s">
        <v>293</v>
      </c>
      <c r="C234" s="265" t="s">
        <v>293</v>
      </c>
      <c r="D234" s="196"/>
      <c r="E234" s="205">
        <v>100</v>
      </c>
      <c r="F234" s="199">
        <v>100</v>
      </c>
      <c r="G234" s="199">
        <v>97.85</v>
      </c>
      <c r="H234" s="199">
        <v>100</v>
      </c>
      <c r="I234" s="199">
        <v>100</v>
      </c>
      <c r="J234" s="241">
        <v>91.9</v>
      </c>
      <c r="K234" s="241">
        <v>95.6</v>
      </c>
    </row>
    <row r="235" spans="2:11" x14ac:dyDescent="0.25">
      <c r="B235" s="31"/>
      <c r="C235" s="31"/>
      <c r="D235" s="33"/>
      <c r="E235" s="69"/>
      <c r="F235" s="49"/>
      <c r="G235" s="49"/>
    </row>
    <row r="236" spans="2:11" x14ac:dyDescent="0.25">
      <c r="B236" s="8" t="s">
        <v>481</v>
      </c>
      <c r="C236" s="8" t="s">
        <v>482</v>
      </c>
      <c r="D236" s="19" t="s">
        <v>483</v>
      </c>
      <c r="E236" s="11"/>
      <c r="F236" s="11"/>
      <c r="G236" s="11"/>
      <c r="H236" s="11"/>
      <c r="I236" s="11"/>
      <c r="J236" s="11"/>
      <c r="K236" s="11"/>
    </row>
    <row r="237" spans="2:11" x14ac:dyDescent="0.25">
      <c r="B237" s="149" t="s">
        <v>484</v>
      </c>
      <c r="C237" s="149" t="s">
        <v>485</v>
      </c>
      <c r="D237" s="149"/>
      <c r="E237" s="149"/>
      <c r="F237" s="149"/>
      <c r="G237" s="149"/>
      <c r="H237" s="149"/>
      <c r="I237" s="149"/>
      <c r="J237" s="149"/>
      <c r="K237" s="149"/>
    </row>
    <row r="238" spans="2:11" x14ac:dyDescent="0.25">
      <c r="B238" s="115" t="s">
        <v>486</v>
      </c>
      <c r="C238" s="115" t="s">
        <v>487</v>
      </c>
      <c r="D238" s="185"/>
      <c r="E238" s="186">
        <v>8.4</v>
      </c>
      <c r="F238" s="186">
        <v>5.33</v>
      </c>
      <c r="G238" s="186">
        <v>3.27</v>
      </c>
      <c r="H238" s="186">
        <v>0</v>
      </c>
      <c r="I238" s="186">
        <v>13.92</v>
      </c>
      <c r="J238" s="314">
        <v>4.7</v>
      </c>
      <c r="K238" s="314">
        <v>4.5999999999999996</v>
      </c>
    </row>
    <row r="239" spans="2:11" x14ac:dyDescent="0.25">
      <c r="B239" s="30" t="s">
        <v>488</v>
      </c>
      <c r="C239" s="30" t="s">
        <v>489</v>
      </c>
      <c r="D239" s="26"/>
      <c r="E239" s="16">
        <v>20.96</v>
      </c>
      <c r="F239" s="16">
        <v>21.47</v>
      </c>
      <c r="G239" s="16">
        <v>11.38</v>
      </c>
      <c r="H239" s="16">
        <v>10.29</v>
      </c>
      <c r="I239" s="16">
        <v>43.88</v>
      </c>
      <c r="J239" s="315">
        <v>19.899999999999999</v>
      </c>
      <c r="K239" s="315">
        <v>21</v>
      </c>
    </row>
    <row r="240" spans="2:11" x14ac:dyDescent="0.25">
      <c r="B240" s="9" t="s">
        <v>490</v>
      </c>
      <c r="C240" s="30" t="s">
        <v>491</v>
      </c>
      <c r="D240" s="26"/>
      <c r="E240" s="16">
        <v>13.81</v>
      </c>
      <c r="F240" s="16">
        <v>17.46</v>
      </c>
      <c r="G240" s="16">
        <v>12.06</v>
      </c>
      <c r="H240" s="16">
        <v>8.83</v>
      </c>
      <c r="I240" s="16">
        <v>39.83</v>
      </c>
      <c r="J240" s="315">
        <v>73.900000000000006</v>
      </c>
      <c r="K240" s="315">
        <v>29.4</v>
      </c>
    </row>
    <row r="241" spans="2:11" x14ac:dyDescent="0.25">
      <c r="B241" s="9" t="s">
        <v>492</v>
      </c>
      <c r="C241" s="30" t="s">
        <v>493</v>
      </c>
      <c r="D241" s="26"/>
      <c r="E241" s="16">
        <v>14.54</v>
      </c>
      <c r="F241" s="16">
        <v>13.63</v>
      </c>
      <c r="G241" s="16">
        <v>11.29</v>
      </c>
      <c r="H241" s="16">
        <v>20.34</v>
      </c>
      <c r="I241" s="16">
        <v>32.409999999999997</v>
      </c>
      <c r="J241" s="315">
        <v>43</v>
      </c>
      <c r="K241" s="315">
        <v>25.2</v>
      </c>
    </row>
    <row r="242" spans="2:11" x14ac:dyDescent="0.25">
      <c r="B242" s="9" t="s">
        <v>494</v>
      </c>
      <c r="C242" s="30" t="s">
        <v>495</v>
      </c>
      <c r="D242" s="26"/>
      <c r="E242" s="16">
        <v>21.99</v>
      </c>
      <c r="F242" s="16">
        <v>14.87</v>
      </c>
      <c r="G242" s="16">
        <v>10.33</v>
      </c>
      <c r="H242" s="16">
        <v>13.58</v>
      </c>
      <c r="I242" s="16">
        <v>20.11</v>
      </c>
      <c r="J242" s="315">
        <v>11.6</v>
      </c>
      <c r="K242" s="315">
        <v>15.1</v>
      </c>
    </row>
    <row r="243" spans="2:11" x14ac:dyDescent="0.25">
      <c r="B243" s="9" t="s">
        <v>496</v>
      </c>
      <c r="C243" s="30" t="s">
        <v>497</v>
      </c>
      <c r="D243" s="26"/>
      <c r="E243" s="16">
        <v>11.67</v>
      </c>
      <c r="F243" s="16">
        <v>18.95</v>
      </c>
      <c r="G243" s="16">
        <v>9.31</v>
      </c>
      <c r="H243" s="16">
        <v>31.45</v>
      </c>
      <c r="I243" s="16">
        <v>19.13</v>
      </c>
      <c r="J243" s="315">
        <v>18.899999999999999</v>
      </c>
      <c r="K243" s="315">
        <v>12.5</v>
      </c>
    </row>
    <row r="244" spans="2:11" x14ac:dyDescent="0.25">
      <c r="B244" s="261" t="s">
        <v>293</v>
      </c>
      <c r="C244" s="261" t="s">
        <v>293</v>
      </c>
      <c r="D244" s="144"/>
      <c r="E244" s="121">
        <v>12.55</v>
      </c>
      <c r="F244" s="121">
        <v>18.52</v>
      </c>
      <c r="G244" s="121">
        <v>9.4700000000000006</v>
      </c>
      <c r="H244" s="121">
        <v>29.71</v>
      </c>
      <c r="I244" s="51">
        <v>20.57</v>
      </c>
      <c r="J244" s="316">
        <v>20.9</v>
      </c>
      <c r="K244" s="316">
        <v>14</v>
      </c>
    </row>
    <row r="245" spans="2:11" x14ac:dyDescent="0.25">
      <c r="B245" s="40"/>
      <c r="C245" s="40"/>
      <c r="D245" s="144"/>
      <c r="E245" s="121"/>
      <c r="F245" s="121"/>
      <c r="G245" s="121"/>
      <c r="H245" s="110"/>
      <c r="I245" s="110"/>
      <c r="J245" s="110"/>
      <c r="K245" s="110"/>
    </row>
    <row r="246" spans="2:11" x14ac:dyDescent="0.25">
      <c r="B246" s="149" t="s">
        <v>498</v>
      </c>
      <c r="C246" s="149" t="s">
        <v>348</v>
      </c>
      <c r="D246" s="149"/>
      <c r="E246" s="149"/>
      <c r="F246" s="149"/>
      <c r="G246" s="149"/>
      <c r="H246" s="149"/>
      <c r="I246" s="149"/>
      <c r="J246" s="149"/>
      <c r="K246" s="149"/>
    </row>
    <row r="247" spans="2:11" x14ac:dyDescent="0.25">
      <c r="B247" s="9" t="s">
        <v>499</v>
      </c>
      <c r="C247" s="37" t="s">
        <v>500</v>
      </c>
      <c r="D247" s="26"/>
      <c r="E247" s="16">
        <v>12.21</v>
      </c>
      <c r="F247" s="16">
        <v>18.7</v>
      </c>
      <c r="G247" s="16">
        <v>9.5299999999999994</v>
      </c>
      <c r="H247" s="16">
        <v>30.63</v>
      </c>
      <c r="I247" s="16">
        <v>20.3</v>
      </c>
      <c r="J247" s="315">
        <v>21</v>
      </c>
      <c r="K247" s="315">
        <v>13.8</v>
      </c>
    </row>
    <row r="248" spans="2:11" x14ac:dyDescent="0.25">
      <c r="B248" s="9" t="s">
        <v>501</v>
      </c>
      <c r="C248" s="9" t="s">
        <v>502</v>
      </c>
      <c r="D248" s="26"/>
      <c r="E248" s="16">
        <v>17.170000000000002</v>
      </c>
      <c r="F248" s="16">
        <v>16.23</v>
      </c>
      <c r="G248" s="16">
        <v>8.67</v>
      </c>
      <c r="H248" s="16">
        <v>18.670000000000002</v>
      </c>
      <c r="I248" s="16">
        <v>23.97</v>
      </c>
      <c r="J248" s="315">
        <v>19.5</v>
      </c>
      <c r="K248" s="315">
        <v>14.3</v>
      </c>
    </row>
    <row r="249" spans="2:11" x14ac:dyDescent="0.25">
      <c r="B249" s="252" t="s">
        <v>293</v>
      </c>
      <c r="C249" s="252" t="s">
        <v>293</v>
      </c>
      <c r="D249" s="73"/>
      <c r="E249" s="51">
        <v>12.55</v>
      </c>
      <c r="F249" s="51">
        <v>18.52</v>
      </c>
      <c r="G249" s="51">
        <v>9.4700000000000006</v>
      </c>
      <c r="H249" s="51">
        <v>29.71</v>
      </c>
      <c r="I249" s="51">
        <v>20.57</v>
      </c>
      <c r="J249" s="316">
        <v>20.9</v>
      </c>
      <c r="K249" s="360">
        <v>14</v>
      </c>
    </row>
    <row r="250" spans="2:11" x14ac:dyDescent="0.25">
      <c r="B250" s="55"/>
      <c r="C250" s="55"/>
      <c r="D250" s="73"/>
      <c r="E250" s="51"/>
      <c r="F250" s="51"/>
      <c r="G250" s="51"/>
      <c r="H250" s="51"/>
      <c r="I250" s="51"/>
      <c r="J250" s="51"/>
      <c r="K250" s="51"/>
    </row>
    <row r="251" spans="2:11" x14ac:dyDescent="0.25">
      <c r="B251" s="8" t="s">
        <v>503</v>
      </c>
      <c r="C251" s="8" t="s">
        <v>504</v>
      </c>
      <c r="D251" s="19" t="s">
        <v>505</v>
      </c>
      <c r="E251" s="11"/>
      <c r="F251" s="11"/>
      <c r="G251" s="11"/>
      <c r="H251" s="11"/>
      <c r="I251" s="11"/>
      <c r="J251" s="11"/>
      <c r="K251" s="11"/>
    </row>
    <row r="252" spans="2:11" x14ac:dyDescent="0.25">
      <c r="B252" s="9" t="s">
        <v>506</v>
      </c>
      <c r="C252" s="9" t="s">
        <v>507</v>
      </c>
      <c r="D252" s="26"/>
      <c r="E252" s="12">
        <v>31010173</v>
      </c>
      <c r="F252" s="12">
        <v>29627612</v>
      </c>
      <c r="G252" s="12">
        <v>20825972</v>
      </c>
      <c r="H252" s="12">
        <v>29781718</v>
      </c>
      <c r="I252" s="12">
        <v>37619498</v>
      </c>
      <c r="J252" s="12">
        <v>42174759</v>
      </c>
      <c r="K252" s="12">
        <v>38448574</v>
      </c>
    </row>
    <row r="253" spans="2:11" x14ac:dyDescent="0.25">
      <c r="B253" s="9" t="s">
        <v>508</v>
      </c>
      <c r="C253" s="9" t="s">
        <v>509</v>
      </c>
      <c r="D253" s="26"/>
      <c r="E253" s="131">
        <v>0</v>
      </c>
      <c r="F253" s="131">
        <v>1</v>
      </c>
      <c r="G253" s="131">
        <v>0</v>
      </c>
      <c r="H253" s="131">
        <v>2</v>
      </c>
      <c r="I253" s="131">
        <v>0</v>
      </c>
      <c r="J253" s="131">
        <v>1</v>
      </c>
      <c r="K253" s="131">
        <v>0</v>
      </c>
    </row>
    <row r="254" spans="2:11" x14ac:dyDescent="0.25">
      <c r="B254" s="9" t="s">
        <v>510</v>
      </c>
      <c r="C254" s="9" t="s">
        <v>511</v>
      </c>
      <c r="D254" s="26"/>
      <c r="E254" s="129">
        <v>0</v>
      </c>
      <c r="F254" s="129">
        <v>3.4000000000000002E-2</v>
      </c>
      <c r="G254" s="129">
        <v>0</v>
      </c>
      <c r="H254" s="129">
        <v>7.0000000000000007E-2</v>
      </c>
      <c r="I254" s="129">
        <v>0</v>
      </c>
      <c r="J254" s="129">
        <v>0.02</v>
      </c>
      <c r="K254" s="129">
        <v>0</v>
      </c>
    </row>
    <row r="255" spans="2:11" x14ac:dyDescent="0.25">
      <c r="B255" s="9" t="s">
        <v>512</v>
      </c>
      <c r="C255" s="9" t="s">
        <v>513</v>
      </c>
      <c r="D255" s="26"/>
      <c r="E255" s="131">
        <v>5</v>
      </c>
      <c r="F255" s="131">
        <v>6</v>
      </c>
      <c r="G255" s="131">
        <v>4</v>
      </c>
      <c r="H255" s="131">
        <v>6</v>
      </c>
      <c r="I255" s="131">
        <v>1</v>
      </c>
      <c r="J255" s="131">
        <v>2</v>
      </c>
      <c r="K255" s="131">
        <v>0</v>
      </c>
    </row>
    <row r="256" spans="2:11" x14ac:dyDescent="0.25">
      <c r="B256" s="9" t="s">
        <v>514</v>
      </c>
      <c r="C256" s="9" t="s">
        <v>515</v>
      </c>
      <c r="D256" s="26"/>
      <c r="E256" s="129">
        <v>0.16</v>
      </c>
      <c r="F256" s="129">
        <v>0.2</v>
      </c>
      <c r="G256" s="129">
        <v>0.19</v>
      </c>
      <c r="H256" s="129">
        <v>0.2</v>
      </c>
      <c r="I256" s="129">
        <v>0.03</v>
      </c>
      <c r="J256" s="129">
        <v>0.05</v>
      </c>
      <c r="K256" s="129">
        <v>0</v>
      </c>
    </row>
    <row r="257" spans="2:11" x14ac:dyDescent="0.25">
      <c r="B257" s="9" t="s">
        <v>516</v>
      </c>
      <c r="C257" s="9" t="s">
        <v>517</v>
      </c>
      <c r="D257" s="26"/>
      <c r="E257" s="131">
        <v>552</v>
      </c>
      <c r="F257" s="131">
        <v>487</v>
      </c>
      <c r="G257" s="131">
        <v>277</v>
      </c>
      <c r="H257" s="131">
        <v>398</v>
      </c>
      <c r="I257" s="131">
        <v>525</v>
      </c>
      <c r="J257" s="131">
        <v>417</v>
      </c>
      <c r="K257" s="131">
        <v>344</v>
      </c>
    </row>
    <row r="258" spans="2:11" x14ac:dyDescent="0.25">
      <c r="B258" s="284" t="s">
        <v>518</v>
      </c>
      <c r="C258" s="284" t="s">
        <v>519</v>
      </c>
      <c r="D258" s="285"/>
      <c r="E258" s="286">
        <v>17.8</v>
      </c>
      <c r="F258" s="286">
        <v>16.440000000000001</v>
      </c>
      <c r="G258" s="286">
        <v>13.3</v>
      </c>
      <c r="H258" s="286">
        <v>13.36</v>
      </c>
      <c r="I258" s="286">
        <v>13.96</v>
      </c>
      <c r="J258" s="286">
        <v>9.89</v>
      </c>
      <c r="K258" s="286">
        <v>8.9</v>
      </c>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113E-BA61-43D8-AC9C-C7FDDA017473}">
  <sheetPr>
    <tabColor theme="0"/>
    <pageSetUpPr fitToPage="1"/>
  </sheetPr>
  <dimension ref="A1:L102"/>
  <sheetViews>
    <sheetView showGridLines="0" zoomScale="55" zoomScaleNormal="55" workbookViewId="0">
      <pane xSplit="2" ySplit="5" topLeftCell="C6" activePane="bottomRight" state="frozen"/>
      <selection pane="topRight" activeCell="AS69" sqref="AS69"/>
      <selection pane="bottomLeft" activeCell="AS69" sqref="AS69"/>
      <selection pane="bottomRight" activeCell="K22" sqref="K22"/>
    </sheetView>
  </sheetViews>
  <sheetFormatPr defaultColWidth="9.140625" defaultRowHeight="15" x14ac:dyDescent="0.25"/>
  <cols>
    <col min="1" max="1" width="2.85546875" style="4" customWidth="1"/>
    <col min="2" max="2" width="73.7109375" style="4" customWidth="1"/>
    <col min="3" max="3" width="48.85546875" style="4" customWidth="1"/>
    <col min="4" max="4" width="22.85546875" style="4" bestFit="1" customWidth="1"/>
    <col min="5" max="7" width="12.7109375" customWidth="1"/>
    <col min="8" max="16384" width="9.140625" style="4"/>
  </cols>
  <sheetData>
    <row r="1" spans="1:11" s="1" customFormat="1" ht="15" customHeight="1" x14ac:dyDescent="0.25">
      <c r="E1" s="15"/>
      <c r="F1" s="15"/>
      <c r="G1" s="15"/>
    </row>
    <row r="2" spans="1:11" s="2" customFormat="1" ht="15" customHeight="1" x14ac:dyDescent="0.3">
      <c r="A2" s="7" t="s">
        <v>11</v>
      </c>
      <c r="B2"/>
      <c r="C2"/>
      <c r="D2"/>
      <c r="E2" s="15"/>
      <c r="F2" s="15"/>
      <c r="G2" s="15"/>
    </row>
    <row r="3" spans="1:11" s="1" customFormat="1" ht="15" customHeight="1" x14ac:dyDescent="0.3">
      <c r="A3" s="6"/>
      <c r="B3"/>
      <c r="C3" s="106" t="s">
        <v>520</v>
      </c>
      <c r="D3"/>
      <c r="E3" s="5"/>
      <c r="F3" s="5"/>
      <c r="G3" s="5"/>
    </row>
    <row r="4" spans="1:11" s="5" customFormat="1" x14ac:dyDescent="0.25">
      <c r="A4" s="3"/>
      <c r="B4"/>
      <c r="C4"/>
      <c r="D4"/>
      <c r="E4" s="14"/>
      <c r="F4" s="14"/>
      <c r="G4" s="14"/>
    </row>
    <row r="5" spans="1:11" ht="15.75" thickBot="1" x14ac:dyDescent="0.3">
      <c r="B5"/>
      <c r="C5"/>
      <c r="D5" t="s">
        <v>74</v>
      </c>
      <c r="E5">
        <v>2018</v>
      </c>
      <c r="F5">
        <v>2019</v>
      </c>
      <c r="G5">
        <v>2020</v>
      </c>
      <c r="H5">
        <v>2021</v>
      </c>
      <c r="I5">
        <v>2022</v>
      </c>
      <c r="J5">
        <v>2023</v>
      </c>
      <c r="K5">
        <v>2024</v>
      </c>
    </row>
    <row r="6" spans="1:11" x14ac:dyDescent="0.25">
      <c r="B6" s="8" t="s">
        <v>521</v>
      </c>
      <c r="C6" s="8" t="s">
        <v>522</v>
      </c>
      <c r="D6" s="19" t="s">
        <v>523</v>
      </c>
      <c r="E6" s="11"/>
      <c r="F6" s="11"/>
      <c r="G6" s="11"/>
      <c r="H6" s="11"/>
      <c r="I6" s="11"/>
      <c r="J6" s="11"/>
      <c r="K6" s="11"/>
    </row>
    <row r="7" spans="1:11" s="114" customFormat="1" x14ac:dyDescent="0.25">
      <c r="B7" s="149" t="s">
        <v>524</v>
      </c>
      <c r="C7" s="149" t="s">
        <v>525</v>
      </c>
      <c r="D7" s="155"/>
      <c r="E7" s="150"/>
      <c r="F7" s="150"/>
      <c r="G7" s="150"/>
      <c r="H7" s="151"/>
      <c r="I7" s="151"/>
      <c r="J7" s="151"/>
      <c r="K7" s="151"/>
    </row>
    <row r="8" spans="1:11" x14ac:dyDescent="0.25">
      <c r="B8" s="250" t="s">
        <v>526</v>
      </c>
      <c r="C8" s="250" t="s">
        <v>527</v>
      </c>
      <c r="D8" s="145"/>
      <c r="E8" s="226" t="s">
        <v>80</v>
      </c>
      <c r="F8" s="148">
        <v>282595</v>
      </c>
      <c r="G8" s="148">
        <v>50929</v>
      </c>
      <c r="H8" s="109">
        <v>221217</v>
      </c>
      <c r="I8" s="109">
        <v>491079</v>
      </c>
      <c r="J8" s="331">
        <v>498961</v>
      </c>
      <c r="K8" s="331">
        <v>695322</v>
      </c>
    </row>
    <row r="9" spans="1:11" x14ac:dyDescent="0.25">
      <c r="B9" s="250" t="s">
        <v>528</v>
      </c>
      <c r="C9" s="250" t="s">
        <v>529</v>
      </c>
      <c r="D9" s="145"/>
      <c r="E9" s="226" t="s">
        <v>80</v>
      </c>
      <c r="F9" s="148">
        <v>-34884</v>
      </c>
      <c r="G9" s="148">
        <v>55466</v>
      </c>
      <c r="H9" s="109">
        <v>88362</v>
      </c>
      <c r="I9" s="109">
        <v>197849</v>
      </c>
      <c r="J9" s="331">
        <v>124618</v>
      </c>
      <c r="K9" s="331">
        <v>102011</v>
      </c>
    </row>
    <row r="10" spans="1:11" x14ac:dyDescent="0.25">
      <c r="B10" s="250" t="s">
        <v>530</v>
      </c>
      <c r="C10" s="250" t="s">
        <v>531</v>
      </c>
      <c r="D10" s="145"/>
      <c r="E10" s="226" t="s">
        <v>80</v>
      </c>
      <c r="F10" s="148">
        <v>11282</v>
      </c>
      <c r="G10" s="148">
        <v>10266</v>
      </c>
      <c r="H10" s="109">
        <v>9253</v>
      </c>
      <c r="I10" s="109">
        <v>9624</v>
      </c>
      <c r="J10" s="331">
        <v>9958</v>
      </c>
      <c r="K10" s="331">
        <v>11332</v>
      </c>
    </row>
    <row r="11" spans="1:11" x14ac:dyDescent="0.25">
      <c r="B11" s="159" t="s">
        <v>293</v>
      </c>
      <c r="C11" s="159" t="s">
        <v>293</v>
      </c>
      <c r="D11" s="145"/>
      <c r="E11" s="226" t="s">
        <v>80</v>
      </c>
      <c r="F11" s="148">
        <v>258993</v>
      </c>
      <c r="G11" s="148">
        <v>116661</v>
      </c>
      <c r="H11" s="109">
        <v>318832</v>
      </c>
      <c r="I11" s="109">
        <v>698552</v>
      </c>
      <c r="J11" s="331">
        <v>633537</v>
      </c>
      <c r="K11" s="331">
        <v>808665</v>
      </c>
    </row>
    <row r="12" spans="1:11" x14ac:dyDescent="0.25">
      <c r="B12" s="159"/>
      <c r="C12" s="159"/>
      <c r="D12" s="145"/>
      <c r="E12" s="124"/>
      <c r="F12" s="148"/>
      <c r="G12" s="148"/>
      <c r="H12" s="109"/>
    </row>
    <row r="13" spans="1:11" x14ac:dyDescent="0.25">
      <c r="B13" s="8" t="s">
        <v>532</v>
      </c>
      <c r="C13" s="8" t="s">
        <v>533</v>
      </c>
      <c r="D13" s="19" t="s">
        <v>534</v>
      </c>
      <c r="E13" s="11"/>
      <c r="F13" s="11"/>
      <c r="G13" s="11"/>
      <c r="H13" s="11"/>
      <c r="I13" s="11"/>
      <c r="J13" s="11"/>
      <c r="K13" s="11"/>
    </row>
    <row r="14" spans="1:11" x14ac:dyDescent="0.25">
      <c r="B14" s="30" t="s">
        <v>535</v>
      </c>
      <c r="C14" s="9" t="s">
        <v>536</v>
      </c>
      <c r="D14" s="9" t="s">
        <v>406</v>
      </c>
      <c r="E14" s="12">
        <v>404</v>
      </c>
      <c r="F14" s="12">
        <v>541</v>
      </c>
      <c r="G14" s="12">
        <v>283</v>
      </c>
      <c r="H14" s="12">
        <v>486</v>
      </c>
      <c r="I14" s="12">
        <v>499</v>
      </c>
      <c r="J14" s="12">
        <v>513</v>
      </c>
      <c r="K14" s="12">
        <v>742</v>
      </c>
    </row>
    <row r="15" spans="1:11" x14ac:dyDescent="0.25">
      <c r="B15" s="10" t="s">
        <v>537</v>
      </c>
      <c r="C15" s="10" t="s">
        <v>538</v>
      </c>
      <c r="D15" s="10" t="s">
        <v>406</v>
      </c>
      <c r="E15" s="13">
        <v>404</v>
      </c>
      <c r="F15" s="13">
        <v>541</v>
      </c>
      <c r="G15" s="13">
        <v>283</v>
      </c>
      <c r="H15" s="12">
        <v>486</v>
      </c>
      <c r="I15" s="12">
        <v>499</v>
      </c>
      <c r="J15" s="12">
        <v>513</v>
      </c>
      <c r="K15" s="12">
        <v>742</v>
      </c>
    </row>
    <row r="16" spans="1:11" x14ac:dyDescent="0.25">
      <c r="B16" s="9" t="s">
        <v>539</v>
      </c>
      <c r="C16" s="9" t="s">
        <v>540</v>
      </c>
      <c r="D16" s="9" t="s">
        <v>406</v>
      </c>
      <c r="E16" s="12">
        <v>322</v>
      </c>
      <c r="F16" s="12">
        <v>606</v>
      </c>
      <c r="G16" s="12">
        <v>270</v>
      </c>
      <c r="H16" s="12">
        <v>400</v>
      </c>
      <c r="I16" s="12">
        <v>407</v>
      </c>
      <c r="J16" s="12">
        <v>401</v>
      </c>
      <c r="K16" s="12">
        <v>680</v>
      </c>
    </row>
    <row r="17" spans="2:11" x14ac:dyDescent="0.25">
      <c r="B17" s="22" t="s">
        <v>541</v>
      </c>
      <c r="C17" s="22" t="s">
        <v>542</v>
      </c>
      <c r="D17" s="22" t="s">
        <v>406</v>
      </c>
      <c r="E17" s="23">
        <v>57</v>
      </c>
      <c r="F17" s="23">
        <v>139</v>
      </c>
      <c r="G17" s="23">
        <v>69</v>
      </c>
      <c r="H17" s="12">
        <v>106</v>
      </c>
      <c r="I17" s="12">
        <v>153</v>
      </c>
      <c r="J17" s="12">
        <v>190</v>
      </c>
      <c r="K17" s="12">
        <v>290</v>
      </c>
    </row>
    <row r="18" spans="2:11" x14ac:dyDescent="0.25">
      <c r="B18" s="22"/>
      <c r="C18" s="22"/>
      <c r="D18" s="22"/>
      <c r="E18" s="23"/>
      <c r="F18" s="23"/>
      <c r="G18" s="23"/>
    </row>
    <row r="19" spans="2:11" x14ac:dyDescent="0.25">
      <c r="B19" s="8" t="s">
        <v>543</v>
      </c>
      <c r="C19" s="8" t="s">
        <v>544</v>
      </c>
      <c r="D19" s="19" t="s">
        <v>405</v>
      </c>
      <c r="E19" s="8"/>
      <c r="F19" s="8"/>
      <c r="G19" s="8"/>
      <c r="H19" s="8"/>
      <c r="I19" s="8"/>
      <c r="J19" s="8"/>
      <c r="K19" s="8"/>
    </row>
    <row r="20" spans="2:11" x14ac:dyDescent="0.25">
      <c r="B20" s="38" t="s">
        <v>545</v>
      </c>
      <c r="C20" s="38" t="s">
        <v>546</v>
      </c>
      <c r="D20" s="38"/>
      <c r="E20" s="38"/>
      <c r="F20" s="38"/>
      <c r="G20" s="38"/>
      <c r="H20" s="38"/>
      <c r="I20" s="38"/>
      <c r="J20" s="38"/>
      <c r="K20" s="38"/>
    </row>
    <row r="21" spans="2:11" x14ac:dyDescent="0.25">
      <c r="B21" s="9" t="s">
        <v>390</v>
      </c>
      <c r="C21" s="9" t="s">
        <v>391</v>
      </c>
      <c r="D21" s="9"/>
      <c r="E21" s="141">
        <v>100</v>
      </c>
      <c r="F21" s="141">
        <v>77.78</v>
      </c>
      <c r="G21" s="228">
        <v>77.78</v>
      </c>
      <c r="H21" s="228">
        <v>66.67</v>
      </c>
      <c r="I21" s="228">
        <v>66.67</v>
      </c>
      <c r="J21" s="228">
        <v>77.8</v>
      </c>
      <c r="K21" s="362">
        <v>77.8</v>
      </c>
    </row>
    <row r="22" spans="2:11" x14ac:dyDescent="0.25">
      <c r="B22" s="9" t="s">
        <v>547</v>
      </c>
      <c r="C22" s="9" t="s">
        <v>393</v>
      </c>
      <c r="D22" s="9"/>
      <c r="E22" s="141">
        <v>0</v>
      </c>
      <c r="F22" s="141">
        <v>22.22</v>
      </c>
      <c r="G22" s="228">
        <v>22.22</v>
      </c>
      <c r="H22" s="228">
        <v>33.33</v>
      </c>
      <c r="I22" s="228">
        <v>33.33</v>
      </c>
      <c r="J22" s="228">
        <v>22.2</v>
      </c>
      <c r="K22" s="228">
        <v>22.2</v>
      </c>
    </row>
    <row r="23" spans="2:11" x14ac:dyDescent="0.25">
      <c r="B23" s="10"/>
      <c r="C23" s="10"/>
      <c r="D23" s="10"/>
      <c r="E23" s="70"/>
      <c r="F23" s="70"/>
      <c r="G23" s="229"/>
    </row>
    <row r="24" spans="2:11" x14ac:dyDescent="0.25">
      <c r="B24" s="182" t="s">
        <v>548</v>
      </c>
      <c r="C24" s="182" t="s">
        <v>549</v>
      </c>
      <c r="D24" s="180"/>
      <c r="E24" s="183"/>
      <c r="F24" s="183"/>
      <c r="G24" s="167"/>
      <c r="H24" s="142"/>
      <c r="I24" s="142"/>
      <c r="J24" s="142"/>
      <c r="K24" s="142"/>
    </row>
    <row r="25" spans="2:11" x14ac:dyDescent="0.25">
      <c r="B25" s="9" t="s">
        <v>550</v>
      </c>
      <c r="C25" s="9" t="s">
        <v>551</v>
      </c>
      <c r="D25" s="9"/>
      <c r="E25" s="48">
        <v>0</v>
      </c>
      <c r="F25" s="48">
        <v>0</v>
      </c>
      <c r="G25" s="230">
        <v>0</v>
      </c>
      <c r="H25" s="230">
        <v>0</v>
      </c>
      <c r="I25" s="230">
        <v>0</v>
      </c>
      <c r="J25" s="230">
        <v>0</v>
      </c>
      <c r="K25" s="230">
        <v>0</v>
      </c>
    </row>
    <row r="26" spans="2:11" x14ac:dyDescent="0.25">
      <c r="B26" s="9" t="s">
        <v>552</v>
      </c>
      <c r="C26" s="9" t="s">
        <v>553</v>
      </c>
      <c r="D26" s="9"/>
      <c r="E26" s="48">
        <v>0</v>
      </c>
      <c r="F26" s="48">
        <v>22.22</v>
      </c>
      <c r="G26" s="230">
        <v>22.22</v>
      </c>
      <c r="H26" s="230">
        <v>22.22</v>
      </c>
      <c r="I26" s="230">
        <v>22.22</v>
      </c>
      <c r="J26" s="230">
        <v>33.299999999999997</v>
      </c>
      <c r="K26" s="230">
        <v>33.299999999999997</v>
      </c>
    </row>
    <row r="27" spans="2:11" x14ac:dyDescent="0.25">
      <c r="B27" s="9" t="s">
        <v>554</v>
      </c>
      <c r="C27" s="9" t="s">
        <v>555</v>
      </c>
      <c r="D27" s="9"/>
      <c r="E27" s="48">
        <v>100</v>
      </c>
      <c r="F27" s="48">
        <v>77.78</v>
      </c>
      <c r="G27" s="48">
        <v>77.78</v>
      </c>
      <c r="H27" s="48">
        <v>77.78</v>
      </c>
      <c r="I27" s="48">
        <v>77.78</v>
      </c>
      <c r="J27" s="48">
        <v>66.7</v>
      </c>
      <c r="K27" s="48">
        <v>66.7</v>
      </c>
    </row>
    <row r="28" spans="2:11" x14ac:dyDescent="0.25">
      <c r="B28" s="21"/>
      <c r="C28" s="21"/>
      <c r="D28" s="21"/>
      <c r="E28" s="21"/>
      <c r="F28" s="21"/>
      <c r="G28" s="21"/>
    </row>
    <row r="29" spans="2:11" x14ac:dyDescent="0.25">
      <c r="B29" s="8" t="s">
        <v>556</v>
      </c>
      <c r="C29" s="8"/>
      <c r="D29" s="19" t="s">
        <v>557</v>
      </c>
      <c r="E29" s="8"/>
      <c r="F29" s="8"/>
      <c r="G29" s="8"/>
      <c r="H29" s="8"/>
      <c r="I29" s="8"/>
      <c r="J29" s="8"/>
      <c r="K29" s="8"/>
    </row>
    <row r="30" spans="2:11" x14ac:dyDescent="0.25">
      <c r="B30" s="182" t="s">
        <v>484</v>
      </c>
      <c r="C30" s="182" t="s">
        <v>485</v>
      </c>
      <c r="D30" s="180"/>
      <c r="E30" s="183"/>
      <c r="F30" s="183"/>
      <c r="G30" s="167"/>
      <c r="H30" s="142"/>
      <c r="I30" s="142"/>
      <c r="J30" s="142"/>
      <c r="K30" s="142"/>
    </row>
    <row r="31" spans="2:11" x14ac:dyDescent="0.25">
      <c r="B31" s="36" t="s">
        <v>558</v>
      </c>
      <c r="C31" s="37" t="s">
        <v>447</v>
      </c>
      <c r="D31" s="195"/>
      <c r="E31" s="226" t="s">
        <v>80</v>
      </c>
      <c r="F31" s="226" t="s">
        <v>80</v>
      </c>
      <c r="G31" s="226" t="s">
        <v>80</v>
      </c>
      <c r="H31" s="226" t="s">
        <v>80</v>
      </c>
      <c r="I31" s="196">
        <v>15</v>
      </c>
      <c r="J31" s="196">
        <v>15</v>
      </c>
      <c r="K31" s="196">
        <v>33</v>
      </c>
    </row>
    <row r="32" spans="2:11" x14ac:dyDescent="0.25">
      <c r="B32" s="36" t="s">
        <v>314</v>
      </c>
      <c r="C32" s="37" t="s">
        <v>303</v>
      </c>
      <c r="D32" s="195"/>
      <c r="E32" s="226" t="s">
        <v>80</v>
      </c>
      <c r="F32" s="226" t="s">
        <v>80</v>
      </c>
      <c r="G32" s="226" t="s">
        <v>80</v>
      </c>
      <c r="H32" s="226" t="s">
        <v>80</v>
      </c>
      <c r="I32" s="196">
        <v>27</v>
      </c>
      <c r="J32" s="196">
        <v>28</v>
      </c>
      <c r="K32" s="196">
        <v>29</v>
      </c>
    </row>
    <row r="33" spans="2:11" x14ac:dyDescent="0.25">
      <c r="B33" s="36" t="s">
        <v>559</v>
      </c>
      <c r="C33" s="37" t="s">
        <v>305</v>
      </c>
      <c r="D33" s="195"/>
      <c r="E33" s="226" t="s">
        <v>80</v>
      </c>
      <c r="F33" s="226" t="s">
        <v>80</v>
      </c>
      <c r="G33" s="226" t="s">
        <v>80</v>
      </c>
      <c r="H33" s="226" t="s">
        <v>80</v>
      </c>
      <c r="I33" s="196">
        <v>110</v>
      </c>
      <c r="J33" s="196">
        <v>115</v>
      </c>
      <c r="K33" s="196">
        <v>102</v>
      </c>
    </row>
    <row r="34" spans="2:11" x14ac:dyDescent="0.25">
      <c r="B34" s="36" t="s">
        <v>560</v>
      </c>
      <c r="C34" s="37" t="s">
        <v>307</v>
      </c>
      <c r="D34" s="195"/>
      <c r="E34" s="226" t="s">
        <v>80</v>
      </c>
      <c r="F34" s="226" t="s">
        <v>80</v>
      </c>
      <c r="G34" s="226" t="s">
        <v>80</v>
      </c>
      <c r="H34" s="226" t="s">
        <v>80</v>
      </c>
      <c r="I34" s="196">
        <v>179</v>
      </c>
      <c r="J34" s="196">
        <v>215</v>
      </c>
      <c r="K34" s="196">
        <v>209</v>
      </c>
    </row>
    <row r="35" spans="2:11" x14ac:dyDescent="0.25">
      <c r="B35" s="36" t="s">
        <v>561</v>
      </c>
      <c r="C35" s="37" t="s">
        <v>309</v>
      </c>
      <c r="D35" s="195"/>
      <c r="E35" s="226" t="s">
        <v>80</v>
      </c>
      <c r="F35" s="226" t="s">
        <v>80</v>
      </c>
      <c r="G35" s="226" t="s">
        <v>80</v>
      </c>
      <c r="H35" s="226" t="s">
        <v>80</v>
      </c>
      <c r="I35" s="196">
        <v>1493</v>
      </c>
      <c r="J35" s="196">
        <v>1590</v>
      </c>
      <c r="K35" s="196">
        <v>1521</v>
      </c>
    </row>
    <row r="36" spans="2:11" x14ac:dyDescent="0.25">
      <c r="B36" s="36" t="s">
        <v>310</v>
      </c>
      <c r="C36" s="37" t="s">
        <v>311</v>
      </c>
      <c r="D36" s="195"/>
      <c r="E36" s="226" t="s">
        <v>80</v>
      </c>
      <c r="F36" s="226" t="s">
        <v>80</v>
      </c>
      <c r="G36" s="226" t="s">
        <v>80</v>
      </c>
      <c r="H36" s="226" t="s">
        <v>80</v>
      </c>
      <c r="I36" s="196">
        <v>1139</v>
      </c>
      <c r="J36" s="196">
        <v>1477</v>
      </c>
      <c r="K36" s="196">
        <v>1390</v>
      </c>
    </row>
    <row r="37" spans="2:11" x14ac:dyDescent="0.25">
      <c r="B37" s="36" t="s">
        <v>312</v>
      </c>
      <c r="C37" s="37" t="s">
        <v>313</v>
      </c>
      <c r="D37" s="195"/>
      <c r="E37" s="226" t="s">
        <v>80</v>
      </c>
      <c r="F37" s="226" t="s">
        <v>80</v>
      </c>
      <c r="G37" s="226" t="s">
        <v>80</v>
      </c>
      <c r="H37" s="226" t="s">
        <v>80</v>
      </c>
      <c r="I37" s="196">
        <v>15976</v>
      </c>
      <c r="J37" s="196">
        <v>16170</v>
      </c>
      <c r="K37" s="196">
        <v>13886</v>
      </c>
    </row>
    <row r="38" spans="2:11" x14ac:dyDescent="0.25">
      <c r="B38" s="36" t="s">
        <v>562</v>
      </c>
      <c r="C38" s="37" t="s">
        <v>563</v>
      </c>
      <c r="D38" s="195"/>
      <c r="E38" s="226" t="s">
        <v>80</v>
      </c>
      <c r="F38" s="226" t="s">
        <v>80</v>
      </c>
      <c r="G38" s="226" t="s">
        <v>80</v>
      </c>
      <c r="H38" s="226" t="s">
        <v>80</v>
      </c>
      <c r="I38" s="196">
        <v>75</v>
      </c>
      <c r="J38" s="196">
        <v>85</v>
      </c>
      <c r="K38" s="196">
        <v>95</v>
      </c>
    </row>
    <row r="39" spans="2:11" x14ac:dyDescent="0.25">
      <c r="B39" s="36" t="s">
        <v>564</v>
      </c>
      <c r="C39" s="37" t="s">
        <v>565</v>
      </c>
      <c r="D39" s="195"/>
      <c r="E39" s="226" t="s">
        <v>80</v>
      </c>
      <c r="F39" s="226" t="s">
        <v>80</v>
      </c>
      <c r="G39" s="226" t="s">
        <v>80</v>
      </c>
      <c r="H39" s="226" t="s">
        <v>80</v>
      </c>
      <c r="I39" s="196">
        <v>153</v>
      </c>
      <c r="J39" s="196">
        <v>217</v>
      </c>
      <c r="K39" s="196">
        <v>185</v>
      </c>
    </row>
    <row r="40" spans="2:11" x14ac:dyDescent="0.25">
      <c r="B40" s="265" t="s">
        <v>566</v>
      </c>
      <c r="C40" s="268" t="s">
        <v>316</v>
      </c>
      <c r="D40" s="195"/>
      <c r="E40" s="226" t="s">
        <v>80</v>
      </c>
      <c r="F40" s="226" t="s">
        <v>80</v>
      </c>
      <c r="G40" s="226" t="s">
        <v>80</v>
      </c>
      <c r="H40" s="226" t="s">
        <v>80</v>
      </c>
      <c r="I40" s="199">
        <v>19167</v>
      </c>
      <c r="J40" s="199">
        <v>19912</v>
      </c>
      <c r="K40" s="199">
        <v>17450</v>
      </c>
    </row>
    <row r="41" spans="2:11" x14ac:dyDescent="0.25">
      <c r="B41" s="200"/>
      <c r="C41" s="201"/>
      <c r="D41" s="202"/>
      <c r="E41" s="226" t="s">
        <v>80</v>
      </c>
      <c r="F41" s="226" t="s">
        <v>80</v>
      </c>
      <c r="G41" s="226" t="s">
        <v>80</v>
      </c>
      <c r="H41" s="226" t="s">
        <v>80</v>
      </c>
      <c r="I41" s="193"/>
      <c r="J41" s="193"/>
      <c r="K41" s="193"/>
    </row>
    <row r="42" spans="2:11" x14ac:dyDescent="0.25">
      <c r="B42" s="36" t="s">
        <v>567</v>
      </c>
      <c r="C42" s="37" t="s">
        <v>442</v>
      </c>
      <c r="D42" s="195"/>
      <c r="E42" s="226" t="s">
        <v>80</v>
      </c>
      <c r="F42" s="226" t="s">
        <v>80</v>
      </c>
      <c r="G42" s="226" t="s">
        <v>80</v>
      </c>
      <c r="H42" s="226" t="s">
        <v>80</v>
      </c>
      <c r="I42" s="196">
        <v>100</v>
      </c>
      <c r="J42" s="196">
        <v>100</v>
      </c>
      <c r="K42" s="196">
        <v>100</v>
      </c>
    </row>
    <row r="43" spans="2:11" x14ac:dyDescent="0.25">
      <c r="B43" s="36" t="s">
        <v>407</v>
      </c>
      <c r="C43" s="37" t="s">
        <v>426</v>
      </c>
      <c r="D43" s="195"/>
      <c r="E43" s="226" t="s">
        <v>80</v>
      </c>
      <c r="F43" s="226" t="s">
        <v>80</v>
      </c>
      <c r="G43" s="226" t="s">
        <v>80</v>
      </c>
      <c r="H43" s="226" t="s">
        <v>80</v>
      </c>
      <c r="I43" s="196">
        <v>100</v>
      </c>
      <c r="J43" s="196">
        <v>100</v>
      </c>
      <c r="K43" s="196">
        <v>100</v>
      </c>
    </row>
    <row r="44" spans="2:11" x14ac:dyDescent="0.25">
      <c r="B44" s="36" t="s">
        <v>409</v>
      </c>
      <c r="C44" s="37" t="s">
        <v>410</v>
      </c>
      <c r="D44" s="195"/>
      <c r="E44" s="226" t="s">
        <v>80</v>
      </c>
      <c r="F44" s="226" t="s">
        <v>80</v>
      </c>
      <c r="G44" s="226" t="s">
        <v>80</v>
      </c>
      <c r="H44" s="226" t="s">
        <v>80</v>
      </c>
      <c r="I44" s="196">
        <v>100</v>
      </c>
      <c r="J44" s="196">
        <v>100</v>
      </c>
      <c r="K44" s="196">
        <v>100</v>
      </c>
    </row>
    <row r="45" spans="2:11" x14ac:dyDescent="0.25">
      <c r="B45" s="36" t="s">
        <v>411</v>
      </c>
      <c r="C45" s="37" t="s">
        <v>412</v>
      </c>
      <c r="D45" s="195"/>
      <c r="E45" s="226" t="s">
        <v>80</v>
      </c>
      <c r="F45" s="226" t="s">
        <v>80</v>
      </c>
      <c r="G45" s="226" t="s">
        <v>80</v>
      </c>
      <c r="H45" s="226" t="s">
        <v>80</v>
      </c>
      <c r="I45" s="196">
        <v>100</v>
      </c>
      <c r="J45" s="196">
        <v>100</v>
      </c>
      <c r="K45" s="196">
        <v>100</v>
      </c>
    </row>
    <row r="46" spans="2:11" x14ac:dyDescent="0.25">
      <c r="B46" s="36" t="s">
        <v>413</v>
      </c>
      <c r="C46" s="37" t="s">
        <v>414</v>
      </c>
      <c r="D46" s="195"/>
      <c r="E46" s="226" t="s">
        <v>80</v>
      </c>
      <c r="F46" s="226" t="s">
        <v>80</v>
      </c>
      <c r="G46" s="226" t="s">
        <v>80</v>
      </c>
      <c r="H46" s="226" t="s">
        <v>80</v>
      </c>
      <c r="I46" s="196">
        <v>100</v>
      </c>
      <c r="J46" s="196">
        <v>100</v>
      </c>
      <c r="K46" s="196">
        <v>100</v>
      </c>
    </row>
    <row r="47" spans="2:11" x14ac:dyDescent="0.25">
      <c r="B47" s="36" t="s">
        <v>432</v>
      </c>
      <c r="C47" s="37" t="s">
        <v>416</v>
      </c>
      <c r="D47" s="195"/>
      <c r="E47" s="226" t="s">
        <v>80</v>
      </c>
      <c r="F47" s="226" t="s">
        <v>80</v>
      </c>
      <c r="G47" s="226" t="s">
        <v>80</v>
      </c>
      <c r="H47" s="226" t="s">
        <v>80</v>
      </c>
      <c r="I47" s="196">
        <v>100</v>
      </c>
      <c r="J47" s="196">
        <v>100</v>
      </c>
      <c r="K47" s="196">
        <v>100</v>
      </c>
    </row>
    <row r="48" spans="2:11" x14ac:dyDescent="0.25">
      <c r="B48" s="36" t="s">
        <v>433</v>
      </c>
      <c r="C48" s="37" t="s">
        <v>418</v>
      </c>
      <c r="D48" s="195"/>
      <c r="E48" s="226" t="s">
        <v>80</v>
      </c>
      <c r="F48" s="226" t="s">
        <v>80</v>
      </c>
      <c r="G48" s="226" t="s">
        <v>80</v>
      </c>
      <c r="H48" s="226" t="s">
        <v>80</v>
      </c>
      <c r="I48" s="196">
        <v>100</v>
      </c>
      <c r="J48" s="196">
        <v>100</v>
      </c>
      <c r="K48" s="196">
        <v>100</v>
      </c>
    </row>
    <row r="49" spans="2:11" x14ac:dyDescent="0.25">
      <c r="B49" s="36" t="s">
        <v>421</v>
      </c>
      <c r="C49" s="37" t="s">
        <v>434</v>
      </c>
      <c r="D49" s="195"/>
      <c r="E49" s="226" t="s">
        <v>80</v>
      </c>
      <c r="F49" s="226" t="s">
        <v>80</v>
      </c>
      <c r="G49" s="226" t="s">
        <v>80</v>
      </c>
      <c r="H49" s="226" t="s">
        <v>80</v>
      </c>
      <c r="I49" s="196">
        <v>100</v>
      </c>
      <c r="J49" s="196">
        <v>100</v>
      </c>
      <c r="K49" s="196">
        <v>100</v>
      </c>
    </row>
    <row r="50" spans="2:11" x14ac:dyDescent="0.25">
      <c r="B50" s="36" t="s">
        <v>423</v>
      </c>
      <c r="C50" s="37" t="s">
        <v>435</v>
      </c>
      <c r="D50" s="195"/>
      <c r="E50" s="226" t="s">
        <v>80</v>
      </c>
      <c r="F50" s="226" t="s">
        <v>80</v>
      </c>
      <c r="G50" s="226" t="s">
        <v>80</v>
      </c>
      <c r="H50" s="226" t="s">
        <v>80</v>
      </c>
      <c r="I50" s="196">
        <v>100</v>
      </c>
      <c r="J50" s="196">
        <v>100</v>
      </c>
      <c r="K50" s="196">
        <v>100</v>
      </c>
    </row>
    <row r="51" spans="2:11" x14ac:dyDescent="0.25">
      <c r="B51" s="265" t="s">
        <v>479</v>
      </c>
      <c r="C51" s="268" t="s">
        <v>479</v>
      </c>
      <c r="D51" s="195"/>
      <c r="E51" s="226" t="s">
        <v>80</v>
      </c>
      <c r="F51" s="226" t="s">
        <v>80</v>
      </c>
      <c r="G51" s="226" t="s">
        <v>80</v>
      </c>
      <c r="H51" s="226" t="s">
        <v>80</v>
      </c>
      <c r="I51" s="199">
        <v>100</v>
      </c>
      <c r="J51" s="199">
        <v>100</v>
      </c>
      <c r="K51" s="199">
        <v>100</v>
      </c>
    </row>
    <row r="52" spans="2:11" x14ac:dyDescent="0.25">
      <c r="B52" s="200"/>
      <c r="C52" s="201"/>
      <c r="D52" s="202"/>
      <c r="E52" s="203"/>
      <c r="F52" s="203"/>
      <c r="G52" s="203"/>
      <c r="H52" s="193"/>
      <c r="I52" s="193"/>
      <c r="J52" s="193"/>
      <c r="K52" s="193"/>
    </row>
    <row r="53" spans="2:11" x14ac:dyDescent="0.25">
      <c r="B53" s="211" t="s">
        <v>354</v>
      </c>
      <c r="C53" s="211" t="s">
        <v>355</v>
      </c>
      <c r="D53" s="206"/>
      <c r="E53" s="170"/>
      <c r="F53" s="170"/>
      <c r="G53" s="170"/>
      <c r="H53" s="169"/>
      <c r="I53" s="169"/>
      <c r="J53" s="169"/>
      <c r="K53" s="169"/>
    </row>
    <row r="54" spans="2:11" x14ac:dyDescent="0.25">
      <c r="B54" s="36" t="s">
        <v>356</v>
      </c>
      <c r="C54" s="36" t="s">
        <v>357</v>
      </c>
      <c r="D54" s="207"/>
      <c r="E54" s="226" t="s">
        <v>80</v>
      </c>
      <c r="F54" s="226" t="s">
        <v>80</v>
      </c>
      <c r="G54" s="226" t="s">
        <v>80</v>
      </c>
      <c r="H54" s="226" t="s">
        <v>80</v>
      </c>
      <c r="I54" s="239">
        <v>14042</v>
      </c>
      <c r="J54" s="239">
        <v>14415</v>
      </c>
      <c r="K54" s="239">
        <v>12923</v>
      </c>
    </row>
    <row r="55" spans="2:11" x14ac:dyDescent="0.25">
      <c r="B55" s="36" t="s">
        <v>358</v>
      </c>
      <c r="C55" s="36" t="s">
        <v>359</v>
      </c>
      <c r="D55" s="207"/>
      <c r="E55" s="226" t="s">
        <v>80</v>
      </c>
      <c r="F55" s="226" t="s">
        <v>80</v>
      </c>
      <c r="G55" s="226" t="s">
        <v>80</v>
      </c>
      <c r="H55" s="226" t="s">
        <v>80</v>
      </c>
      <c r="I55" s="239">
        <v>4714</v>
      </c>
      <c r="J55" s="239">
        <v>5009</v>
      </c>
      <c r="K55" s="239">
        <v>4108</v>
      </c>
    </row>
    <row r="56" spans="2:11" x14ac:dyDescent="0.25">
      <c r="B56" s="36" t="s">
        <v>360</v>
      </c>
      <c r="C56" s="36" t="s">
        <v>361</v>
      </c>
      <c r="D56" s="207"/>
      <c r="E56" s="226" t="s">
        <v>80</v>
      </c>
      <c r="F56" s="226" t="s">
        <v>80</v>
      </c>
      <c r="G56" s="226" t="s">
        <v>80</v>
      </c>
      <c r="H56" s="226" t="s">
        <v>80</v>
      </c>
      <c r="I56" s="239">
        <v>10</v>
      </c>
      <c r="J56" s="239">
        <v>13</v>
      </c>
      <c r="K56" s="239">
        <v>11</v>
      </c>
    </row>
    <row r="57" spans="2:11" x14ac:dyDescent="0.25">
      <c r="B57" s="36" t="s">
        <v>362</v>
      </c>
      <c r="C57" s="36" t="s">
        <v>362</v>
      </c>
      <c r="D57" s="207"/>
      <c r="E57" s="226" t="s">
        <v>80</v>
      </c>
      <c r="F57" s="226" t="s">
        <v>80</v>
      </c>
      <c r="G57" s="226" t="s">
        <v>80</v>
      </c>
      <c r="H57" s="226" t="s">
        <v>80</v>
      </c>
      <c r="I57" s="239">
        <v>4001</v>
      </c>
      <c r="J57" s="239">
        <v>475</v>
      </c>
      <c r="K57" s="239">
        <v>408</v>
      </c>
    </row>
    <row r="58" spans="2:11" s="38" customFormat="1" x14ac:dyDescent="0.25">
      <c r="B58" s="265" t="s">
        <v>566</v>
      </c>
      <c r="C58" s="265" t="s">
        <v>566</v>
      </c>
      <c r="D58" s="224"/>
      <c r="E58" s="226" t="s">
        <v>80</v>
      </c>
      <c r="F58" s="226" t="s">
        <v>80</v>
      </c>
      <c r="G58" s="226" t="s">
        <v>80</v>
      </c>
      <c r="H58" s="226" t="s">
        <v>80</v>
      </c>
      <c r="I58" s="240">
        <v>19167</v>
      </c>
      <c r="J58" s="240">
        <v>19912</v>
      </c>
      <c r="K58" s="240">
        <v>17450</v>
      </c>
    </row>
    <row r="59" spans="2:11" x14ac:dyDescent="0.25">
      <c r="B59" s="208"/>
      <c r="C59" s="208"/>
      <c r="D59" s="207"/>
      <c r="E59" s="226" t="s">
        <v>80</v>
      </c>
      <c r="F59" s="226" t="s">
        <v>80</v>
      </c>
      <c r="G59" s="226" t="s">
        <v>80</v>
      </c>
      <c r="H59" s="226" t="s">
        <v>80</v>
      </c>
      <c r="I59" s="34"/>
      <c r="J59" s="34"/>
      <c r="K59" s="34"/>
    </row>
    <row r="60" spans="2:11" x14ac:dyDescent="0.25">
      <c r="B60" s="36" t="s">
        <v>364</v>
      </c>
      <c r="C60" s="36" t="s">
        <v>365</v>
      </c>
      <c r="D60" s="207"/>
      <c r="E60" s="226" t="s">
        <v>80</v>
      </c>
      <c r="F60" s="226" t="s">
        <v>80</v>
      </c>
      <c r="G60" s="226" t="s">
        <v>80</v>
      </c>
      <c r="H60" s="226" t="s">
        <v>80</v>
      </c>
      <c r="I60" s="108">
        <v>100</v>
      </c>
      <c r="J60" s="108">
        <v>100</v>
      </c>
      <c r="K60" s="108">
        <v>100</v>
      </c>
    </row>
    <row r="61" spans="2:11" x14ac:dyDescent="0.25">
      <c r="B61" s="36" t="s">
        <v>366</v>
      </c>
      <c r="C61" s="36" t="s">
        <v>367</v>
      </c>
      <c r="D61" s="207"/>
      <c r="E61" s="226" t="s">
        <v>80</v>
      </c>
      <c r="F61" s="226" t="s">
        <v>80</v>
      </c>
      <c r="G61" s="226" t="s">
        <v>80</v>
      </c>
      <c r="H61" s="226" t="s">
        <v>80</v>
      </c>
      <c r="I61" s="108">
        <v>100</v>
      </c>
      <c r="J61" s="108">
        <v>100</v>
      </c>
      <c r="K61" s="108">
        <v>100</v>
      </c>
    </row>
    <row r="62" spans="2:11" x14ac:dyDescent="0.25">
      <c r="B62" s="36" t="s">
        <v>368</v>
      </c>
      <c r="C62" s="36" t="s">
        <v>369</v>
      </c>
      <c r="D62" s="207"/>
      <c r="E62" s="226" t="s">
        <v>80</v>
      </c>
      <c r="F62" s="226" t="s">
        <v>80</v>
      </c>
      <c r="G62" s="226" t="s">
        <v>80</v>
      </c>
      <c r="H62" s="226" t="s">
        <v>80</v>
      </c>
      <c r="I62" s="108">
        <v>100</v>
      </c>
      <c r="J62" s="108">
        <v>100</v>
      </c>
      <c r="K62" s="108">
        <v>100</v>
      </c>
    </row>
    <row r="63" spans="2:11" x14ac:dyDescent="0.25">
      <c r="B63" s="36" t="s">
        <v>370</v>
      </c>
      <c r="C63" s="36" t="s">
        <v>370</v>
      </c>
      <c r="D63" s="207"/>
      <c r="E63" s="226" t="s">
        <v>80</v>
      </c>
      <c r="F63" s="226" t="s">
        <v>80</v>
      </c>
      <c r="G63" s="226" t="s">
        <v>80</v>
      </c>
      <c r="H63" s="226" t="s">
        <v>80</v>
      </c>
      <c r="I63" s="108">
        <v>100</v>
      </c>
      <c r="J63" s="108">
        <v>100</v>
      </c>
      <c r="K63" s="108">
        <v>100</v>
      </c>
    </row>
    <row r="64" spans="2:11" s="38" customFormat="1" x14ac:dyDescent="0.25">
      <c r="B64" s="265" t="s">
        <v>479</v>
      </c>
      <c r="C64" s="265" t="s">
        <v>479</v>
      </c>
      <c r="D64" s="224"/>
      <c r="E64" s="226" t="s">
        <v>80</v>
      </c>
      <c r="F64" s="226" t="s">
        <v>80</v>
      </c>
      <c r="G64" s="226" t="s">
        <v>80</v>
      </c>
      <c r="H64" s="226" t="s">
        <v>80</v>
      </c>
      <c r="I64" s="208">
        <v>100</v>
      </c>
      <c r="J64" s="208">
        <v>100</v>
      </c>
      <c r="K64" s="208">
        <v>100</v>
      </c>
    </row>
    <row r="65" spans="2:12" x14ac:dyDescent="0.25">
      <c r="B65" s="296" t="s">
        <v>343</v>
      </c>
      <c r="D65" s="27"/>
    </row>
    <row r="66" spans="2:12" x14ac:dyDescent="0.25">
      <c r="B66" s="8" t="s">
        <v>568</v>
      </c>
      <c r="C66" s="8"/>
      <c r="D66" s="19" t="s">
        <v>557</v>
      </c>
      <c r="E66" s="8"/>
      <c r="F66" s="8"/>
      <c r="G66" s="8"/>
      <c r="H66" s="8"/>
      <c r="I66" s="8"/>
      <c r="J66" s="8"/>
      <c r="K66" s="8"/>
    </row>
    <row r="67" spans="2:12" x14ac:dyDescent="0.25">
      <c r="B67" s="182" t="s">
        <v>484</v>
      </c>
      <c r="C67" s="182" t="s">
        <v>485</v>
      </c>
      <c r="D67" s="180"/>
      <c r="E67" s="183"/>
      <c r="F67" s="183"/>
      <c r="G67" s="167"/>
      <c r="H67" s="142"/>
      <c r="I67" s="142"/>
      <c r="J67" s="142"/>
      <c r="K67" s="142"/>
    </row>
    <row r="68" spans="2:12" x14ac:dyDescent="0.25">
      <c r="B68" s="36" t="s">
        <v>558</v>
      </c>
      <c r="C68" s="37" t="s">
        <v>447</v>
      </c>
      <c r="D68" s="195"/>
      <c r="E68" s="226" t="s">
        <v>80</v>
      </c>
      <c r="F68" s="226" t="s">
        <v>80</v>
      </c>
      <c r="G68" s="226" t="s">
        <v>80</v>
      </c>
      <c r="H68" s="226" t="s">
        <v>80</v>
      </c>
      <c r="I68" s="196">
        <v>15</v>
      </c>
      <c r="J68" s="196">
        <v>15</v>
      </c>
      <c r="K68" s="196">
        <v>33</v>
      </c>
    </row>
    <row r="69" spans="2:12" x14ac:dyDescent="0.25">
      <c r="B69" s="36" t="s">
        <v>314</v>
      </c>
      <c r="C69" s="37" t="s">
        <v>303</v>
      </c>
      <c r="D69" s="195"/>
      <c r="E69" s="226" t="s">
        <v>80</v>
      </c>
      <c r="F69" s="226" t="s">
        <v>80</v>
      </c>
      <c r="G69" s="226" t="s">
        <v>80</v>
      </c>
      <c r="H69" s="226" t="s">
        <v>80</v>
      </c>
      <c r="I69" s="196">
        <v>22</v>
      </c>
      <c r="J69" s="196">
        <v>28</v>
      </c>
      <c r="K69" s="196">
        <v>29</v>
      </c>
    </row>
    <row r="70" spans="2:12" x14ac:dyDescent="0.25">
      <c r="B70" s="36" t="s">
        <v>559</v>
      </c>
      <c r="C70" s="37" t="s">
        <v>305</v>
      </c>
      <c r="D70" s="195"/>
      <c r="E70" s="226" t="s">
        <v>80</v>
      </c>
      <c r="F70" s="226" t="s">
        <v>80</v>
      </c>
      <c r="G70" s="226" t="s">
        <v>80</v>
      </c>
      <c r="H70" s="226" t="s">
        <v>80</v>
      </c>
      <c r="I70" s="196">
        <v>90</v>
      </c>
      <c r="J70" s="196">
        <v>97</v>
      </c>
      <c r="K70" s="196">
        <v>64</v>
      </c>
    </row>
    <row r="71" spans="2:12" x14ac:dyDescent="0.25">
      <c r="B71" s="36" t="s">
        <v>560</v>
      </c>
      <c r="C71" s="37" t="s">
        <v>307</v>
      </c>
      <c r="D71" s="195"/>
      <c r="E71" s="226" t="s">
        <v>80</v>
      </c>
      <c r="F71" s="226" t="s">
        <v>80</v>
      </c>
      <c r="G71" s="226" t="s">
        <v>80</v>
      </c>
      <c r="H71" s="226" t="s">
        <v>80</v>
      </c>
      <c r="I71" s="196">
        <v>150</v>
      </c>
      <c r="J71" s="196">
        <v>171</v>
      </c>
      <c r="K71" s="196">
        <v>164</v>
      </c>
    </row>
    <row r="72" spans="2:12" x14ac:dyDescent="0.25">
      <c r="B72" s="36" t="s">
        <v>561</v>
      </c>
      <c r="C72" s="37" t="s">
        <v>309</v>
      </c>
      <c r="D72" s="195"/>
      <c r="E72" s="226" t="s">
        <v>80</v>
      </c>
      <c r="F72" s="226" t="s">
        <v>80</v>
      </c>
      <c r="G72" s="226" t="s">
        <v>80</v>
      </c>
      <c r="H72" s="226" t="s">
        <v>80</v>
      </c>
      <c r="I72" s="196">
        <v>1346</v>
      </c>
      <c r="J72" s="196">
        <v>365</v>
      </c>
      <c r="K72" s="196">
        <v>377</v>
      </c>
    </row>
    <row r="73" spans="2:12" x14ac:dyDescent="0.25">
      <c r="B73" s="36" t="s">
        <v>310</v>
      </c>
      <c r="C73" s="37" t="s">
        <v>311</v>
      </c>
      <c r="D73" s="195"/>
      <c r="E73" s="226" t="s">
        <v>80</v>
      </c>
      <c r="F73" s="226" t="s">
        <v>80</v>
      </c>
      <c r="G73" s="226" t="s">
        <v>80</v>
      </c>
      <c r="H73" s="226" t="s">
        <v>80</v>
      </c>
      <c r="I73" s="196">
        <v>1043</v>
      </c>
      <c r="J73" s="196">
        <v>1149</v>
      </c>
      <c r="K73" s="196">
        <v>1513</v>
      </c>
    </row>
    <row r="74" spans="2:12" x14ac:dyDescent="0.25">
      <c r="B74" s="36" t="s">
        <v>312</v>
      </c>
      <c r="C74" s="37" t="s">
        <v>313</v>
      </c>
      <c r="D74" s="195"/>
      <c r="E74" s="226" t="s">
        <v>80</v>
      </c>
      <c r="F74" s="226" t="s">
        <v>80</v>
      </c>
      <c r="G74" s="226" t="s">
        <v>80</v>
      </c>
      <c r="H74" s="226" t="s">
        <v>80</v>
      </c>
      <c r="I74" s="196">
        <v>13668</v>
      </c>
      <c r="J74" s="196">
        <v>4051</v>
      </c>
      <c r="K74" s="196">
        <v>13228</v>
      </c>
    </row>
    <row r="75" spans="2:12" x14ac:dyDescent="0.25">
      <c r="B75" s="36" t="s">
        <v>562</v>
      </c>
      <c r="C75" s="37" t="s">
        <v>563</v>
      </c>
      <c r="D75" s="195"/>
      <c r="E75" s="226" t="s">
        <v>80</v>
      </c>
      <c r="F75" s="226" t="s">
        <v>80</v>
      </c>
      <c r="G75" s="226" t="s">
        <v>80</v>
      </c>
      <c r="H75" s="226" t="s">
        <v>80</v>
      </c>
      <c r="I75" s="196">
        <v>70</v>
      </c>
      <c r="J75" s="196">
        <v>77</v>
      </c>
      <c r="K75" s="196">
        <v>46</v>
      </c>
    </row>
    <row r="76" spans="2:12" x14ac:dyDescent="0.25">
      <c r="B76" s="36" t="s">
        <v>564</v>
      </c>
      <c r="C76" s="37" t="s">
        <v>565</v>
      </c>
      <c r="D76" s="195"/>
      <c r="E76" s="226" t="s">
        <v>80</v>
      </c>
      <c r="F76" s="226" t="s">
        <v>80</v>
      </c>
      <c r="G76" s="226" t="s">
        <v>80</v>
      </c>
      <c r="H76" s="226" t="s">
        <v>80</v>
      </c>
      <c r="I76" s="196">
        <v>78</v>
      </c>
      <c r="J76" s="196">
        <v>131</v>
      </c>
      <c r="K76" s="196">
        <v>13</v>
      </c>
    </row>
    <row r="77" spans="2:12" x14ac:dyDescent="0.25">
      <c r="B77" s="265" t="s">
        <v>566</v>
      </c>
      <c r="C77" s="268" t="s">
        <v>316</v>
      </c>
      <c r="D77" s="195"/>
      <c r="E77" s="226" t="s">
        <v>80</v>
      </c>
      <c r="F77" s="226" t="s">
        <v>80</v>
      </c>
      <c r="G77" s="226" t="s">
        <v>80</v>
      </c>
      <c r="H77" s="226" t="s">
        <v>80</v>
      </c>
      <c r="I77" s="199">
        <v>16482</v>
      </c>
      <c r="J77" s="199">
        <v>6084</v>
      </c>
      <c r="K77" s="199">
        <v>15467</v>
      </c>
      <c r="L77" s="317"/>
    </row>
    <row r="78" spans="2:12" x14ac:dyDescent="0.25">
      <c r="B78" s="200"/>
      <c r="C78" s="201"/>
      <c r="D78" s="202"/>
      <c r="E78" s="226" t="s">
        <v>80</v>
      </c>
      <c r="F78" s="226" t="s">
        <v>80</v>
      </c>
      <c r="G78" s="226" t="s">
        <v>80</v>
      </c>
      <c r="H78" s="226" t="s">
        <v>80</v>
      </c>
      <c r="I78" s="193"/>
      <c r="J78" s="193"/>
      <c r="K78" s="193"/>
    </row>
    <row r="79" spans="2:12" x14ac:dyDescent="0.25">
      <c r="B79" s="36" t="s">
        <v>567</v>
      </c>
      <c r="C79" s="37" t="s">
        <v>442</v>
      </c>
      <c r="D79" s="195"/>
      <c r="E79" s="226" t="s">
        <v>80</v>
      </c>
      <c r="F79" s="226" t="s">
        <v>80</v>
      </c>
      <c r="G79" s="226" t="s">
        <v>80</v>
      </c>
      <c r="H79" s="226" t="s">
        <v>80</v>
      </c>
      <c r="I79" s="196">
        <v>100</v>
      </c>
      <c r="J79" s="196">
        <v>100</v>
      </c>
      <c r="K79" s="196">
        <v>138</v>
      </c>
    </row>
    <row r="80" spans="2:12" x14ac:dyDescent="0.25">
      <c r="B80" s="36" t="s">
        <v>407</v>
      </c>
      <c r="C80" s="37" t="s">
        <v>426</v>
      </c>
      <c r="D80" s="195"/>
      <c r="E80" s="226" t="s">
        <v>80</v>
      </c>
      <c r="F80" s="226" t="s">
        <v>80</v>
      </c>
      <c r="G80" s="226" t="s">
        <v>80</v>
      </c>
      <c r="H80" s="226" t="s">
        <v>80</v>
      </c>
      <c r="I80" s="196">
        <v>82</v>
      </c>
      <c r="J80" s="196">
        <v>100</v>
      </c>
      <c r="K80" s="196">
        <v>100</v>
      </c>
    </row>
    <row r="81" spans="2:11" x14ac:dyDescent="0.25">
      <c r="B81" s="36" t="s">
        <v>409</v>
      </c>
      <c r="C81" s="37" t="s">
        <v>410</v>
      </c>
      <c r="D81" s="195"/>
      <c r="E81" s="226" t="s">
        <v>80</v>
      </c>
      <c r="F81" s="226" t="s">
        <v>80</v>
      </c>
      <c r="G81" s="226" t="s">
        <v>80</v>
      </c>
      <c r="H81" s="226" t="s">
        <v>80</v>
      </c>
      <c r="I81" s="196">
        <v>82</v>
      </c>
      <c r="J81" s="196">
        <v>84</v>
      </c>
      <c r="K81" s="196">
        <v>63</v>
      </c>
    </row>
    <row r="82" spans="2:11" x14ac:dyDescent="0.25">
      <c r="B82" s="36" t="s">
        <v>411</v>
      </c>
      <c r="C82" s="37" t="s">
        <v>412</v>
      </c>
      <c r="D82" s="195"/>
      <c r="E82" s="226" t="s">
        <v>80</v>
      </c>
      <c r="F82" s="226" t="s">
        <v>80</v>
      </c>
      <c r="G82" s="226" t="s">
        <v>80</v>
      </c>
      <c r="H82" s="226" t="s">
        <v>80</v>
      </c>
      <c r="I82" s="196">
        <v>84</v>
      </c>
      <c r="J82" s="196">
        <v>80</v>
      </c>
      <c r="K82" s="196">
        <v>78</v>
      </c>
    </row>
    <row r="83" spans="2:11" x14ac:dyDescent="0.25">
      <c r="B83" s="36" t="s">
        <v>413</v>
      </c>
      <c r="C83" s="37" t="s">
        <v>414</v>
      </c>
      <c r="D83" s="195"/>
      <c r="E83" s="226" t="s">
        <v>80</v>
      </c>
      <c r="F83" s="226" t="s">
        <v>80</v>
      </c>
      <c r="G83" s="226" t="s">
        <v>80</v>
      </c>
      <c r="H83" s="226" t="s">
        <v>80</v>
      </c>
      <c r="I83" s="196">
        <v>92</v>
      </c>
      <c r="J83" s="196">
        <v>23</v>
      </c>
      <c r="K83" s="196">
        <v>25</v>
      </c>
    </row>
    <row r="84" spans="2:11" x14ac:dyDescent="0.25">
      <c r="B84" s="36" t="s">
        <v>432</v>
      </c>
      <c r="C84" s="37" t="s">
        <v>416</v>
      </c>
      <c r="D84" s="195"/>
      <c r="E84" s="226" t="s">
        <v>80</v>
      </c>
      <c r="F84" s="226" t="s">
        <v>80</v>
      </c>
      <c r="G84" s="226" t="s">
        <v>80</v>
      </c>
      <c r="H84" s="226" t="s">
        <v>80</v>
      </c>
      <c r="I84" s="196">
        <v>92</v>
      </c>
      <c r="J84" s="196">
        <v>78</v>
      </c>
      <c r="K84" s="196">
        <v>109</v>
      </c>
    </row>
    <row r="85" spans="2:11" x14ac:dyDescent="0.25">
      <c r="B85" s="36" t="s">
        <v>433</v>
      </c>
      <c r="C85" s="37" t="s">
        <v>418</v>
      </c>
      <c r="D85" s="195"/>
      <c r="E85" s="226" t="s">
        <v>80</v>
      </c>
      <c r="F85" s="226" t="s">
        <v>80</v>
      </c>
      <c r="G85" s="226" t="s">
        <v>80</v>
      </c>
      <c r="H85" s="226" t="s">
        <v>80</v>
      </c>
      <c r="I85" s="196">
        <v>91</v>
      </c>
      <c r="J85" s="196">
        <v>25</v>
      </c>
      <c r="K85" s="196">
        <v>95</v>
      </c>
    </row>
    <row r="86" spans="2:11" x14ac:dyDescent="0.25">
      <c r="B86" s="36" t="s">
        <v>421</v>
      </c>
      <c r="C86" s="37" t="s">
        <v>434</v>
      </c>
      <c r="D86" s="195"/>
      <c r="E86" s="226" t="s">
        <v>80</v>
      </c>
      <c r="F86" s="226" t="s">
        <v>80</v>
      </c>
      <c r="G86" s="226" t="s">
        <v>80</v>
      </c>
      <c r="H86" s="226" t="s">
        <v>80</v>
      </c>
      <c r="I86" s="196">
        <v>93</v>
      </c>
      <c r="J86" s="196">
        <v>91</v>
      </c>
      <c r="K86" s="196">
        <v>48</v>
      </c>
    </row>
    <row r="87" spans="2:11" x14ac:dyDescent="0.25">
      <c r="B87" s="36" t="s">
        <v>423</v>
      </c>
      <c r="C87" s="37" t="s">
        <v>435</v>
      </c>
      <c r="D87" s="195"/>
      <c r="E87" s="226" t="s">
        <v>80</v>
      </c>
      <c r="F87" s="226" t="s">
        <v>80</v>
      </c>
      <c r="G87" s="226" t="s">
        <v>80</v>
      </c>
      <c r="H87" s="226" t="s">
        <v>80</v>
      </c>
      <c r="I87" s="196">
        <v>51</v>
      </c>
      <c r="J87" s="196">
        <v>60</v>
      </c>
      <c r="K87" s="196">
        <v>7</v>
      </c>
    </row>
    <row r="88" spans="2:11" x14ac:dyDescent="0.25">
      <c r="B88" s="265" t="s">
        <v>479</v>
      </c>
      <c r="C88" s="268" t="s">
        <v>479</v>
      </c>
      <c r="D88" s="195"/>
      <c r="E88" s="226" t="s">
        <v>80</v>
      </c>
      <c r="F88" s="226" t="s">
        <v>80</v>
      </c>
      <c r="G88" s="226" t="s">
        <v>80</v>
      </c>
      <c r="H88" s="226" t="s">
        <v>80</v>
      </c>
      <c r="I88" s="241">
        <v>91.1</v>
      </c>
      <c r="J88" s="333">
        <v>31</v>
      </c>
      <c r="K88" s="333">
        <v>89</v>
      </c>
    </row>
    <row r="89" spans="2:11" x14ac:dyDescent="0.25">
      <c r="B89" s="200"/>
      <c r="C89" s="201"/>
      <c r="D89" s="202"/>
      <c r="E89" s="203"/>
      <c r="F89" s="203"/>
      <c r="G89" s="203"/>
      <c r="H89" s="193"/>
      <c r="I89" s="193"/>
      <c r="J89" s="193"/>
      <c r="K89" s="193"/>
    </row>
    <row r="90" spans="2:11" x14ac:dyDescent="0.25">
      <c r="B90" s="211" t="s">
        <v>354</v>
      </c>
      <c r="C90" s="211" t="s">
        <v>355</v>
      </c>
      <c r="D90" s="206"/>
      <c r="E90" s="170"/>
      <c r="F90" s="170"/>
      <c r="G90" s="170"/>
      <c r="H90" s="169"/>
      <c r="I90" s="169"/>
      <c r="J90" s="169"/>
      <c r="K90" s="169"/>
    </row>
    <row r="91" spans="2:11" x14ac:dyDescent="0.25">
      <c r="B91" s="36" t="s">
        <v>356</v>
      </c>
      <c r="C91" s="36" t="s">
        <v>357</v>
      </c>
      <c r="D91" s="207"/>
      <c r="E91" s="226" t="s">
        <v>80</v>
      </c>
      <c r="F91" s="226" t="s">
        <v>80</v>
      </c>
      <c r="G91" s="226" t="s">
        <v>80</v>
      </c>
      <c r="H91" s="226" t="s">
        <v>80</v>
      </c>
      <c r="I91" s="239">
        <v>11550</v>
      </c>
      <c r="J91" s="239">
        <v>4661</v>
      </c>
      <c r="K91" s="239">
        <v>10730</v>
      </c>
    </row>
    <row r="92" spans="2:11" x14ac:dyDescent="0.25">
      <c r="B92" s="36" t="s">
        <v>358</v>
      </c>
      <c r="C92" s="36" t="s">
        <v>359</v>
      </c>
      <c r="D92" s="207"/>
      <c r="E92" s="226" t="s">
        <v>80</v>
      </c>
      <c r="F92" s="226" t="s">
        <v>80</v>
      </c>
      <c r="G92" s="226" t="s">
        <v>80</v>
      </c>
      <c r="H92" s="226" t="s">
        <v>80</v>
      </c>
      <c r="I92" s="239">
        <v>4714</v>
      </c>
      <c r="J92" s="239">
        <v>1242</v>
      </c>
      <c r="K92" s="239">
        <v>4196</v>
      </c>
    </row>
    <row r="93" spans="2:11" x14ac:dyDescent="0.25">
      <c r="B93" s="36" t="s">
        <v>360</v>
      </c>
      <c r="C93" s="36" t="s">
        <v>361</v>
      </c>
      <c r="D93" s="207"/>
      <c r="E93" s="226" t="s">
        <v>80</v>
      </c>
      <c r="F93" s="226" t="s">
        <v>80</v>
      </c>
      <c r="G93" s="226" t="s">
        <v>80</v>
      </c>
      <c r="H93" s="226" t="s">
        <v>80</v>
      </c>
      <c r="I93" s="239">
        <v>3</v>
      </c>
      <c r="J93" s="239">
        <v>7</v>
      </c>
      <c r="K93" s="239">
        <v>11</v>
      </c>
    </row>
    <row r="94" spans="2:11" x14ac:dyDescent="0.25">
      <c r="B94" s="36" t="s">
        <v>362</v>
      </c>
      <c r="C94" s="36" t="s">
        <v>362</v>
      </c>
      <c r="D94" s="207"/>
      <c r="E94" s="226" t="s">
        <v>80</v>
      </c>
      <c r="F94" s="226" t="s">
        <v>80</v>
      </c>
      <c r="G94" s="226" t="s">
        <v>80</v>
      </c>
      <c r="H94" s="226" t="s">
        <v>80</v>
      </c>
      <c r="I94" s="239">
        <v>215</v>
      </c>
      <c r="J94" s="239">
        <v>174</v>
      </c>
      <c r="K94" s="239">
        <v>530</v>
      </c>
    </row>
    <row r="95" spans="2:11" x14ac:dyDescent="0.25">
      <c r="B95" s="265" t="s">
        <v>566</v>
      </c>
      <c r="C95" s="265" t="s">
        <v>566</v>
      </c>
      <c r="D95" s="224"/>
      <c r="E95" s="226" t="s">
        <v>80</v>
      </c>
      <c r="F95" s="226" t="s">
        <v>80</v>
      </c>
      <c r="G95" s="226" t="s">
        <v>80</v>
      </c>
      <c r="H95" s="226" t="s">
        <v>80</v>
      </c>
      <c r="I95" s="240">
        <v>16482</v>
      </c>
      <c r="J95" s="240">
        <v>6084</v>
      </c>
      <c r="K95" s="240">
        <v>15467</v>
      </c>
    </row>
    <row r="96" spans="2:11" x14ac:dyDescent="0.25">
      <c r="B96" s="208"/>
      <c r="C96" s="208"/>
      <c r="D96" s="207"/>
      <c r="E96" s="226" t="s">
        <v>80</v>
      </c>
      <c r="F96" s="226" t="s">
        <v>80</v>
      </c>
      <c r="G96" s="226" t="s">
        <v>80</v>
      </c>
      <c r="H96" s="226" t="s">
        <v>80</v>
      </c>
      <c r="I96" s="34"/>
      <c r="J96" s="341"/>
      <c r="K96" s="341"/>
    </row>
    <row r="97" spans="2:11" x14ac:dyDescent="0.25">
      <c r="B97" s="36" t="s">
        <v>364</v>
      </c>
      <c r="C97" s="36" t="s">
        <v>365</v>
      </c>
      <c r="D97" s="207"/>
      <c r="E97" s="226" t="s">
        <v>80</v>
      </c>
      <c r="F97" s="226" t="s">
        <v>80</v>
      </c>
      <c r="G97" s="226" t="s">
        <v>80</v>
      </c>
      <c r="H97" s="226" t="s">
        <v>80</v>
      </c>
      <c r="I97" s="108">
        <v>89</v>
      </c>
      <c r="J97" s="342">
        <v>32</v>
      </c>
      <c r="K97" s="342">
        <v>83</v>
      </c>
    </row>
    <row r="98" spans="2:11" x14ac:dyDescent="0.25">
      <c r="B98" s="36" t="s">
        <v>366</v>
      </c>
      <c r="C98" s="36" t="s">
        <v>367</v>
      </c>
      <c r="D98" s="207"/>
      <c r="E98" s="226" t="s">
        <v>80</v>
      </c>
      <c r="F98" s="226" t="s">
        <v>80</v>
      </c>
      <c r="G98" s="226" t="s">
        <v>80</v>
      </c>
      <c r="H98" s="226" t="s">
        <v>80</v>
      </c>
      <c r="I98" s="108">
        <v>100</v>
      </c>
      <c r="J98" s="342">
        <v>25</v>
      </c>
      <c r="K98" s="342">
        <v>102</v>
      </c>
    </row>
    <row r="99" spans="2:11" x14ac:dyDescent="0.25">
      <c r="B99" s="36" t="s">
        <v>368</v>
      </c>
      <c r="C99" s="36" t="s">
        <v>369</v>
      </c>
      <c r="D99" s="207"/>
      <c r="E99" s="226" t="s">
        <v>80</v>
      </c>
      <c r="F99" s="226" t="s">
        <v>80</v>
      </c>
      <c r="G99" s="226" t="s">
        <v>80</v>
      </c>
      <c r="H99" s="226" t="s">
        <v>80</v>
      </c>
      <c r="I99" s="108">
        <v>30</v>
      </c>
      <c r="J99" s="342">
        <v>54</v>
      </c>
      <c r="K99" s="342">
        <v>100</v>
      </c>
    </row>
    <row r="100" spans="2:11" x14ac:dyDescent="0.25">
      <c r="B100" s="36" t="s">
        <v>370</v>
      </c>
      <c r="C100" s="36" t="s">
        <v>370</v>
      </c>
      <c r="D100" s="207"/>
      <c r="E100" s="226" t="s">
        <v>80</v>
      </c>
      <c r="F100" s="226" t="s">
        <v>80</v>
      </c>
      <c r="G100" s="226" t="s">
        <v>80</v>
      </c>
      <c r="H100" s="226" t="s">
        <v>80</v>
      </c>
      <c r="I100" s="108">
        <v>54</v>
      </c>
      <c r="J100" s="342">
        <v>37</v>
      </c>
      <c r="K100" s="342">
        <v>130</v>
      </c>
    </row>
    <row r="101" spans="2:11" x14ac:dyDescent="0.25">
      <c r="B101" s="265" t="s">
        <v>479</v>
      </c>
      <c r="C101" s="265" t="s">
        <v>479</v>
      </c>
      <c r="D101" s="224"/>
      <c r="E101" s="226" t="s">
        <v>80</v>
      </c>
      <c r="F101" s="226" t="s">
        <v>80</v>
      </c>
      <c r="G101" s="226" t="s">
        <v>80</v>
      </c>
      <c r="H101" s="226" t="s">
        <v>80</v>
      </c>
      <c r="I101" s="241">
        <v>91.1</v>
      </c>
      <c r="J101" s="333">
        <v>31</v>
      </c>
      <c r="K101" s="333">
        <v>89</v>
      </c>
    </row>
    <row r="102" spans="2:11" x14ac:dyDescent="0.25">
      <c r="B102" s="332" t="s">
        <v>569</v>
      </c>
    </row>
  </sheetData>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34B2-4B1C-4087-9509-DC6110F14C06}">
  <sheetPr>
    <tabColor theme="0"/>
    <pageSetUpPr fitToPage="1"/>
  </sheetPr>
  <dimension ref="A1:K56"/>
  <sheetViews>
    <sheetView showGridLines="0" topLeftCell="B1" zoomScale="85" zoomScaleNormal="85" workbookViewId="0">
      <pane xSplit="1" topLeftCell="H1" activePane="topRight" state="frozen"/>
      <selection activeCell="AS69" sqref="AS69"/>
      <selection pane="topRight" activeCell="K19" sqref="K19"/>
    </sheetView>
  </sheetViews>
  <sheetFormatPr defaultColWidth="9.140625" defaultRowHeight="15" x14ac:dyDescent="0.25"/>
  <cols>
    <col min="1" max="1" width="2.85546875" style="4" customWidth="1"/>
    <col min="2" max="2" width="108.7109375" style="4" customWidth="1"/>
    <col min="3" max="3" width="48.85546875" style="4" customWidth="1"/>
    <col min="4" max="4" width="45" style="4" customWidth="1"/>
    <col min="5" max="6" width="12.140625" style="4" bestFit="1" customWidth="1"/>
    <col min="7" max="10" width="12.7109375" style="4" customWidth="1"/>
    <col min="11" max="11" width="9.85546875" style="4" bestFit="1" customWidth="1"/>
    <col min="12" max="16384" width="9.140625" style="4"/>
  </cols>
  <sheetData>
    <row r="1" spans="1:11" s="1" customFormat="1" ht="15" customHeight="1" x14ac:dyDescent="0.25"/>
    <row r="2" spans="1:11" s="2" customFormat="1" ht="15" customHeight="1" x14ac:dyDescent="0.3">
      <c r="A2" s="7" t="s">
        <v>11</v>
      </c>
      <c r="B2"/>
      <c r="C2"/>
      <c r="D2"/>
      <c r="E2"/>
      <c r="F2"/>
      <c r="G2"/>
      <c r="H2"/>
    </row>
    <row r="3" spans="1:11" s="1" customFormat="1" ht="15" customHeight="1" x14ac:dyDescent="0.3">
      <c r="A3" s="6"/>
      <c r="B3"/>
      <c r="C3" s="106" t="s">
        <v>520</v>
      </c>
      <c r="D3"/>
      <c r="E3"/>
      <c r="F3"/>
      <c r="G3"/>
      <c r="H3"/>
    </row>
    <row r="4" spans="1:11" s="5" customFormat="1" x14ac:dyDescent="0.25">
      <c r="A4" s="3"/>
      <c r="B4"/>
      <c r="C4"/>
      <c r="D4"/>
      <c r="E4"/>
      <c r="F4"/>
      <c r="G4"/>
      <c r="H4"/>
    </row>
    <row r="5" spans="1:11" x14ac:dyDescent="0.25">
      <c r="B5"/>
      <c r="C5"/>
      <c r="D5" t="s">
        <v>570</v>
      </c>
      <c r="E5">
        <v>2018</v>
      </c>
      <c r="F5">
        <v>2019</v>
      </c>
      <c r="G5">
        <v>2020</v>
      </c>
      <c r="H5">
        <v>2021</v>
      </c>
      <c r="I5">
        <v>2022</v>
      </c>
      <c r="J5">
        <v>2023</v>
      </c>
      <c r="K5">
        <v>2024</v>
      </c>
    </row>
    <row r="6" spans="1:11" x14ac:dyDescent="0.25">
      <c r="B6" s="8" t="s">
        <v>98</v>
      </c>
      <c r="C6" s="8" t="s">
        <v>99</v>
      </c>
      <c r="D6" s="19" t="s">
        <v>571</v>
      </c>
      <c r="E6" s="19"/>
      <c r="F6" s="19"/>
      <c r="G6" s="19"/>
      <c r="H6" s="19"/>
      <c r="I6" s="11"/>
      <c r="J6" s="11"/>
      <c r="K6" s="11"/>
    </row>
    <row r="7" spans="1:11" x14ac:dyDescent="0.25">
      <c r="B7" s="10" t="s">
        <v>101</v>
      </c>
      <c r="C7" s="10" t="s">
        <v>102</v>
      </c>
      <c r="D7" s="10"/>
      <c r="E7" s="213">
        <v>235</v>
      </c>
      <c r="F7" s="213">
        <v>22</v>
      </c>
      <c r="G7" s="213">
        <v>217</v>
      </c>
      <c r="H7" s="321">
        <v>199</v>
      </c>
      <c r="I7" s="320">
        <v>254.47</v>
      </c>
      <c r="J7" s="80">
        <v>210.48</v>
      </c>
      <c r="K7" s="80">
        <v>164.6</v>
      </c>
    </row>
    <row r="8" spans="1:11" x14ac:dyDescent="0.25">
      <c r="B8" s="9" t="s">
        <v>103</v>
      </c>
      <c r="C8" s="9" t="s">
        <v>104</v>
      </c>
      <c r="D8" s="9"/>
      <c r="E8" s="16">
        <v>1543</v>
      </c>
      <c r="F8" s="16">
        <v>1244</v>
      </c>
      <c r="G8" s="16">
        <v>530</v>
      </c>
      <c r="H8" s="321">
        <v>1069</v>
      </c>
      <c r="I8" s="320">
        <v>790.51</v>
      </c>
      <c r="J8" s="318">
        <v>588.67999999999995</v>
      </c>
      <c r="K8" s="318">
        <v>473.8</v>
      </c>
    </row>
    <row r="9" spans="1:11" x14ac:dyDescent="0.25">
      <c r="B9" s="10" t="s">
        <v>105</v>
      </c>
      <c r="C9" s="10" t="s">
        <v>106</v>
      </c>
      <c r="D9" s="10"/>
      <c r="E9" s="17">
        <v>3.6000000000000002E-4</v>
      </c>
      <c r="F9" s="17">
        <v>6.9999999999999994E-5</v>
      </c>
      <c r="G9" s="17">
        <v>9.2000000000000003E-4</v>
      </c>
      <c r="H9" s="80">
        <v>6.0999999999999997E-4</v>
      </c>
      <c r="I9" s="319">
        <v>5.0000000000000001E-4</v>
      </c>
      <c r="J9" s="80">
        <v>3.3E-4</v>
      </c>
      <c r="K9" s="80">
        <v>2.9599999999999998E-4</v>
      </c>
    </row>
    <row r="10" spans="1:11" x14ac:dyDescent="0.25">
      <c r="B10" s="9" t="s">
        <v>107</v>
      </c>
      <c r="C10" s="9" t="s">
        <v>108</v>
      </c>
      <c r="D10" s="9"/>
      <c r="E10" s="112">
        <v>2.3800000000000002E-3</v>
      </c>
      <c r="F10" s="112">
        <v>2.0799999999999998E-3</v>
      </c>
      <c r="G10" s="112">
        <v>1.32E-3</v>
      </c>
      <c r="H10" s="110">
        <v>1.99E-3</v>
      </c>
      <c r="I10" s="110">
        <v>1.14E-3</v>
      </c>
      <c r="J10" s="110">
        <v>9.3000000000000005E-4</v>
      </c>
      <c r="K10" s="110">
        <v>8.5099999999999998E-4</v>
      </c>
    </row>
    <row r="11" spans="1:11" x14ac:dyDescent="0.25">
      <c r="B11" s="159"/>
      <c r="C11" s="159"/>
      <c r="D11" s="145"/>
      <c r="E11" s="27"/>
      <c r="F11" s="27"/>
      <c r="G11" s="27"/>
      <c r="H11" s="27"/>
    </row>
    <row r="12" spans="1:11" x14ac:dyDescent="0.25">
      <c r="B12" s="8" t="s">
        <v>191</v>
      </c>
      <c r="C12" s="8" t="s">
        <v>192</v>
      </c>
      <c r="D12" s="19" t="s">
        <v>572</v>
      </c>
      <c r="E12" s="11"/>
      <c r="F12" s="11"/>
      <c r="G12" s="11"/>
      <c r="H12" s="11"/>
      <c r="I12" s="11"/>
      <c r="J12" s="11"/>
      <c r="K12" s="11"/>
    </row>
    <row r="13" spans="1:11" x14ac:dyDescent="0.25">
      <c r="B13" s="10" t="s">
        <v>194</v>
      </c>
      <c r="C13" s="10" t="s">
        <v>195</v>
      </c>
      <c r="D13" s="10"/>
      <c r="E13" s="13">
        <v>267.31699999999995</v>
      </c>
      <c r="F13" s="13">
        <v>2107.0390000000002</v>
      </c>
      <c r="G13" s="13">
        <v>2092.491</v>
      </c>
      <c r="H13" s="109">
        <v>2558</v>
      </c>
      <c r="I13" s="109">
        <v>3103</v>
      </c>
      <c r="J13" s="109">
        <v>3655</v>
      </c>
      <c r="K13" s="109">
        <v>2806</v>
      </c>
    </row>
    <row r="14" spans="1:11" x14ac:dyDescent="0.25">
      <c r="B14" s="9" t="s">
        <v>196</v>
      </c>
      <c r="C14" s="9" t="s">
        <v>197</v>
      </c>
      <c r="D14" s="9"/>
      <c r="E14" s="12">
        <v>516253.08</v>
      </c>
      <c r="F14" s="12">
        <v>536157.44999999995</v>
      </c>
      <c r="G14" s="12">
        <v>452319.33999999997</v>
      </c>
      <c r="H14" s="109">
        <v>578679</v>
      </c>
      <c r="I14" s="109">
        <v>972311</v>
      </c>
      <c r="J14" s="109">
        <v>985155</v>
      </c>
      <c r="K14" s="109">
        <v>856039</v>
      </c>
    </row>
    <row r="15" spans="1:11" x14ac:dyDescent="0.25">
      <c r="B15" s="10" t="s">
        <v>198</v>
      </c>
      <c r="C15" s="10" t="s">
        <v>199</v>
      </c>
      <c r="D15" s="10"/>
      <c r="E15" s="13">
        <v>76407.759999999995</v>
      </c>
      <c r="F15" s="13">
        <v>76877.8</v>
      </c>
      <c r="G15" s="13">
        <v>64557.95</v>
      </c>
      <c r="H15" s="109">
        <v>75090</v>
      </c>
      <c r="I15" s="109">
        <v>150659</v>
      </c>
      <c r="J15" s="109">
        <v>154150</v>
      </c>
      <c r="K15" s="109">
        <v>198808</v>
      </c>
    </row>
    <row r="16" spans="1:11" x14ac:dyDescent="0.25">
      <c r="B16" s="9" t="s">
        <v>200</v>
      </c>
      <c r="C16" s="9" t="s">
        <v>201</v>
      </c>
      <c r="D16" s="9"/>
      <c r="E16" s="12">
        <v>9293.83</v>
      </c>
      <c r="F16" s="12">
        <v>8962.119999999999</v>
      </c>
      <c r="G16" s="12">
        <v>7447.25</v>
      </c>
      <c r="H16" s="109">
        <v>10342</v>
      </c>
      <c r="I16" s="109">
        <v>9398</v>
      </c>
      <c r="J16" s="109">
        <v>10329</v>
      </c>
      <c r="K16" s="109">
        <v>8599</v>
      </c>
    </row>
    <row r="17" spans="2:11" x14ac:dyDescent="0.25">
      <c r="B17" s="10" t="s">
        <v>202</v>
      </c>
      <c r="C17" s="10" t="s">
        <v>203</v>
      </c>
      <c r="D17" s="10"/>
      <c r="E17" s="13">
        <v>786568.51</v>
      </c>
      <c r="F17" s="13">
        <v>816545.13</v>
      </c>
      <c r="G17" s="13">
        <v>452188.97</v>
      </c>
      <c r="H17" s="109">
        <v>692156</v>
      </c>
      <c r="I17" s="331">
        <v>839337</v>
      </c>
      <c r="J17" s="109">
        <v>802857</v>
      </c>
      <c r="K17" s="109">
        <v>634592</v>
      </c>
    </row>
    <row r="18" spans="2:11" x14ac:dyDescent="0.25">
      <c r="B18" s="9" t="s">
        <v>204</v>
      </c>
      <c r="C18" s="9" t="s">
        <v>205</v>
      </c>
      <c r="D18" s="9"/>
      <c r="E18" s="12">
        <v>3838.2999999999997</v>
      </c>
      <c r="F18" s="12">
        <v>4713.8599999999997</v>
      </c>
      <c r="G18" s="12">
        <v>3004.61</v>
      </c>
      <c r="H18" s="109">
        <v>2042</v>
      </c>
      <c r="I18" s="166">
        <v>1904</v>
      </c>
      <c r="J18" s="166">
        <v>2229</v>
      </c>
      <c r="K18" s="166">
        <v>2248</v>
      </c>
    </row>
    <row r="19" spans="2:11" x14ac:dyDescent="0.25">
      <c r="B19" s="10" t="s">
        <v>206</v>
      </c>
      <c r="C19" s="10" t="s">
        <v>207</v>
      </c>
      <c r="D19" s="10"/>
      <c r="E19" s="215">
        <v>0</v>
      </c>
      <c r="F19" s="215">
        <v>0</v>
      </c>
      <c r="G19" s="13">
        <v>30800</v>
      </c>
      <c r="H19" s="109">
        <v>22600</v>
      </c>
      <c r="I19" s="109">
        <v>54469</v>
      </c>
      <c r="J19" s="109">
        <v>-4545</v>
      </c>
      <c r="K19" s="331">
        <v>-44724</v>
      </c>
    </row>
    <row r="20" spans="2:11" x14ac:dyDescent="0.25">
      <c r="B20" s="260" t="s">
        <v>179</v>
      </c>
      <c r="C20" s="260" t="s">
        <v>179</v>
      </c>
      <c r="D20" s="157"/>
      <c r="E20" s="216">
        <f>SUM(E13:E19)</f>
        <v>1392628.797</v>
      </c>
      <c r="F20" s="216">
        <f>SUM(F13:F19)</f>
        <v>1445363.399</v>
      </c>
      <c r="G20" s="217">
        <v>1012411</v>
      </c>
      <c r="H20" s="217">
        <v>1383467</v>
      </c>
      <c r="I20" s="217">
        <v>2031182</v>
      </c>
      <c r="J20" s="217">
        <v>1953830</v>
      </c>
      <c r="K20" s="217">
        <v>1658367</v>
      </c>
    </row>
    <row r="21" spans="2:11" ht="17.25" customHeight="1" x14ac:dyDescent="0.25">
      <c r="B21" s="271" t="s">
        <v>208</v>
      </c>
      <c r="C21" s="260" t="s">
        <v>209</v>
      </c>
      <c r="D21" s="115"/>
      <c r="E21" s="272">
        <v>2.15</v>
      </c>
      <c r="F21" s="272">
        <v>2.41</v>
      </c>
      <c r="G21" s="272">
        <v>2.52</v>
      </c>
      <c r="H21" s="272">
        <v>2.58</v>
      </c>
      <c r="I21" s="272">
        <v>2.92</v>
      </c>
      <c r="J21" s="272">
        <v>3.07</v>
      </c>
      <c r="K21" s="272">
        <v>3</v>
      </c>
    </row>
    <row r="23" spans="2:11" x14ac:dyDescent="0.25">
      <c r="B23" s="8" t="s">
        <v>133</v>
      </c>
      <c r="C23" s="8" t="s">
        <v>134</v>
      </c>
      <c r="D23" s="19" t="s">
        <v>573</v>
      </c>
      <c r="E23" s="11"/>
      <c r="F23" s="11"/>
      <c r="G23" s="11"/>
      <c r="H23" s="11"/>
      <c r="I23" s="11"/>
      <c r="J23" s="11"/>
      <c r="K23" s="11"/>
    </row>
    <row r="24" spans="2:11" x14ac:dyDescent="0.25">
      <c r="B24" s="10" t="s">
        <v>136</v>
      </c>
      <c r="C24" s="10" t="s">
        <v>137</v>
      </c>
      <c r="D24" s="10"/>
      <c r="E24" s="12">
        <v>5604275</v>
      </c>
      <c r="F24" s="12">
        <v>5838690</v>
      </c>
      <c r="G24" s="12">
        <v>4232498</v>
      </c>
      <c r="H24" s="109">
        <v>5716591</v>
      </c>
      <c r="I24" s="109">
        <v>6496141</v>
      </c>
      <c r="J24" s="109">
        <v>6238494</v>
      </c>
      <c r="K24" s="109">
        <v>5572610</v>
      </c>
    </row>
    <row r="25" spans="2:11" x14ac:dyDescent="0.25">
      <c r="B25" s="9" t="s">
        <v>138</v>
      </c>
      <c r="C25" s="9" t="s">
        <v>139</v>
      </c>
      <c r="D25" s="9"/>
      <c r="E25" s="13">
        <v>1352588</v>
      </c>
      <c r="F25" s="12">
        <v>1396678</v>
      </c>
      <c r="G25" s="12">
        <v>1114792</v>
      </c>
      <c r="H25" s="109">
        <v>1362751</v>
      </c>
      <c r="I25" s="109">
        <v>2264435</v>
      </c>
      <c r="J25" s="109">
        <v>2473920</v>
      </c>
      <c r="K25" s="109">
        <v>2362253</v>
      </c>
    </row>
    <row r="26" spans="2:11" x14ac:dyDescent="0.25">
      <c r="B26" s="10" t="s">
        <v>574</v>
      </c>
      <c r="C26" s="10" t="s">
        <v>575</v>
      </c>
      <c r="D26" s="10"/>
      <c r="E26" s="23"/>
      <c r="F26" s="12"/>
      <c r="G26" s="12">
        <v>20</v>
      </c>
      <c r="H26" s="109">
        <v>19</v>
      </c>
      <c r="I26" s="109">
        <v>26</v>
      </c>
      <c r="J26" s="109">
        <v>28</v>
      </c>
      <c r="K26" s="109">
        <v>30</v>
      </c>
    </row>
    <row r="27" spans="2:11" x14ac:dyDescent="0.25">
      <c r="B27" s="261" t="s">
        <v>576</v>
      </c>
      <c r="C27" s="261" t="s">
        <v>140</v>
      </c>
      <c r="D27" s="40"/>
      <c r="E27" s="118">
        <v>6956863</v>
      </c>
      <c r="F27" s="119">
        <v>7235368</v>
      </c>
      <c r="G27" s="119">
        <v>5347290</v>
      </c>
      <c r="H27" s="120">
        <v>7079342</v>
      </c>
      <c r="I27" s="120">
        <v>8760576</v>
      </c>
      <c r="J27" s="120">
        <v>8712414</v>
      </c>
      <c r="K27" s="120">
        <v>7934862</v>
      </c>
    </row>
    <row r="28" spans="2:11" x14ac:dyDescent="0.25">
      <c r="B28" s="10" t="s">
        <v>577</v>
      </c>
      <c r="C28" s="9" t="s">
        <v>578</v>
      </c>
      <c r="D28" s="10"/>
      <c r="E28" s="12"/>
      <c r="F28" s="12"/>
      <c r="G28" s="12">
        <v>2439335</v>
      </c>
      <c r="H28" s="109">
        <v>3072100</v>
      </c>
      <c r="I28" s="109">
        <v>4231503</v>
      </c>
      <c r="J28" s="109">
        <v>4078367</v>
      </c>
      <c r="K28" s="109">
        <v>3860276</v>
      </c>
    </row>
    <row r="29" spans="2:11" x14ac:dyDescent="0.25">
      <c r="B29" s="9" t="s">
        <v>579</v>
      </c>
      <c r="C29" s="9" t="s">
        <v>580</v>
      </c>
      <c r="D29" s="9"/>
      <c r="E29" s="12"/>
      <c r="F29" s="12"/>
      <c r="G29" s="12">
        <v>46</v>
      </c>
      <c r="H29" s="109">
        <v>43</v>
      </c>
      <c r="I29" s="109">
        <v>48</v>
      </c>
      <c r="J29" s="109">
        <v>47</v>
      </c>
      <c r="K29" s="109">
        <v>49</v>
      </c>
    </row>
    <row r="50" spans="1:11" s="38" customFormat="1" x14ac:dyDescent="0.25">
      <c r="A50" s="4"/>
      <c r="B50" s="4"/>
      <c r="C50" s="4"/>
      <c r="D50" s="4"/>
      <c r="E50" s="4"/>
      <c r="F50" s="4"/>
      <c r="G50" s="4"/>
      <c r="H50" s="4"/>
      <c r="I50" s="4"/>
      <c r="J50" s="4"/>
      <c r="K50" s="4"/>
    </row>
    <row r="56" spans="1:11" s="38" customFormat="1" x14ac:dyDescent="0.25">
      <c r="A56" s="4"/>
      <c r="B56" s="4"/>
      <c r="C56" s="4"/>
      <c r="D56" s="4"/>
      <c r="E56" s="4"/>
      <c r="F56" s="4"/>
      <c r="G56" s="4"/>
      <c r="H56" s="4"/>
      <c r="I56" s="4"/>
      <c r="J56" s="4"/>
      <c r="K56" s="4"/>
    </row>
  </sheetData>
  <phoneticPr fontId="35"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Y E A A B Q S w M E F A A C A A g A e X y Z V u d 5 + w q l A A A A 9 g A A A B I A H A B D b 2 5 m a W c v U G F j a 2 F n Z S 5 4 b W w g o h g A K K A U A A A A A A A A A A A A A A A A A A A A A A A A A A A A h Y 9 B D o I w F E S v Q r q n L Z g Y J J + S 6 F Y S o 4 l x 2 5 Q K D V A I L Z a 7 u f B I X k G M o u 5 c z p u 3 m L l f b 5 C O T e 1 d Z G 9 U q x M U Y I o 8 q U W b K 1 0 k a L B n P 0 I p g x 0 X F S + k N 8 n a x K P J E 1 R a 2 8 W E O O e w W + C 2 L 0 h I a U B O 2 f Y g S t l w 9 J H V f 9 l X 2 l i u h U Q M j q 8 x L M Q B j f A q W m I K Z I a Q K f 0 V w m n v s / 2 B s B l q O / S S d d Z f 7 4 H M E c j 7 A 3 s A U E s D B B Q A A g A I A H l 8 m 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5 f J l W N u h u N m 8 B A A B x B g A A E w A c A E Z v c m 1 1 b G F z L 1 N l Y 3 R p b 2 4 x L m 0 g o h g A K K A U A A A A A A A A A A A A A A A A A A A A A A A A A A A A 7 Z P B S 8 M w F M b v h f 4 P j 3 j Z o J Y m m 4 4 q O 0 j H Z L c x u 4 O s Q 7 I 2 0 2 L a l C Y T Z e x / N + k 6 U b S g V G E H e 0 j h l 7 z 3 v X w f k S x W q c j h Z v / H l 7 Z l W / K B l i y B K b 1 n n o d h C J w p 2 w L 9 j U W u m A b T Z O 2 G d M W Z 7 I x T z t z A 8 F z J D g o u o r l k p Y w 8 3 y c D z + 9 H I y Y f l S i i k Y i x W y R r 1 H V g M c k K z j J d Q o 3 s E G G 3 h 5 Z d Z 6 9 i h I 1 s p b Z d T J I h q m d B y 9 1 i R B V d 1 i d P U J g W A q 6 4 Y i V N B N J F 1 V h u W N J c r k W Z B Y J v s j x 8 K f S o V V 9 n u 0 V 7 i J E D S m + A Y s 9 q t + v a V p p / 3 f a 9 K 3 r P K H h k A F V D w P g U k y 5 q b Z O I N 8 Y Q G Q V 6 L S m H h I H c S F N A V y l P E 6 o B F z H l 0 f V s A s Q j J J o x T p U o U x H O p 7 e G 3 D 1 5 g + + Z / H a L D z 4 f a D u j D 1 2 a v H b g w E k D 7 z X w f g M / a + D n b T I m G N c Z + / 7 x B I x 7 P w j Y X O F z w J r + Q s C 6 y 1 8 H 3 C Y w 6 B z R q / w P r Q 7 t F V B L A Q I t A B Q A A g A I A H l 8 m V b n e f s K p Q A A A P Y A A A A S A A A A A A A A A A A A A A A A A A A A A A B D b 2 5 m a W c v U G F j a 2 F n Z S 5 4 b W x Q S w E C L Q A U A A I A C A B 5 f J l W D 8 r p q 6 Q A A A D p A A A A E w A A A A A A A A A A A A A A A A D x A A A A W 0 N v b n R l b n R f V H l w Z X N d L n h t b F B L A Q I t A B Q A A g A I A H l 8 m V Y 2 6 G 4 2 b w E A A H E G A A A T A A A A A A A A A A A A A A A A A O I B A A B G b 3 J t d W x h c y 9 T Z W N 0 a W 9 u M S 5 t U E s F B g A A A A A D A A M A w g A A A J 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E l A A A A A A A A / y 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B h Z 2 U w M 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5 h b W V V c G R h d G V k Q W Z 0 Z X J G a W x s I i B W Y W x 1 Z T 0 i b D A i I C 8 + P E V u d H J 5 I F R 5 c G U 9 I k 5 h d m l n Y X R p b 2 5 T d G V w T m F t Z S I g V m F s d W U 9 I n N O Y X Z l Z 2 H D p 8 O j b y 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z L T A 0 L T E 4 V D E 0 O j A 1 O j A 0 L j g y N D A 1 N D Z 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G F n Z T A w M S 9 B d X R v U m V t b 3 Z l Z E N v b H V t b n M x L n t D b 2 x 1 b W 4 x L D B 9 J n F 1 b 3 Q 7 X S w m c X V v d D t D b 2 x 1 b W 5 D b 3 V u d C Z x d W 9 0 O z o x L C Z x d W 9 0 O 0 t l e U N v b H V t b k 5 h b W V z J n F 1 b 3 Q 7 O l t d L C Z x d W 9 0 O 0 N v b H V t b k l k Z W 5 0 a X R p Z X M m c X V v d D s 6 W y Z x d W 9 0 O 1 N l Y 3 R p b 2 4 x L 1 B h Z 2 U w M D E v Q X V 0 b 1 J l b W 9 2 Z W R D b 2 x 1 b W 5 z M S 5 7 Q 2 9 s d W 1 u M S w w f S Z x d W 9 0 O 1 0 s J n F 1 b 3 Q 7 U m V s Y X R p b 2 5 z a G l w S W 5 m b y Z x d W 9 0 O z p b X X 0 i I C 8 + P C 9 T d G F i b G V F b n R y a W V z P j w v S X R l b T 4 8 S X R l b T 4 8 S X R l b U x v Y 2 F 0 a W 9 u P j x J d G V t V H l w Z T 5 G b 3 J t d W x h P C 9 J d G V t V H l w Z T 4 8 S X R l b V B h d G g + U 2 V j d G l v b j E v U G F n Z T A w M S 9 G b 2 5 0 Z T w v S X R l b V B h d G g + P C 9 J d G V t T G 9 j Y X R p b 2 4 + P F N 0 Y W J s Z U V u d H J p Z X M g L z 4 8 L 0 l 0 Z W 0 + P E l 0 Z W 0 + P E l 0 Z W 1 M b 2 N h d G l v b j 4 8 S X R l b V R 5 c G U + R m 9 y b X V s Y T w v S X R l b V R 5 c G U + P E l 0 Z W 1 Q Y X R o P l N l Y 3 R p b 2 4 x L 1 B h Z 2 U w M D E v U G F n Z T E 8 L 0 l 0 Z W 1 Q Y X R o P j w v S X R l b U x v Y 2 F 0 a W 9 u P j x T d G F i b G V F b n R y a W V z I C 8 + P C 9 J d G V t P j x J d G V t P j x J d G V t T G 9 j Y X R p b 2 4 + P E l 0 Z W 1 U e X B l P k Z v c m 1 1 b G E 8 L 0 l 0 Z W 1 U e X B l P j x J d G V t U G F 0 a D 5 T Z W N 0 a W 9 u M S 9 Q Y W d l M D A x L 1 R p c G 8 l M j B B b H R l c m F k b z w v S X R l b V B h d G g + P C 9 J d G V t T G 9 j Y X R p b 2 4 + P F N 0 Y W J s Z U V u d H J p Z X M g L z 4 8 L 0 l 0 Z W 0 + P E l 0 Z W 0 + P E l 0 Z W 1 M b 2 N h d G l v b j 4 8 S X R l b V R 5 c G U + R m 9 y b X V s Y T w v S X R l b V R 5 c G U + P E l 0 Z W 1 Q Y X R o P l N l Y 3 R p b 2 4 x L 1 R h Y m x l M D I 3 J T I w K F B h Z 2 U l M j A x M S 0 x 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y M y 0 w N C 0 x O F Q x N D o x M D o y O S 4 y N D E 4 O T Q 1 W i I g L z 4 8 R W 5 0 c n k g V H l w Z T 0 i R m l s b E N v b H V t b l R 5 c G V z I i B W Y W x 1 Z T 0 i c 0 J n W U d C Z 1 l H I i A v P j x F b n R y e S B U e X B l P S J G a W x s Q 2 9 s d W 1 u T m F t Z X M i I F Z h b H V l P S J z W y Z x d W 9 0 O 0 N v b H V t b j E m c X V v d D s s J n F 1 b 3 Q 7 Q 2 9 s d W 1 u M i Z x d W 9 0 O y w m c X V v d D t D b 2 x 1 b W 4 z J n F 1 b 3 Q 7 L C Z x d W 9 0 O 0 N v b H V t b j Q m c X V v d D s s J n F 1 b 3 Q 7 Q 2 9 s d W 1 u N S Z x d W 9 0 O y w m c X V v d D t D b 2 x 1 b W 4 2 J n F 1 b 3 Q 7 X 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V G F i b G U w M j c g K F B h Z 2 U g M T E t M T I p L 0 F 1 d G 9 S Z W 1 v d m V k Q 2 9 s d W 1 u c z E u e 0 N v b H V t b j E s M H 0 m c X V v d D s s J n F 1 b 3 Q 7 U 2 V j d G l v b j E v V G F i b G U w M j c g K F B h Z 2 U g M T E t M T I p L 0 F 1 d G 9 S Z W 1 v d m V k Q 2 9 s d W 1 u c z E u e 0 N v b H V t b j I s M X 0 m c X V v d D s s J n F 1 b 3 Q 7 U 2 V j d G l v b j E v V G F i b G U w M j c g K F B h Z 2 U g M T E t M T I p L 0 F 1 d G 9 S Z W 1 v d m V k Q 2 9 s d W 1 u c z E u e 0 N v b H V t b j M s M n 0 m c X V v d D s s J n F 1 b 3 Q 7 U 2 V j d G l v b j E v V G F i b G U w M j c g K F B h Z 2 U g M T E t M T I p L 0 F 1 d G 9 S Z W 1 v d m V k Q 2 9 s d W 1 u c z E u e 0 N v b H V t b j Q s M 3 0 m c X V v d D s s J n F 1 b 3 Q 7 U 2 V j d G l v b j E v V G F i b G U w M j c g K F B h Z 2 U g M T E t M T I p L 0 F 1 d G 9 S Z W 1 v d m V k Q 2 9 s d W 1 u c z E u e 0 N v b H V t b j U s N H 0 m c X V v d D s s J n F 1 b 3 Q 7 U 2 V j d G l v b j E v V G F i b G U w M j c g K F B h Z 2 U g M T E t M T I p L 0 F 1 d G 9 S Z W 1 v d m V k Q 2 9 s d W 1 u c z E u e 0 N v b H V t b j Y s N X 0 m c X V v d D t d L C Z x d W 9 0 O 0 N v b H V t b k N v d W 5 0 J n F 1 b 3 Q 7 O j Y s J n F 1 b 3 Q 7 S 2 V 5 Q 2 9 s d W 1 u T m F t Z X M m c X V v d D s 6 W 1 0 s J n F 1 b 3 Q 7 Q 2 9 s d W 1 u S W R l b n R p d G l l c y Z x d W 9 0 O z p b J n F 1 b 3 Q 7 U 2 V j d G l v b j E v V G F i b G U w M j c g K F B h Z 2 U g M T E t M T I p L 0 F 1 d G 9 S Z W 1 v d m V k Q 2 9 s d W 1 u c z E u e 0 N v b H V t b j E s M H 0 m c X V v d D s s J n F 1 b 3 Q 7 U 2 V j d G l v b j E v V G F i b G U w M j c g K F B h Z 2 U g M T E t M T I p L 0 F 1 d G 9 S Z W 1 v d m V k Q 2 9 s d W 1 u c z E u e 0 N v b H V t b j I s M X 0 m c X V v d D s s J n F 1 b 3 Q 7 U 2 V j d G l v b j E v V G F i b G U w M j c g K F B h Z 2 U g M T E t M T I p L 0 F 1 d G 9 S Z W 1 v d m V k Q 2 9 s d W 1 u c z E u e 0 N v b H V t b j M s M n 0 m c X V v d D s s J n F 1 b 3 Q 7 U 2 V j d G l v b j E v V G F i b G U w M j c g K F B h Z 2 U g M T E t M T I p L 0 F 1 d G 9 S Z W 1 v d m V k Q 2 9 s d W 1 u c z E u e 0 N v b H V t b j Q s M 3 0 m c X V v d D s s J n F 1 b 3 Q 7 U 2 V j d G l v b j E v V G F i b G U w M j c g K F B h Z 2 U g M T E t M T I p L 0 F 1 d G 9 S Z W 1 v d m V k Q 2 9 s d W 1 u c z E u e 0 N v b H V t b j U s N H 0 m c X V v d D s s J n F 1 b 3 Q 7 U 2 V j d G l v b j E v V G F i b G U w M j c g K F B h Z 2 U g M T E t M T I p L 0 F 1 d G 9 S Z W 1 v d m V k Q 2 9 s d W 1 u c z E u e 0 N v b H V t b j Y s N X 0 m c X V v d D t d L C Z x d W 9 0 O 1 J l b G F 0 a W 9 u c 2 h p c E l u Z m 8 m c X V v d D s 6 W 1 1 9 I i A v P j w v U 3 R h Y m x l R W 5 0 c m l l c z 4 8 L 0 l 0 Z W 0 + P E l 0 Z W 0 + P E l 0 Z W 1 M b 2 N h d G l v b j 4 8 S X R l b V R 5 c G U + R m 9 y b X V s Y T w v S X R l b V R 5 c G U + P E l 0 Z W 1 Q Y X R o P l N l Y 3 R p b 2 4 x L 1 R h Y m x l M D I 3 J T I w K F B h Z 2 U l M j A x M S 0 x M i k v R m 9 u d G U 8 L 0 l 0 Z W 1 Q Y X R o P j w v S X R l b U x v Y 2 F 0 a W 9 u P j x T d G F i b G V F b n R y a W V z I C 8 + P C 9 J d G V t P j x J d G V t P j x J d G V t T G 9 j Y X R p b 2 4 + P E l 0 Z W 1 U e X B l P k Z v c m 1 1 b G E 8 L 0 l 0 Z W 1 U e X B l P j x J d G V t U G F 0 a D 5 T Z W N 0 a W 9 u M S 9 U Y W J s Z T A y N y U y M C h Q Y W d l J T I w M T E t M T I p L 1 R h Y m x l M D I 3 P C 9 J d G V t U G F 0 a D 4 8 L 0 l 0 Z W 1 M b 2 N h d G l v b j 4 8 U 3 R h Y m x l R W 5 0 c m l l c y A v P j w v S X R l b T 4 8 S X R l b T 4 8 S X R l b U x v Y 2 F 0 a W 9 u P j x J d G V t V H l w Z T 5 G b 3 J t d W x h P C 9 J d G V t V H l w Z T 4 8 S X R l b V B h d G g + U 2 V j d G l v b j E v V G F i b G U w M j c l M j A o U G F n Z S U y M D E x L T E y K S 9 U a X B v J T I w Q W x 0 Z X J h Z G 8 8 L 0 l 0 Z W 1 Q Y X R o P j w v S X R l b U x v Y 2 F 0 a W 9 u P j x T d G F i b G V F b n R y a W V z I C 8 + P C 9 J d G V t P j x J d G V t P j x J d G V t T G 9 j Y X R p b 2 4 + P E l 0 Z W 1 U e X B l P k Z v c m 1 1 b G E 8 L 0 l 0 Z W 1 U e X B l P j x J d G V t U G F 0 a D 5 T Z W N 0 a W 9 u M S 9 U Y W J s Z T I x M S U y M C h Q Y W d l J T I w O T k 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j M t M D Q t M j V U M T c 6 N T A 6 M j g u N z Q z N j U 5 N 1 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y M T E g K F B h Z 2 U g O T k p L 0 F 1 d G 9 S Z W 1 v d m V k Q 2 9 s d W 1 u c z E u e 0 N v b H V t b j E s M H 0 m c X V v d D s s J n F 1 b 3 Q 7 U 2 V j d G l v b j E v V G F i b G U y M T E g K F B h Z 2 U g O T k p L 0 F 1 d G 9 S Z W 1 v d m V k Q 2 9 s d W 1 u c z E u e 0 N v b H V t b j I s M X 0 m c X V v d D s s J n F 1 b 3 Q 7 U 2 V j d G l v b j E v V G F i b G U y M T E g K F B h Z 2 U g O T k p L 0 F 1 d G 9 S Z W 1 v d m V k Q 2 9 s d W 1 u c z E u e 0 N v b H V t b j M s M n 0 m c X V v d D s s J n F 1 b 3 Q 7 U 2 V j d G l v b j E v V G F i b G U y M T E g K F B h Z 2 U g O T k p L 0 F 1 d G 9 S Z W 1 v d m V k Q 2 9 s d W 1 u c z E u e 0 N v b H V t b j Q s M 3 0 m c X V v d D t d L C Z x d W 9 0 O 0 N v b H V t b k N v d W 5 0 J n F 1 b 3 Q 7 O j Q s J n F 1 b 3 Q 7 S 2 V 5 Q 2 9 s d W 1 u T m F t Z X M m c X V v d D s 6 W 1 0 s J n F 1 b 3 Q 7 Q 2 9 s d W 1 u S W R l b n R p d G l l c y Z x d W 9 0 O z p b J n F 1 b 3 Q 7 U 2 V j d G l v b j E v V G F i b G U y M T E g K F B h Z 2 U g O T k p L 0 F 1 d G 9 S Z W 1 v d m V k Q 2 9 s d W 1 u c z E u e 0 N v b H V t b j E s M H 0 m c X V v d D s s J n F 1 b 3 Q 7 U 2 V j d G l v b j E v V G F i b G U y M T E g K F B h Z 2 U g O T k p L 0 F 1 d G 9 S Z W 1 v d m V k Q 2 9 s d W 1 u c z E u e 0 N v b H V t b j I s M X 0 m c X V v d D s s J n F 1 b 3 Q 7 U 2 V j d G l v b j E v V G F i b G U y M T E g K F B h Z 2 U g O T k p L 0 F 1 d G 9 S Z W 1 v d m V k Q 2 9 s d W 1 u c z E u e 0 N v b H V t b j M s M n 0 m c X V v d D s s J n F 1 b 3 Q 7 U 2 V j d G l v b j E v V G F i b G U y M T E g K F B h Z 2 U g O T k p L 0 F 1 d G 9 S Z W 1 v d m V k Q 2 9 s d W 1 u c z E u e 0 N v b H V t b j Q s M 3 0 m c X V v d D t d L C Z x d W 9 0 O 1 J l b G F 0 a W 9 u c 2 h p c E l u Z m 8 m c X V v d D s 6 W 1 1 9 I i A v P j w v U 3 R h Y m x l R W 5 0 c m l l c z 4 8 L 0 l 0 Z W 0 + P E l 0 Z W 0 + P E l 0 Z W 1 M b 2 N h d G l v b j 4 8 S X R l b V R 5 c G U + R m 9 y b X V s Y T w v S X R l b V R 5 c G U + P E l 0 Z W 1 Q Y X R o P l N l Y 3 R p b 2 4 x L 1 R h Y m x l M j E x J T I w K F B h Z 2 U l M j A 5 O S k v R m 9 u d G U 8 L 0 l 0 Z W 1 Q Y X R o P j w v S X R l b U x v Y 2 F 0 a W 9 u P j x T d G F i b G V F b n R y a W V z I C 8 + P C 9 J d G V t P j x J d G V t P j x J d G V t T G 9 j Y X R p b 2 4 + P E l 0 Z W 1 U e X B l P k Z v c m 1 1 b G E 8 L 0 l 0 Z W 1 U e X B l P j x J d G V t U G F 0 a D 5 T Z W N 0 a W 9 u M S 9 U Y W J s Z T I x M S U y M C h Q Y W d l J T I w O T k p L 1 R h Y m x l M j E x P C 9 J d G V t U G F 0 a D 4 8 L 0 l 0 Z W 1 M b 2 N h d G l v b j 4 8 U 3 R h Y m x l R W 5 0 c m l l c y A v P j w v S X R l b T 4 8 S X R l b T 4 8 S X R l b U x v Y 2 F 0 a W 9 u P j x J d G V t V H l w Z T 5 G b 3 J t d W x h P C 9 J d G V t V H l w Z T 4 8 S X R l b V B h d G g + U 2 V j d G l v b j E v V G F i b G U y M T E l M j A o U G F n Z S U y M D k 5 K S 9 U a X B v J T I w Q W x 0 Z X J h Z G 8 8 L 0 l 0 Z W 1 Q Y X R o P j w v S X R l b U x v Y 2 F 0 a W 9 u P j x T d G F i b G V F b n R y a W V z I C 8 + P C 9 J d G V t P j x J d G V t P j x J d G V t T G 9 j Y X R p b 2 4 + P E l 0 Z W 1 U e X B l P k Z v c m 1 1 b G E 8 L 0 l 0 Z W 1 U e X B l P j x J d G V t U G F 0 a D 5 T Z W N 0 a W 9 u M S 9 U Y W J s Z T I x M S U y M C h Q Y W d l J T I w O T k p J T I w K D I p P C 9 J d G V t U G F 0 a D 4 8 L 0 l 0 Z W 1 M b 2 N h d G l v b j 4 8 U 3 R h Y m x l R W 5 0 c m l l c z 4 8 R W 5 0 c n k g V H l w Z T 0 i S X N Q c m l 2 Y X R l I i B W Y W x 1 Z T 0 i b D A i I C 8 + P E V u d H J 5 I F R 5 c G U 9 I l J l b G F 0 a W 9 u c 2 h p c E l u Z m 9 D b 2 5 0 Y W l u Z X I i I F Z h b H V l P S J z e y Z x d W 9 0 O 2 N v b H V t b k N v d W 5 0 J n F 1 b 3 Q 7 O j Q s J n F 1 b 3 Q 7 a 2 V 5 Q 2 9 s d W 1 u T m F t Z X M m c X V v d D s 6 W 1 0 s J n F 1 b 3 Q 7 c X V l c n l S Z W x h d G l v b n N o a X B z J n F 1 b 3 Q 7 O l t d L C Z x d W 9 0 O 2 N v b H V t b k l k Z W 5 0 a X R p Z X M m c X V v d D s 6 W y Z x d W 9 0 O 1 N l Y 3 R p b 2 4 x L 1 R h Y m x l M j E x I C h Q Y W d l I D k 5 K S 9 B d X R v U m V t b 3 Z l Z E N v b H V t b n M x L n t D b 2 x 1 b W 4 x L D B 9 J n F 1 b 3 Q 7 L C Z x d W 9 0 O 1 N l Y 3 R p b 2 4 x L 1 R h Y m x l M j E x I C h Q Y W d l I D k 5 K S 9 B d X R v U m V t b 3 Z l Z E N v b H V t b n M x L n t D b 2 x 1 b W 4 y L D F 9 J n F 1 b 3 Q 7 L C Z x d W 9 0 O 1 N l Y 3 R p b 2 4 x L 1 R h Y m x l M j E x I C h Q Y W d l I D k 5 K S 9 B d X R v U m V t b 3 Z l Z E N v b H V t b n M x L n t D b 2 x 1 b W 4 z L D J 9 J n F 1 b 3 Q 7 L C Z x d W 9 0 O 1 N l Y 3 R p b 2 4 x L 1 R h Y m x l M j E x I C h Q Y W d l I D k 5 K S 9 B d X R v U m V t b 3 Z l Z E N v b H V t b n M x L n t D b 2 x 1 b W 4 0 L D N 9 J n F 1 b 3 Q 7 X S w m c X V v d D t D b 2 x 1 b W 5 D b 3 V u d C Z x d W 9 0 O z o 0 L C Z x d W 9 0 O 0 t l e U N v b H V t b k 5 h b W V z J n F 1 b 3 Q 7 O l t d L C Z x d W 9 0 O 0 N v b H V t b k l k Z W 5 0 a X R p Z X M m c X V v d D s 6 W y Z x d W 9 0 O 1 N l Y 3 R p b 2 4 x L 1 R h Y m x l M j E x I C h Q Y W d l I D k 5 K S 9 B d X R v U m V t b 3 Z l Z E N v b H V t b n M x L n t D b 2 x 1 b W 4 x L D B 9 J n F 1 b 3 Q 7 L C Z x d W 9 0 O 1 N l Y 3 R p b 2 4 x L 1 R h Y m x l M j E x I C h Q Y W d l I D k 5 K S 9 B d X R v U m V t b 3 Z l Z E N v b H V t b n M x L n t D b 2 x 1 b W 4 y L D F 9 J n F 1 b 3 Q 7 L C Z x d W 9 0 O 1 N l Y 3 R p b 2 4 x L 1 R h Y m x l M j E x I C h Q Y W d l I D k 5 K S 9 B d X R v U m V t b 3 Z l Z E N v b H V t b n M x L n t D b 2 x 1 b W 4 z L D J 9 J n F 1 b 3 Q 7 L C Z x d W 9 0 O 1 N l Y 3 R p b 2 4 x L 1 R h Y m x l M j E x I C h Q Y W d l I D k 5 K S 9 B d X R v U m V t b 3 Z l Z E N v b H V t b n M x L n t D b 2 x 1 b W 4 0 L D N 9 J n F 1 b 3 Q 7 X S w m c X V v d D t S Z W x h d G l v b n N o a X B J b m Z v J n F 1 b 3 Q 7 O l t d f S I g L z 4 8 R W 5 0 c n k g V H l w Z T 0 i R m l s b F N 0 Y X R 1 c y I g V m F s d W U 9 I n N D b 2 1 w b G V 0 Z S I g L z 4 8 R W 5 0 c n k g V H l w Z T 0 i R m l s b E N v b H V t b k 5 h b W V z I i B W Y W x 1 Z T 0 i c 1 s m c X V v d D t D b 2 x 1 b W 4 x J n F 1 b 3 Q 7 L C Z x d W 9 0 O 0 N v b H V t b j I m c X V v d D s s J n F 1 b 3 Q 7 Q 2 9 s d W 1 u M y Z x d W 9 0 O y w m c X V v d D t D b 2 x 1 b W 4 0 J n F 1 b 3 Q 7 X S I g L z 4 8 R W 5 0 c n k g V H l w Z T 0 i Q n V m Z m V y T m V 4 d F J l Z n J l c 2 g i I F Z h b H V l P S J s M S I g L z 4 8 R W 5 0 c n k g V H l w Z T 0 i U m V z d W x 0 V H l w Z S I g V m F s d W U 9 I n N U Y W J s Z S I g L z 4 8 R W 5 0 c n k g V H l w Z T 0 i R m l s b E N v b H V t b l R 5 c G V z I i B W Y W x 1 Z T 0 i c 0 J n W U d C Z z 0 9 I i A v P j x F b n R y e S B U e X B l P S J B Z G R l Z F R v R G F 0 Y U 1 v Z G V s I i B W Y W x 1 Z T 0 i b D A i I C 8 + P E V u d H J 5 I F R 5 c G U 9 I k Z p b G x l Z E N v b X B s Z X R l U m V z d W x 0 V G 9 X b 3 J r c 2 h l Z X Q i I F Z h b H V l P S J s M S I g L z 4 8 R W 5 0 c n k g V H l w Z T 0 i R m l s b E N v d W 5 0 I i B W Y W x 1 Z T 0 i b D E w I i A v P j x F b n R y e S B U e X B l P S J G a W x s V G 9 E Y X R h T W 9 k Z W x F b m F i b G V k I i B W Y W x 1 Z T 0 i b D A i I C 8 + P E V u d H J 5 I F R 5 c G U 9 I k Z p b G x P Y m p l Y 3 R U e X B l I i B W Y W x 1 Z T 0 i c 0 N v b m 5 l Y 3 R p b 2 5 P b m x 5 I i A v P j x F b n R y e S B U e X B l P S J G a W x s R X J y b 3 J D b 2 R l I i B W Y W x 1 Z T 0 i c 1 V u a 2 5 v d 2 4 i I C 8 + P E V u d H J 5 I F R 5 c G U 9 I k Z p b G x F b m F i b G V k I i B W Y W x 1 Z T 0 i b D A i I C 8 + P E V u d H J 5 I F R 5 c G U 9 I k Z p b G x M Y X N 0 V X B k Y X R l Z C I g V m F s d W U 9 I m Q y M D I z L T A 0 L T I 1 V D E 3 O j U w O j I 4 L j c 0 M z Y 1 O T d a I i A v P j x F b n R y e S B U e X B l P S J G a W x s R X J y b 3 J D b 3 V u d C I g V m F s d W U 9 I m w w I i A v P j x F b n R y e S B U e X B l P S J M b 2 F k Z W R U b 0 F u Y W x 5 c 2 l z U 2 V y d m l j Z X M i I F Z h b H V l P S J s M C I g L z 4 8 L 1 N 0 Y W J s Z U V u d H J p Z X M + P C 9 J d G V t P j x J d G V t P j x J d G V t T G 9 j Y X R p b 2 4 + P E l 0 Z W 1 U e X B l P k Z v c m 1 1 b G E 8 L 0 l 0 Z W 1 U e X B l P j x J d G V t U G F 0 a D 5 T Z W N 0 a W 9 u M S 9 U Y W J s Z T I x M S U y M C h Q Y W d l J T I w O T k p J T I w K D I p L 0 Z v b n R l P C 9 J d G V t U G F 0 a D 4 8 L 0 l 0 Z W 1 M b 2 N h d G l v b j 4 8 U 3 R h Y m x l R W 5 0 c m l l c y A v P j w v S X R l b T 4 8 S X R l b T 4 8 S X R l b U x v Y 2 F 0 a W 9 u P j x J d G V t V H l w Z T 5 G b 3 J t d W x h P C 9 J d G V t V H l w Z T 4 8 S X R l b V B h d G g + U 2 V j d G l v b j E v V G F i b G U y M T E l M j A o U G F n Z S U y M D k 5 K S U y M C g y K S 9 U Y W J s Z T I x M T w v S X R l b V B h d G g + P C 9 J d G V t T G 9 j Y X R p b 2 4 + P F N 0 Y W J s Z U V u d H J p Z X M g L z 4 8 L 0 l 0 Z W 0 + P E l 0 Z W 0 + P E l 0 Z W 1 M b 2 N h d G l v b j 4 8 S X R l b V R 5 c G U + R m 9 y b X V s Y T w v S X R l b V R 5 c G U + P E l 0 Z W 1 Q Y X R o P l N l Y 3 R p b 2 4 x L 1 R h Y m x l M j E x J T I w K F B h Z 2 U l M j A 5 O S k l M j A o M i k v V G l w b y U y M E F s d G V y Y W R v P C 9 J d G V t U G F 0 a D 4 8 L 0 l 0 Z W 1 M b 2 N h d G l v b j 4 8 U 3 R h Y m x l R W 5 0 c m l l c y A v P j w v S X R l b T 4 8 L 0 l 0 Z W 1 z P j w v T G 9 j Y W x Q Y W N r Y W d l T W V 0 Y W R h d G F G a W x l P h Y A A A B Q S w U G A A A A A A A A A A A A A A A A A A A A A A A A 2 g A A A A E A A A D Q j J 3 f A R X R E Y x 6 A M B P w p f r A Q A A A B L O R J s l S + 1 N m 6 D U x A 7 2 Y a A A A A A A A g A A A A A A A 2 Y A A M A A A A A Q A A A A 8 y b 9 a p q x b O G 8 q b Z M A / O C K Q A A A A A E g A A A o A A A A B A A A A C u r w I a e F r j j Q w J G o f Z S p X i U A A A A J s D q e / X B + s Z y c k 9 S / A p 0 Y M j r 2 3 R o C K F I 7 M u k 7 Q g U v g u 8 q z N 8 V + Z B p E k u v F r N x R Q 6 P 1 n 1 2 D M J 2 D U 2 O 5 C H w V E i 6 a F D N V N r / 3 0 R H 4 g y i I i W m C 8 F A A A A I C K D f p f q e P C + y u j + p w t v f n E m M K m < / D a t a M a s h u p > 
</file>

<file path=customXml/itemProps1.xml><?xml version="1.0" encoding="utf-8"?>
<ds:datastoreItem xmlns:ds="http://schemas.openxmlformats.org/officeDocument/2006/customXml" ds:itemID="{4095BE92-A74C-4F79-A8E1-AAE31CD44A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MENU</vt:lpstr>
      <vt:lpstr>Principais Indicadores</vt:lpstr>
      <vt:lpstr>Painel- GRI E</vt:lpstr>
      <vt:lpstr>Painel-GRI S</vt:lpstr>
      <vt:lpstr>Painel-GRI G</vt:lpstr>
      <vt:lpstr>Painel-SASB</vt:lpstr>
    </vt:vector>
  </TitlesOfParts>
  <Manager>Hugo Zierth</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Guia de Modelagem</dc:title>
  <dc:subject>Guia de Modelagem</dc:subject>
  <dc:creator>Renan Oliveira</dc:creator>
  <cp:keywords>TUPY S.A.</cp:keywords>
  <dc:description/>
  <cp:lastModifiedBy>Rhaiana Rizzi</cp:lastModifiedBy>
  <cp:revision/>
  <dcterms:created xsi:type="dcterms:W3CDTF">2010-07-12T16:03:14Z</dcterms:created>
  <dcterms:modified xsi:type="dcterms:W3CDTF">2025-05-16T19:51:16Z</dcterms:modified>
  <cp:category/>
  <cp:contentStatus/>
</cp:coreProperties>
</file>