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EstaPasta_de_trabalho" hidePivotFieldList="1"/>
  <mc:AlternateContent xmlns:mc="http://schemas.openxmlformats.org/markup-compatibility/2006">
    <mc:Choice Requires="x15">
      <x15ac:absPath xmlns:x15ac="http://schemas.microsoft.com/office/spreadsheetml/2010/11/ac" url="X:\34. Sustentabilidade\03. Relatório\Guia de modelagem ESG\"/>
    </mc:Choice>
  </mc:AlternateContent>
  <xr:revisionPtr revIDLastSave="0" documentId="13_ncr:1_{7983A492-504A-40CC-B069-E26C02984488}" xr6:coauthVersionLast="47" xr6:coauthVersionMax="47" xr10:uidLastSave="{00000000-0000-0000-0000-000000000000}"/>
  <bookViews>
    <workbookView xWindow="-120" yWindow="-120" windowWidth="20730" windowHeight="11160" tabRatio="571" activeTab="3" xr2:uid="{00000000-000D-0000-FFFF-FFFF00000000}"/>
  </bookViews>
  <sheets>
    <sheet name="MENU" sheetId="43" r:id="rId1"/>
    <sheet name="Painel- GRI E" sheetId="39" r:id="rId2"/>
    <sheet name="Painel-GRI S" sheetId="40" r:id="rId3"/>
    <sheet name="Painel-GRI G" sheetId="42" r:id="rId4"/>
  </sheets>
  <externalReferences>
    <externalReference r:id="rId5"/>
  </externalReferences>
  <definedNames>
    <definedName name="UE">[1]AUX!$B$9:$B$16</definedName>
  </definedNames>
  <calcPr calcId="191029"/>
  <customWorkbookViews>
    <customWorkbookView name="s" guid="{94D02E1A-56CE-4893-9A38-C46907848407}" maximized="1" xWindow="-8" yWindow="-8" windowWidth="1382" windowHeight="744" tabRatio="931" activeSheetId="3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40" l="1"/>
  <c r="H32" i="39" l="1"/>
  <c r="H37" i="39" s="1"/>
  <c r="F79" i="39" l="1"/>
  <c r="E79" i="39"/>
  <c r="E26" i="40"/>
  <c r="F26" i="40"/>
  <c r="E34" i="40"/>
  <c r="F34" i="40"/>
  <c r="G26" i="40"/>
  <c r="E11" i="40"/>
  <c r="F11" i="40"/>
  <c r="G11" i="40"/>
  <c r="E16" i="40"/>
  <c r="F16" i="40"/>
  <c r="G16" i="40"/>
  <c r="G34" i="40"/>
  <c r="G42" i="40" l="1"/>
  <c r="F42" i="40"/>
  <c r="E42" i="40"/>
</calcChain>
</file>

<file path=xl/sharedStrings.xml><?xml version="1.0" encoding="utf-8"?>
<sst xmlns="http://schemas.openxmlformats.org/spreadsheetml/2006/main" count="736" uniqueCount="453">
  <si>
    <t>Painel/Panel ESG</t>
  </si>
  <si>
    <t>Total</t>
  </si>
  <si>
    <t xml:space="preserve">Total </t>
  </si>
  <si>
    <t>Número de horas trabalhadas</t>
  </si>
  <si>
    <t>Índice de óbitos resultantes de acidente de trabalho</t>
  </si>
  <si>
    <t>Número de acidentes de trabalho com consequência grave (exceto óbitos)</t>
  </si>
  <si>
    <t>Índice de acidentes de trabalho com consequência grave (exceto óbitos)</t>
  </si>
  <si>
    <t>Número de acidentes de trabalho de comunicação obrigatória; (incluir óbitos)</t>
  </si>
  <si>
    <t>Índice de acidentes de trabalho de comunicação obrigatória  (incluir óbitos)</t>
  </si>
  <si>
    <t>México / Mexico</t>
  </si>
  <si>
    <t>Indicador / Indicator GRI</t>
  </si>
  <si>
    <t xml:space="preserve"> GRI 102-8</t>
  </si>
  <si>
    <t>GRI 404-3</t>
  </si>
  <si>
    <t>Empregados que receberam avaliações regulares de desempenho e desenvolvimento [%]</t>
  </si>
  <si>
    <t>GRI 102-8</t>
  </si>
  <si>
    <t>GRI 405-1</t>
  </si>
  <si>
    <t>Técnica/supervisão [%]</t>
  </si>
  <si>
    <t>Administrativo [%]</t>
  </si>
  <si>
    <t>Operacional [%]</t>
  </si>
  <si>
    <t>Técnica/supervisão [Nº]</t>
  </si>
  <si>
    <t>Administrativo [Nº]</t>
  </si>
  <si>
    <t>Operacional [Nº]</t>
  </si>
  <si>
    <t>Pessoas com deficiência por categoria funcional</t>
  </si>
  <si>
    <t>GRI 403-9</t>
  </si>
  <si>
    <t>Acidentes de trabalho</t>
  </si>
  <si>
    <t>Número de óbitos resultantes de acidente de trabalho</t>
  </si>
  <si>
    <t>Diretoria [%]</t>
  </si>
  <si>
    <t>Gerência [%]</t>
  </si>
  <si>
    <t>Chefia/coordenação [%]</t>
  </si>
  <si>
    <t xml:space="preserve">Brasil </t>
  </si>
  <si>
    <t>Outras emissões atmosféricas significativas</t>
  </si>
  <si>
    <t xml:space="preserve"> GRI 305-7</t>
  </si>
  <si>
    <r>
      <t>Emissões de CO2</t>
    </r>
    <r>
      <rPr>
        <b/>
        <sz val="11"/>
        <color rgb="FFFF0000"/>
        <rFont val="Calibri"/>
        <family val="2"/>
        <scheme val="minor"/>
      </rPr>
      <t xml:space="preserve"> </t>
    </r>
  </si>
  <si>
    <t xml:space="preserve"> GRI 306-3</t>
  </si>
  <si>
    <t xml:space="preserve">Resíduos não destinados à disposição final </t>
  </si>
  <si>
    <t>GRI 306-4</t>
  </si>
  <si>
    <t>Percentual de matérias-primas ou materiais reciclados utilizados na fabricação de seus principais produtos e serviços</t>
  </si>
  <si>
    <t xml:space="preserve"> GRI 306-5</t>
  </si>
  <si>
    <t>Consumo de energia dentro da organização</t>
  </si>
  <si>
    <t xml:space="preserve"> GRI 302-1</t>
  </si>
  <si>
    <t>Other Significant air emissions</t>
  </si>
  <si>
    <t>Waste not destined for final disposal</t>
  </si>
  <si>
    <t>Percentage of recycled raw materials or materials used in the manufacture of your main products and services</t>
  </si>
  <si>
    <t>Energy consumption within the organization</t>
  </si>
  <si>
    <t>Energy consumption within the organization - Electricity</t>
  </si>
  <si>
    <t>Administrative [%]</t>
  </si>
  <si>
    <t>Operational [%]</t>
  </si>
  <si>
    <t xml:space="preserve">Mulheres </t>
  </si>
  <si>
    <t>Women</t>
  </si>
  <si>
    <t>Men</t>
  </si>
  <si>
    <t xml:space="preserve">Homens </t>
  </si>
  <si>
    <t>Operational [Nº]</t>
  </si>
  <si>
    <t>Administrative [Nº]</t>
  </si>
  <si>
    <t>Number of hours worked</t>
  </si>
  <si>
    <t xml:space="preserve"> GRI 103-2</t>
  </si>
  <si>
    <t>Sand [%]</t>
  </si>
  <si>
    <t>Coque [%]</t>
  </si>
  <si>
    <t>Total [GJ]</t>
  </si>
  <si>
    <t>Compostos Orgânicos Voláteis [t/ano]</t>
  </si>
  <si>
    <t>Material Particulado [t/ano]</t>
  </si>
  <si>
    <t>Resíduos perigosos encaminhados para reciclagem externa (reciclagem/reuso/coprocessamento)  [t]</t>
  </si>
  <si>
    <t xml:space="preserve"> Resíduos não perigosos armazenados temporariamente dentro das plantas [t]</t>
  </si>
  <si>
    <t xml:space="preserve">Resíduos perigosos destinados em aterro [t] </t>
  </si>
  <si>
    <t xml:space="preserve"> Resíduos não perigosos destinados em aterro [t]</t>
  </si>
  <si>
    <t>Resíduos não perigosos encaminhados para reciclagem externa (reciclagem/reuso) [t]</t>
  </si>
  <si>
    <t>Material metálico (sucatas diversas, retorno, briquetes, e ferro gusa) [%]</t>
  </si>
  <si>
    <t>Areia [%]</t>
  </si>
  <si>
    <t>Catalisador [%]</t>
  </si>
  <si>
    <t>Combustíveis de fontes não renováveis  [GJ]</t>
  </si>
  <si>
    <t>Combustíveis de fontes renováveis  [GJ]</t>
  </si>
  <si>
    <t>Total  [GJ]</t>
  </si>
  <si>
    <t>Combustíveis de fontes renováveis [GJ/t]</t>
  </si>
  <si>
    <t>Coke [%]</t>
  </si>
  <si>
    <t>Number of grievances about human rights impacts filed through grievance mechanisms</t>
  </si>
  <si>
    <t>Number of grievances addressed</t>
  </si>
  <si>
    <t>Number of grievances resolved</t>
  </si>
  <si>
    <t>Number of grievances filed prior to the reporting period that were resolved during the reporting period</t>
  </si>
  <si>
    <t xml:space="preserve"> </t>
  </si>
  <si>
    <r>
      <rPr>
        <sz val="11"/>
        <rFont val="Calibri"/>
        <family val="2"/>
      </rPr>
      <t>Brazil</t>
    </r>
    <r>
      <rPr>
        <sz val="11"/>
        <rFont val="Calibri"/>
        <family val="2"/>
        <scheme val="minor"/>
      </rPr>
      <t xml:space="preserve">  </t>
    </r>
  </si>
  <si>
    <t>Mexico</t>
  </si>
  <si>
    <t xml:space="preserve">Diversity by employee category and gender [%] </t>
  </si>
  <si>
    <t xml:space="preserve">Diversity of governance bodies (Board of Directors) [%] </t>
  </si>
  <si>
    <t>Por gênero [%]</t>
  </si>
  <si>
    <t>Per gender [%]</t>
  </si>
  <si>
    <t>Por Faixa etária [%]</t>
  </si>
  <si>
    <t>By age group [%]</t>
  </si>
  <si>
    <t>Média de horas de capacitação por ano, por empregado</t>
  </si>
  <si>
    <t>GRI 404-1</t>
  </si>
  <si>
    <t>Average hours of training per year per employee</t>
  </si>
  <si>
    <t>Employees receiving regular performance and career development reviews [%]</t>
  </si>
  <si>
    <t>Technical/supervisor [Nº]</t>
  </si>
  <si>
    <t>Technical/supervisor[%]</t>
  </si>
  <si>
    <t xml:space="preserve">Occupational injuries </t>
  </si>
  <si>
    <t>Number of fatalities as a result of work-related injuries</t>
  </si>
  <si>
    <t>Rate of fatalities as a result of work-related injuries</t>
  </si>
  <si>
    <t>Number of high-consequence work-related injuries (excluding fatalities)</t>
  </si>
  <si>
    <t>Rate of highconsequence work-related injuries (excluding fatalities)</t>
  </si>
  <si>
    <t>Number of recordable work-related injuries (including fatalities)</t>
  </si>
  <si>
    <t>Rate of recordable work-related injuries (including fatalities)</t>
  </si>
  <si>
    <t>Por categoria funcional</t>
  </si>
  <si>
    <t>By employee category</t>
  </si>
  <si>
    <t>People with disabilities by employee category</t>
  </si>
  <si>
    <t>Hazardous waste sent to landfills [t]</t>
  </si>
  <si>
    <t>Hazardous waste sent for off-site (recycling/reuse/coprocessing) [t]</t>
  </si>
  <si>
    <r>
      <t>Metal materials (scraps,</t>
    </r>
    <r>
      <rPr>
        <sz val="11"/>
        <color rgb="FFFF0000"/>
        <rFont val="Calibri"/>
        <family val="2"/>
        <scheme val="minor"/>
      </rPr>
      <t xml:space="preserve"> </t>
    </r>
    <r>
      <rPr>
        <sz val="11"/>
        <rFont val="Calibri"/>
        <family val="2"/>
        <scheme val="minor"/>
      </rPr>
      <t>returns</t>
    </r>
    <r>
      <rPr>
        <sz val="11"/>
        <color rgb="FFFF0000"/>
        <rFont val="Calibri"/>
        <family val="2"/>
        <scheme val="minor"/>
      </rPr>
      <t>,</t>
    </r>
    <r>
      <rPr>
        <sz val="11"/>
        <color theme="1"/>
        <rFont val="Calibri"/>
        <family val="2"/>
        <scheme val="minor"/>
      </rPr>
      <t xml:space="preserve"> briquettes, e pig iron) [%]</t>
    </r>
  </si>
  <si>
    <t>Nonrenewable fuels [GJ]</t>
  </si>
  <si>
    <t>Renewable fuels [GJ]</t>
  </si>
  <si>
    <t>Renewable fuels [GJ/t]</t>
  </si>
  <si>
    <t>Volatile organic compounds [t/year]</t>
  </si>
  <si>
    <t>Particulate matter [t/year]</t>
  </si>
  <si>
    <t>Volatile organic compounds [t/t produced]</t>
  </si>
  <si>
    <t>Particulate matter [t/t produced]</t>
  </si>
  <si>
    <t>Compostos Orgânicos Voláteis [t/t produzida]</t>
  </si>
  <si>
    <t>Material Particulado [t/t produzida]</t>
  </si>
  <si>
    <t>Emissões diretas (Escopo 01) [tCO2 eq/ano]</t>
  </si>
  <si>
    <t>Emissões indiretas (Escopo 02) [tCO2 eq/ano]</t>
  </si>
  <si>
    <r>
      <t>CO</t>
    </r>
    <r>
      <rPr>
        <b/>
        <sz val="8"/>
        <color theme="1"/>
        <rFont val="Calibri"/>
        <family val="2"/>
        <scheme val="minor"/>
      </rPr>
      <t xml:space="preserve">2 </t>
    </r>
    <r>
      <rPr>
        <b/>
        <sz val="11"/>
        <color theme="1"/>
        <rFont val="Calibri"/>
        <family val="2"/>
        <scheme val="minor"/>
      </rPr>
      <t>Emission</t>
    </r>
  </si>
  <si>
    <t xml:space="preserve">Resíduos não perigosos encaminhados para reciclagem externa (reciclagem/reúso) [t] </t>
  </si>
  <si>
    <t>Non-hazardous waste materials sent for off-site (recycling/reuse) [t]</t>
  </si>
  <si>
    <t>Resíduos perigosos encaminhados para reciclagem externa (reciclagem /reúso/ coprocessamento) [t]</t>
  </si>
  <si>
    <t>Resíduos reutilizados internamente (granalhas) [t]</t>
  </si>
  <si>
    <t>Resíduos reciclados/regenerados internamente (areias, refugos, sucatas, cavaco de ferro) [t]</t>
  </si>
  <si>
    <t>Hazardous waste materials sent for off-site (recycling/reuse/coprocessing) [t]</t>
  </si>
  <si>
    <t>Waste materials reused on-site (steel abrasives) [t]</t>
  </si>
  <si>
    <t>Waste materials recycled/regenerated on site (sand, rejects, scrap, iron swarf) [t]</t>
  </si>
  <si>
    <t>Total [t]</t>
  </si>
  <si>
    <t xml:space="preserve">Resíduos não destinados à disposição final, por operação de recuperação </t>
  </si>
  <si>
    <t xml:space="preserve"> GRI 306-4</t>
  </si>
  <si>
    <t xml:space="preserve"> Waste diverted from disposal by recovery operation</t>
  </si>
  <si>
    <t>Resíduos não perigosos - Reciclagem (Dentro da organização) [t]</t>
  </si>
  <si>
    <t>Resíduos não perigosos - Preparação para reutilização (Fora da oraganização) [t]</t>
  </si>
  <si>
    <t>Resíduos não perigosos - Reciclagem (Fora da organização) [t]</t>
  </si>
  <si>
    <t>Total (Dentro da organização) [t]</t>
  </si>
  <si>
    <t>Total (Fora da organização) [t]</t>
  </si>
  <si>
    <t>Resíduos perigosos - Reciclagem (Dentro da organização) [t]</t>
  </si>
  <si>
    <t>Resíduos perigosos - Reciclagem (Fora da organização) [t]</t>
  </si>
  <si>
    <t>Total  (Fora da organização) [t]</t>
  </si>
  <si>
    <t>Total de resíduos não destindos à disposição final (Dentro da organização) [t]</t>
  </si>
  <si>
    <t>Total de resíduos não destindos à disposição final (Fora da organização) [t]</t>
  </si>
  <si>
    <t>Total de resíduos não destindos à disposição final [t]</t>
  </si>
  <si>
    <t>Non-hazardous - Preparation for reuse (Within the organization) [t]</t>
  </si>
  <si>
    <t xml:space="preserve">Non-hazardous - Recycling (Within the organization) [t] </t>
  </si>
  <si>
    <t>Non-hazardous - Preparation for reuse (Outside the organization) [t]</t>
  </si>
  <si>
    <t>Non-hazardous - Recycling (Outside the organization) [t]</t>
  </si>
  <si>
    <t>Total (Within the organization) [t]</t>
  </si>
  <si>
    <t>Total (Outside the organization) [t]</t>
  </si>
  <si>
    <t xml:space="preserve">Total [t] </t>
  </si>
  <si>
    <t>Hazardous - Recycling (Within the organization) [t]</t>
  </si>
  <si>
    <t xml:space="preserve">Hazardous - Recycling (Outside the organization) [t] </t>
  </si>
  <si>
    <t xml:space="preserve">Total  (Within the organization) [t] </t>
  </si>
  <si>
    <t xml:space="preserve">Grand total (Within the organization) [t] </t>
  </si>
  <si>
    <t xml:space="preserve">Grand total (Outside the organization) [t] </t>
  </si>
  <si>
    <t xml:space="preserve">Grand total [t] </t>
  </si>
  <si>
    <t xml:space="preserve">Resíduos destindos à disposição final </t>
  </si>
  <si>
    <t>Resíduos não perigosos destinados em aterros [t]</t>
  </si>
  <si>
    <t>Resíduos perigosos destinados em aterros [t]</t>
  </si>
  <si>
    <t>Non-hazardous waste directed to disposal [t]</t>
  </si>
  <si>
    <t xml:space="preserve">Hazardous waste directed to disposal [t] </t>
  </si>
  <si>
    <t>Resíduos não perigosos - Aterro (Dentro da oraganização) [t]</t>
  </si>
  <si>
    <t>Resíduos não perigosos - Aterro (Fora da organização) [t]</t>
  </si>
  <si>
    <t>Total geral (Dentro da organização) [t]</t>
  </si>
  <si>
    <t>Total geral (Fora da organização) [t]</t>
  </si>
  <si>
    <t>Total geral [t]</t>
  </si>
  <si>
    <t>Resíduos perigosos - Aterro (Dentro da organização) [t]</t>
  </si>
  <si>
    <t>Resíduos perigosos - Aterro (Fora da organização) [t]</t>
  </si>
  <si>
    <t>Non-hazardous waste - Landfill (Within the organization) [t]</t>
  </si>
  <si>
    <t xml:space="preserve">Non-hazardous waste - Landfill (Outside the organization) [t] </t>
  </si>
  <si>
    <t xml:space="preserve">Hazardous waste - Landfill (Outside the organization) [t] </t>
  </si>
  <si>
    <t>Hazardous waste - Landfill (Within the organization) [t]</t>
  </si>
  <si>
    <t>Total de resíduos destinados para disposição final, por operação</t>
  </si>
  <si>
    <t xml:space="preserve"> Total waste directed to disposal, by operation</t>
  </si>
  <si>
    <t xml:space="preserve">Consumo de energia dentro da organização - Consumo de combustíveis de fontes não renováveis </t>
  </si>
  <si>
    <t>Coque [GJ]</t>
  </si>
  <si>
    <t xml:space="preserve">Energia elétrica [GJ] </t>
  </si>
  <si>
    <t>Gás natural [GJ]</t>
  </si>
  <si>
    <t>GLP [GJ]</t>
  </si>
  <si>
    <t>Diesel [GJ]</t>
  </si>
  <si>
    <t>Coke [GJ]</t>
  </si>
  <si>
    <t>Electric power [GJ]</t>
  </si>
  <si>
    <t>Natural gas [GJ]</t>
  </si>
  <si>
    <t>LPG [GJ]</t>
  </si>
  <si>
    <t xml:space="preserve">Direct (Scope 1) greenhouse gas (GHG) emissions </t>
  </si>
  <si>
    <t xml:space="preserve"> GRI 305-1</t>
  </si>
  <si>
    <t xml:space="preserve">Informações sobre empregados - Contrato permanente e região </t>
  </si>
  <si>
    <t xml:space="preserve">Information on employees - Permanent contract and region </t>
  </si>
  <si>
    <t xml:space="preserve">Informações sobre empregados -  Contrato permanente e jornada integral, por gênero </t>
  </si>
  <si>
    <t>Information on employees - Permanent contract adn full time, by gender</t>
  </si>
  <si>
    <t xml:space="preserve">Média de horas de capacitação por ano, por empregado - Por gênero </t>
  </si>
  <si>
    <t>Average hours of training per year per employee - By gender</t>
  </si>
  <si>
    <t>Diversidade nos órgãos de governança (Conselho de administração) [%]</t>
  </si>
  <si>
    <t>Divsersidade por categoria funcional e gênero [%]</t>
  </si>
  <si>
    <t xml:space="preserve">Administrativo [%] </t>
  </si>
  <si>
    <t xml:space="preserve">Operacional [%] </t>
  </si>
  <si>
    <t xml:space="preserve">Trainees [%] </t>
  </si>
  <si>
    <t>Estagiários [%]</t>
  </si>
  <si>
    <t>Aprendizes [%]</t>
  </si>
  <si>
    <t xml:space="preserve">Diretoria [%] </t>
  </si>
  <si>
    <t xml:space="preserve">Técnica/supervisão [%] </t>
  </si>
  <si>
    <t xml:space="preserve">Estagiários [%] </t>
  </si>
  <si>
    <t>Executive Board [%]</t>
  </si>
  <si>
    <t>Managers [%]</t>
  </si>
  <si>
    <t>Leaders/coordinators [%]</t>
  </si>
  <si>
    <t xml:space="preserve">Operational [%] </t>
  </si>
  <si>
    <t>Technical/supervisor [%]</t>
  </si>
  <si>
    <t>Trainees [%]</t>
  </si>
  <si>
    <t xml:space="preserve">Interns [%] </t>
  </si>
  <si>
    <t xml:space="preserve">Apprentices [%] </t>
  </si>
  <si>
    <t>Abaixo de 30 anos [%]</t>
  </si>
  <si>
    <t>Entre 30 e 50 anos [%]</t>
  </si>
  <si>
    <t>Acima de 51 anos [%]</t>
  </si>
  <si>
    <t>Under 30 years old [%]</t>
  </si>
  <si>
    <t>Between 30 and 50 years old [%]</t>
  </si>
  <si>
    <t xml:space="preserve">Over 51 years old [%] </t>
  </si>
  <si>
    <t>Homens [%]</t>
  </si>
  <si>
    <t xml:space="preserve">Mulheres [%] </t>
  </si>
  <si>
    <t>Men [%]</t>
  </si>
  <si>
    <t>Women [%]</t>
  </si>
  <si>
    <t xml:space="preserve">Executive Board [%] </t>
  </si>
  <si>
    <t>Direct (Scope 1) GHG Emissions  [tCO2 eq/year]</t>
  </si>
  <si>
    <t>Energy Indirect (Scope 02) GHG Emissions [tCO2 eq/year]</t>
  </si>
  <si>
    <t>Resíduos gerados por composição</t>
  </si>
  <si>
    <t>Resíduos não perigosos reutilizados internamente (granalhas)  [t]</t>
  </si>
  <si>
    <t>Resíduos não perigosos reciclados/renegerados internamente (areias, refugos, sucatas, cavaco de ferro) [t]</t>
  </si>
  <si>
    <t>Waste generated by composition</t>
  </si>
  <si>
    <t>Nonhazardous waste materials reused on site (steel abrasives) [t]</t>
  </si>
  <si>
    <t>Nonhazardous waste materials recycled/regenerated on site (sand, rejects, scrap, iron swarf)[t]</t>
  </si>
  <si>
    <t>Nonhazardous waste sent for off-site (recycling/reuse) [t]</t>
  </si>
  <si>
    <t>Nonhazardous waste sent to landfills [t]</t>
  </si>
  <si>
    <t>Nonhazardous kept in temporary storage on site [t]</t>
  </si>
  <si>
    <t>Total de resíduos gerados por tonelada de produção equivalente [t/t produzida]</t>
  </si>
  <si>
    <t>Total waste materials generated per metric ton of production equivalent [t/t produzida]</t>
  </si>
  <si>
    <t>Catalyst [%]</t>
  </si>
  <si>
    <t>Biogenic CO2 Emissions</t>
  </si>
  <si>
    <t>Emissões biogênicas de CO2</t>
  </si>
  <si>
    <t>Emissões diretas (Escopo 1) de gases do efeito estufa (GEE)</t>
  </si>
  <si>
    <t>Geração de eletricidade, calor ou vapor [tCO2 eq]</t>
  </si>
  <si>
    <t>Processamento físico-químico [tCO2 eq]</t>
  </si>
  <si>
    <t>Transporte de materiais, produtos, resíduos, empregados e passageiros [tCO2 eq]</t>
  </si>
  <si>
    <t>Emissões fugitivas (gases refrigerantes e de extintores de incêndio) [tCO2 eq]</t>
  </si>
  <si>
    <t>Total de emissões de CO2 por total de produção equivalente [tCO2 eq]</t>
  </si>
  <si>
    <t>Total de emissões brutas de CO2 [tCO2 eq]</t>
  </si>
  <si>
    <t>Production of electricity, heat or steam [tCO2 eq]</t>
  </si>
  <si>
    <t>Physical-chemical processing [tCO2 eq]</t>
  </si>
  <si>
    <t>Transportation of materials, products, waste, employees and passengers [tCO2 eq]</t>
  </si>
  <si>
    <t>Fugitive emissions (refrigerant and fire extinguisher gases) [tCO2 eq]</t>
  </si>
  <si>
    <t>Total CO2 emissions per total production equivalent [tCO2 eq]</t>
  </si>
  <si>
    <t>Total gross CO2 emissions [tCO2 eq]</t>
  </si>
  <si>
    <t>Emissões biogênicas de CO2 [tCO2 eq]</t>
  </si>
  <si>
    <t>Biogenic CO2 Emissions [tCO2 eq]</t>
  </si>
  <si>
    <t>GRI 405-2</t>
  </si>
  <si>
    <t>Energy consumption within the organization - Consumption of non-renewable fuels</t>
  </si>
  <si>
    <t>Observações</t>
  </si>
  <si>
    <t>Notices</t>
  </si>
  <si>
    <t>This is a free translation of the Portuguese version</t>
  </si>
  <si>
    <t>Informações apresentadas conforme diretrizes do Global Reporting Initiative (GRI)</t>
  </si>
  <si>
    <t>The report has been prepared in accordance with the guidelines outlined in
the Global Reporting Initiative (GRI) Standards</t>
  </si>
  <si>
    <t>-</t>
  </si>
  <si>
    <t>Número total de queixas recebidas por meio do canal de denúncia</t>
  </si>
  <si>
    <t>Número de queixas que foram endereçadas</t>
  </si>
  <si>
    <t>Número de queixas resolvidas</t>
  </si>
  <si>
    <t>Número de queixas registradas antes do período coberto pelo relatório resolvidas no decorrer deste período</t>
  </si>
  <si>
    <t>4)</t>
  </si>
  <si>
    <t>Indicadores não auditados</t>
  </si>
  <si>
    <t>Unaudited values</t>
  </si>
  <si>
    <t>Canal  de denúncias</t>
  </si>
  <si>
    <t>whistleblowing channel</t>
  </si>
  <si>
    <t>Whistleblowing channel</t>
  </si>
  <si>
    <t>Outras emissões indiretas (Escopo 3) [tCO2 eq]</t>
  </si>
  <si>
    <t xml:space="preserve">Other Indirect emissions (Scope 02) [tCO2 eq] </t>
  </si>
  <si>
    <t>Chefia/coordenação [Nº]</t>
  </si>
  <si>
    <t>Leaders/coordinators [Nº]</t>
  </si>
  <si>
    <t>Destinação dos tributos (R$ MIL)</t>
  </si>
  <si>
    <t>GRI 207-1</t>
  </si>
  <si>
    <t>Do governo</t>
  </si>
  <si>
    <t xml:space="preserve">Impostos e taxas estaduais </t>
  </si>
  <si>
    <t xml:space="preserve">Impostos, taxas municipais e outros </t>
  </si>
  <si>
    <t>Destination of taxes</t>
  </si>
  <si>
    <t>From the government</t>
  </si>
  <si>
    <t>Impostos, taxas e contribuições federais</t>
  </si>
  <si>
    <t>Federal taxes, fees and contributions</t>
  </si>
  <si>
    <t>Taxes, municipal fees and others</t>
  </si>
  <si>
    <t>State taxes and fees</t>
  </si>
  <si>
    <t>Razão matemática do salário-base e remuneração entre mulheres e homens</t>
  </si>
  <si>
    <t>Mathematical ratio of base salary and remuneration between women and men of taxes</t>
  </si>
  <si>
    <t>Chefia/Coordenação [Salário-base]</t>
  </si>
  <si>
    <t>Técnica/Supervisão [Salário-base]</t>
  </si>
  <si>
    <t>Administrativo [Salário-base]</t>
  </si>
  <si>
    <t>Operacional [Salário-base]</t>
  </si>
  <si>
    <t>Gerência [Remuneração]</t>
  </si>
  <si>
    <t>Chefia/Coordenação [Remuneração]</t>
  </si>
  <si>
    <t>Técnica/Supervisão [Remuneração]</t>
  </si>
  <si>
    <t>Administrativo [Remuneração]</t>
  </si>
  <si>
    <t>Operacional [Remuneração]</t>
  </si>
  <si>
    <t>Managers [base salary]</t>
  </si>
  <si>
    <t>Leaders/coordinators [base salary]</t>
  </si>
  <si>
    <t>Technical/supervisor [base salary]</t>
  </si>
  <si>
    <t>Administrative [base salary]</t>
  </si>
  <si>
    <t>Operational [base salary]</t>
  </si>
  <si>
    <t>Managers [Remuneration]</t>
  </si>
  <si>
    <t>Leaders/coordinators [Remuneration]</t>
  </si>
  <si>
    <t>Technical/supervisor [Remuneration]</t>
  </si>
  <si>
    <t>Administrative [Remuneration]</t>
  </si>
  <si>
    <t>Operational [Remuneration]</t>
  </si>
  <si>
    <t>Consumo total de água e descarte</t>
  </si>
  <si>
    <t>GRI 303-5</t>
  </si>
  <si>
    <t>Total de água captada [Todas as áreas]</t>
  </si>
  <si>
    <t>Total de água descartada [Todas as áreas]</t>
  </si>
  <si>
    <t>Total de água consumida [Todas as áreas]</t>
  </si>
  <si>
    <t>Total de água captada [Áreas com estresse hídrico]</t>
  </si>
  <si>
    <t>Total de água descartada [Áreas com estresse hídrico]</t>
  </si>
  <si>
    <t>Total de água consumida [Áreas com estresse hídrico]</t>
  </si>
  <si>
    <t>Total water consumption and disposal category</t>
  </si>
  <si>
    <t>Total water abstracted [All areas]</t>
  </si>
  <si>
    <t>Total water discharged [All areas]</t>
  </si>
  <si>
    <t>Total water consumed [All areas]</t>
  </si>
  <si>
    <t>Total water abstracted [Areas with water stress]</t>
  </si>
  <si>
    <t>Total water discharged [Areas with water stress]</t>
  </si>
  <si>
    <t>Total water consumed [Areas with water stress]</t>
  </si>
  <si>
    <t>Diversity by functional category and age group (%)</t>
  </si>
  <si>
    <t>&lt; 30 anos</t>
  </si>
  <si>
    <t>30 a 50 anos</t>
  </si>
  <si>
    <t>&gt; 50 anos</t>
  </si>
  <si>
    <t xml:space="preserve">Gerência [Salário-base] </t>
  </si>
  <si>
    <t>De 30 a 50 anos [%]</t>
  </si>
  <si>
    <t>By gender</t>
  </si>
  <si>
    <t>From 30 to 50 years</t>
  </si>
  <si>
    <t>&gt; 50 years</t>
  </si>
  <si>
    <t>GRI 305-1 / 305-2/ 305-3</t>
  </si>
  <si>
    <t>Intensidade de Emissões  de GEE tCO2 eq/ano</t>
  </si>
  <si>
    <t>Intensity of GHG Emissions [tCO2 eq/year]</t>
  </si>
  <si>
    <t>Reduction of GHG emissions (tCO2 equivalent)</t>
  </si>
  <si>
    <t xml:space="preserve">Redução de emissões de GEE (tCO2 equivalente) </t>
  </si>
  <si>
    <t>Reduções provenientes de emissões diretas (escopo 1)</t>
  </si>
  <si>
    <t>Reduções provenientes de emissões indiretas da aquisição de energia (escopo 2)</t>
  </si>
  <si>
    <t xml:space="preserve">Reduções provenientes de outras emissões indiretas (escopo 3) </t>
  </si>
  <si>
    <t>Total de reduções de emissões de GEE</t>
  </si>
  <si>
    <t>Reduções provenientes de compensações</t>
  </si>
  <si>
    <t>Reductions from direct (scope 1)</t>
  </si>
  <si>
    <t>Reductions from indirect emissions from energy acquisition (scope 2)</t>
  </si>
  <si>
    <t>Reductions from other indirect emissions (scope 3)</t>
  </si>
  <si>
    <t>Total GHG emission reductions</t>
  </si>
  <si>
    <t>Reductions from compensation</t>
  </si>
  <si>
    <t>GRI 305-5</t>
  </si>
  <si>
    <t xml:space="preserve"> Outras emissões indiretas (escopo 3) de GEE 1 (tCO 2 equivalente)</t>
  </si>
  <si>
    <t xml:space="preserve"> Other indirect alternatives (scope 3) of GHG1 (tCO 2 equivalents)</t>
  </si>
  <si>
    <t xml:space="preserve"> GRI 305-3</t>
  </si>
  <si>
    <t>A MONTANTE (UPSTREAM)</t>
  </si>
  <si>
    <t>Transport and distribution (upstream)</t>
  </si>
  <si>
    <t>Transporte e distribuição (upstream)</t>
  </si>
  <si>
    <t>UPSTREAM</t>
  </si>
  <si>
    <t>Resíduos gerados nas operações</t>
  </si>
  <si>
    <t>Waste generated in operations</t>
  </si>
  <si>
    <t>Viagens a negócios</t>
  </si>
  <si>
    <t>Business travel</t>
  </si>
  <si>
    <t>Transporte de empregados</t>
  </si>
  <si>
    <t>Employee transportation</t>
  </si>
  <si>
    <t>Subtotal</t>
  </si>
  <si>
    <t>A JUSANTE (DOWNSTREAM)</t>
  </si>
  <si>
    <t>DOWNSTREAM</t>
  </si>
  <si>
    <t>Transporte e distribuição (downstream)</t>
  </si>
  <si>
    <t>Transport and distribution (downstream)</t>
  </si>
  <si>
    <t xml:space="preserve">Total de outras emissões indiretas (escopo 3) </t>
  </si>
  <si>
    <t>Total other indirect emissions (scope 3)</t>
  </si>
  <si>
    <t>BIOGENIC EMISSIONS OF CO2</t>
  </si>
  <si>
    <t>EMISSÕES BIOGÊNICAS DE CO2</t>
  </si>
  <si>
    <t xml:space="preserve">Perfil dos colaboradores por faixa etária </t>
  </si>
  <si>
    <t>Employee profile by age group</t>
  </si>
  <si>
    <t>De 30 a 50 anos</t>
  </si>
  <si>
    <t xml:space="preserve">&lt; 30 years </t>
  </si>
  <si>
    <t>Novas contratações de empregados</t>
  </si>
  <si>
    <t>New employee hires</t>
  </si>
  <si>
    <t>Por gênero</t>
  </si>
  <si>
    <t>Consumo de energia dentro da organização - Eletricidade ****</t>
  </si>
  <si>
    <t>Total [%]</t>
  </si>
  <si>
    <t xml:space="preserve">Managers [%] </t>
  </si>
  <si>
    <t xml:space="preserve">Technical/supervisor [%] </t>
  </si>
  <si>
    <r>
      <rPr>
        <b/>
        <sz val="11"/>
        <rFont val="Calibri"/>
        <family val="2"/>
        <scheme val="minor"/>
      </rPr>
      <t>Homens</t>
    </r>
    <r>
      <rPr>
        <sz val="11"/>
        <rFont val="Calibri"/>
        <family val="2"/>
        <scheme val="minor"/>
      </rPr>
      <t xml:space="preserve"> </t>
    </r>
  </si>
  <si>
    <t>Número de empregados por categoria funcional e gênero [Nº]</t>
  </si>
  <si>
    <t>Diretoria [Nº]</t>
  </si>
  <si>
    <t>Gerência [Nº]</t>
  </si>
  <si>
    <t xml:space="preserve">Administrativo [Nº] </t>
  </si>
  <si>
    <t xml:space="preserve">Operacional [Nº] </t>
  </si>
  <si>
    <t xml:space="preserve">Diretoria [Nº] </t>
  </si>
  <si>
    <t xml:space="preserve">Operacional [Nº]  </t>
  </si>
  <si>
    <t>Diversidade por categoria funcional e faixa etária [%]</t>
  </si>
  <si>
    <t>Técnica/supervisão [h/empregado]</t>
  </si>
  <si>
    <t>Administrativo [h/empregado]</t>
  </si>
  <si>
    <t>Chefia/coordenação  h/empregado]</t>
  </si>
  <si>
    <t>Gerência [h/empregado]</t>
  </si>
  <si>
    <t>Operacional [h/empregado]</t>
  </si>
  <si>
    <t>Diretoria [h/empregado]</t>
  </si>
  <si>
    <t>GRI 401-1</t>
  </si>
  <si>
    <t xml:space="preserve">Homens [Nº] </t>
  </si>
  <si>
    <t xml:space="preserve">Mulheres [Nº] </t>
  </si>
  <si>
    <t>Mulheres [%]</t>
  </si>
  <si>
    <t>Por região</t>
  </si>
  <si>
    <t xml:space="preserve">Por faixa etária </t>
  </si>
  <si>
    <t xml:space="preserve">Brasil [Nº] </t>
  </si>
  <si>
    <t xml:space="preserve">México [Nº] </t>
  </si>
  <si>
    <t xml:space="preserve">Estados Unidos [Nº] </t>
  </si>
  <si>
    <t xml:space="preserve">Europa [Nº] </t>
  </si>
  <si>
    <t>&lt; 30 anos [Nº]</t>
  </si>
  <si>
    <t>De 30 a 50 anos [Nº]</t>
  </si>
  <si>
    <t xml:space="preserve">&gt; 50 anos [Nº] </t>
  </si>
  <si>
    <t>Brasil [%]</t>
  </si>
  <si>
    <t>México [%]</t>
  </si>
  <si>
    <t>Estados Unidos [%]</t>
  </si>
  <si>
    <t>Europa [%]</t>
  </si>
  <si>
    <t>&lt; 30 anos [%]</t>
  </si>
  <si>
    <t>&gt; 50 anos [%]</t>
  </si>
  <si>
    <t>31 a 50 years</t>
  </si>
  <si>
    <t>&lt; 30 years</t>
  </si>
  <si>
    <t>De 30 a 50 years [Nº]</t>
  </si>
  <si>
    <t xml:space="preserve">&gt; 50 years [Nº] </t>
  </si>
  <si>
    <t>&lt; 30 years [%]</t>
  </si>
  <si>
    <t>De 30 a 50 years [%]</t>
  </si>
  <si>
    <t>&gt; 50 years [%]</t>
  </si>
  <si>
    <t xml:space="preserve">Brazil [Nº] </t>
  </si>
  <si>
    <t xml:space="preserve">Mexico [Nº] </t>
  </si>
  <si>
    <t xml:space="preserve">USA [Nº] </t>
  </si>
  <si>
    <t>Brazil [%]</t>
  </si>
  <si>
    <t>Mexico [%]</t>
  </si>
  <si>
    <t>USA [%]</t>
  </si>
  <si>
    <t xml:space="preserve">Men [Nº] </t>
  </si>
  <si>
    <t xml:space="preserve">Women [Nº] </t>
  </si>
  <si>
    <t xml:space="preserve">By region </t>
  </si>
  <si>
    <t>By age</t>
  </si>
  <si>
    <t>Executive Board  [h/employee]</t>
  </si>
  <si>
    <t>Managers [h/employee]</t>
  </si>
  <si>
    <t>Leaders/coordinators [h/employee]</t>
  </si>
  <si>
    <t>Technical/supervisor [h/employee]</t>
  </si>
  <si>
    <t>Administrative [h/employee]</t>
  </si>
  <si>
    <t>Operational [h/employee]</t>
  </si>
  <si>
    <t>Interns [%]</t>
  </si>
  <si>
    <t>Apprentices [%]</t>
  </si>
  <si>
    <t>Itensidade energética</t>
  </si>
  <si>
    <t>Energy intensity</t>
  </si>
  <si>
    <t xml:space="preserve"> GRI 302-3</t>
  </si>
  <si>
    <t>Consumo de energia total da organização [GJ]</t>
  </si>
  <si>
    <t xml:space="preserve">Intensidade energética </t>
  </si>
  <si>
    <t>Energy consumption [GJ]</t>
  </si>
  <si>
    <t>Resíduos não perigosos - Preparação para reutilização (Dentro da organização) [t]</t>
  </si>
  <si>
    <t>EUA</t>
  </si>
  <si>
    <t>Europa</t>
  </si>
  <si>
    <t>Valores dos últimos 4 anos, 2018, 2019, 2020, e 2021 exceto quando indicado</t>
  </si>
  <si>
    <t xml:space="preserve">Informações das nossas operações no Brasil (Joinville e Mauá) e no México (Ramos e Saltillo)  e nossos escritórios no Brasil (São Paulo), nos Estados Unidos (Detroit e Indianápolis) e na Europa (Munique, Alemanha). </t>
  </si>
  <si>
    <t>Obs.: incluem os resultados das operações de Betim (Brasil) e Aveiro (Portugal), adquiridas em 1º de outubro de 2021.</t>
  </si>
  <si>
    <t>This report contains information on our operations in Brazil (Joinville and Mauá) and Mexico (Ramos and Saltillo) and our offices in Brazil (São Paulo), the US (Detroit and Indianapolis) and Europe (Munich, Germany)</t>
  </si>
  <si>
    <t>Values presented refer to the last 4 years, 2018, 2019, 2020 and 2021 except if otherwise indicated</t>
  </si>
  <si>
    <t>5)</t>
  </si>
  <si>
    <t xml:space="preserve">Information about our cast iron operations in Betim (MG/Brazil) and Aveiro (Portugal), which were acquired in October 2021, and our new offices in Italy and the Netherlands, has not been included in this report unless otherwise specified. </t>
  </si>
  <si>
    <t>Não foram incluídas as informações das operações de ferro fundido locali_x0002_zadas em Betim (Brasil) e Aveiro (Portugal), adquiridas em outubro de 2021, bem como os novos escritórios na Itália e na Holanda, exceto quando mencionados.</t>
  </si>
  <si>
    <t>Note: includes the results for our Betim (Brazil) and Aveiro (Portugal) operations, acquired on October 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</si>
</sst>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_(&quot;R$&quot;* #,##0_);_(&quot;R$&quot;* \(#,##0\);_(&quot;R$&quot;* &quot;-&quot;_);_(@_)"/>
    <numFmt numFmtId="165" formatCode="_(* #,##0_);_(* \(#,##0\);_(* &quot;-&quot;_);_(@_)"/>
    <numFmt numFmtId="166" formatCode="_(&quot;R$&quot;* #,##0.00_);_(&quot;R$&quot;* \(#,##0.00\);_(&quot;R$&quot;* &quot;-&quot;??_);_(@_)"/>
    <numFmt numFmtId="167" formatCode="_(* #,##0.00_);_(* \(#,##0.00\);_(* &quot;-&quot;??_);_(@_)"/>
    <numFmt numFmtId="168" formatCode="#,##0,"/>
    <numFmt numFmtId="169" formatCode="#,##0;\(#,##0\);&quot;-&quot;"/>
    <numFmt numFmtId="170" formatCode="0.0%"/>
    <numFmt numFmtId="171" formatCode="#,##0.00;\(#,##0.00\);&quot;-&quot;"/>
    <numFmt numFmtId="172" formatCode="#,##0.00000;\(#,##0.00000\);&quot;-&quot;"/>
    <numFmt numFmtId="173" formatCode="#,##0.0;\(#,##0.0\);&quot;-&quot;"/>
    <numFmt numFmtId="174" formatCode="0\)"/>
    <numFmt numFmtId="176" formatCode="0.000"/>
  </numFmts>
  <fonts count="38" x14ac:knownFonts="1">
    <font>
      <sz val="11"/>
      <color theme="1"/>
      <name val="Calibri"/>
      <family val="2"/>
      <scheme val="minor"/>
    </font>
    <font>
      <sz val="8"/>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theme="0"/>
      <name val="Calibri"/>
      <family val="2"/>
      <scheme val="minor"/>
    </font>
    <font>
      <sz val="11"/>
      <color rgb="FF9C0006"/>
      <name val="Calibri"/>
      <family val="2"/>
      <scheme val="minor"/>
    </font>
    <font>
      <sz val="11"/>
      <color rgb="FF006100"/>
      <name val="Calibri"/>
      <family val="2"/>
      <scheme val="minor"/>
    </font>
    <font>
      <sz val="11"/>
      <color rgb="FF9C65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name val="Calibri"/>
      <family val="2"/>
      <scheme val="minor"/>
    </font>
    <font>
      <sz val="10"/>
      <color theme="1"/>
      <name val="Calibri"/>
      <family val="2"/>
      <scheme val="minor"/>
    </font>
    <font>
      <b/>
      <sz val="11"/>
      <color theme="6"/>
      <name val="Calibri"/>
      <family val="2"/>
      <scheme val="minor"/>
    </font>
    <font>
      <b/>
      <sz val="11"/>
      <name val="Calibri"/>
      <family val="2"/>
      <scheme val="minor"/>
    </font>
    <font>
      <b/>
      <sz val="11"/>
      <color theme="4"/>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i/>
      <sz val="14"/>
      <color theme="4"/>
      <name val="Calibri"/>
      <family val="2"/>
      <scheme val="minor"/>
    </font>
    <font>
      <sz val="8"/>
      <color theme="4"/>
      <name val="Calibri"/>
      <family val="2"/>
      <scheme val="minor"/>
    </font>
    <font>
      <b/>
      <sz val="11"/>
      <color rgb="FF002060"/>
      <name val="Calibri"/>
      <family val="2"/>
      <scheme val="minor"/>
    </font>
    <font>
      <sz val="11"/>
      <color indexed="8"/>
      <name val="Calibri"/>
      <family val="2"/>
    </font>
    <font>
      <b/>
      <sz val="11"/>
      <color indexed="56"/>
      <name val="Calibri"/>
      <family val="2"/>
    </font>
    <font>
      <b/>
      <sz val="11"/>
      <color rgb="FFFF0000"/>
      <name val="Calibri"/>
      <family val="2"/>
      <scheme val="minor"/>
    </font>
    <font>
      <b/>
      <sz val="11"/>
      <name val="Calibri"/>
      <family val="2"/>
    </font>
    <font>
      <sz val="11"/>
      <name val="Calibri"/>
      <family val="2"/>
    </font>
    <font>
      <b/>
      <sz val="8"/>
      <color theme="1"/>
      <name val="Calibri"/>
      <family val="2"/>
      <scheme val="minor"/>
    </font>
    <font>
      <b/>
      <sz val="18"/>
      <color rgb="FF002060"/>
      <name val="Calibri"/>
      <family val="2"/>
      <scheme val="minor"/>
    </font>
    <font>
      <sz val="11"/>
      <color rgb="FFFFFFFF"/>
      <name val="Segoe UI"/>
      <family val="2"/>
    </font>
    <font>
      <sz val="8"/>
      <name val="Calibri"/>
      <family val="2"/>
      <scheme val="minor"/>
    </font>
    <font>
      <sz val="11"/>
      <color theme="1"/>
      <name val="Arial"/>
      <family val="2"/>
    </font>
    <font>
      <i/>
      <sz val="11"/>
      <color theme="1"/>
      <name val="Calibri"/>
      <family val="2"/>
      <scheme val="minor"/>
    </font>
  </fonts>
  <fills count="4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0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3"/>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002060"/>
        <bgColor indexed="64"/>
      </patternFill>
    </fill>
    <fill>
      <patternFill patternType="solid">
        <fgColor theme="4"/>
        <bgColor indexed="64"/>
      </patternFill>
    </fill>
    <fill>
      <patternFill patternType="solid">
        <fgColor theme="0" tint="-0.14999847407452621"/>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theme="5"/>
      </left>
      <right style="thin">
        <color theme="5"/>
      </right>
      <top style="thin">
        <color theme="5"/>
      </top>
      <bottom style="thin">
        <color theme="5"/>
      </bottom>
      <diagonal/>
    </border>
    <border>
      <left style="thin">
        <color theme="8"/>
      </left>
      <right style="thin">
        <color theme="8"/>
      </right>
      <top style="thin">
        <color theme="8"/>
      </top>
      <bottom style="thin">
        <color theme="8"/>
      </bottom>
      <diagonal/>
    </border>
    <border>
      <left/>
      <right/>
      <top style="thin">
        <color theme="4"/>
      </top>
      <bottom style="thin">
        <color theme="4"/>
      </bottom>
      <diagonal/>
    </border>
    <border>
      <left/>
      <right/>
      <top/>
      <bottom style="hair">
        <color theme="8"/>
      </bottom>
      <diagonal/>
    </border>
    <border>
      <left/>
      <right/>
      <top/>
      <bottom style="medium">
        <color rgb="FF002060"/>
      </bottom>
      <diagonal/>
    </border>
    <border>
      <left/>
      <right/>
      <top style="hair">
        <color theme="8"/>
      </top>
      <bottom/>
      <diagonal/>
    </border>
    <border>
      <left/>
      <right/>
      <top style="hair">
        <color rgb="FFBFBFBF"/>
      </top>
      <bottom/>
      <diagonal/>
    </border>
    <border>
      <left/>
      <right/>
      <top/>
      <bottom style="medium">
        <color rgb="FF162E59"/>
      </bottom>
      <diagonal/>
    </border>
    <border>
      <left/>
      <right/>
      <top style="hair">
        <color theme="8"/>
      </top>
      <bottom style="hair">
        <color theme="8"/>
      </bottom>
      <diagonal/>
    </border>
    <border>
      <left/>
      <right/>
      <top style="hair">
        <color rgb="FF002060"/>
      </top>
      <bottom style="hair">
        <color rgb="FF002060"/>
      </bottom>
      <diagonal/>
    </border>
    <border>
      <left/>
      <right/>
      <top style="hair">
        <color rgb="FF002060"/>
      </top>
      <bottom/>
      <diagonal/>
    </border>
    <border>
      <left/>
      <right/>
      <top/>
      <bottom style="medium">
        <color theme="4"/>
      </bottom>
      <diagonal/>
    </border>
    <border>
      <left/>
      <right/>
      <top/>
      <bottom style="hair">
        <color rgb="FF002060"/>
      </bottom>
      <diagonal/>
    </border>
    <border>
      <left/>
      <right/>
      <top/>
      <bottom style="hair">
        <color theme="4"/>
      </bottom>
      <diagonal/>
    </border>
    <border>
      <left/>
      <right/>
      <top style="hair">
        <color rgb="FF002060"/>
      </top>
      <bottom style="medium">
        <color rgb="FF002060"/>
      </bottom>
      <diagonal/>
    </border>
    <border>
      <left/>
      <right/>
      <top style="hair">
        <color auto="1"/>
      </top>
      <bottom style="hair">
        <color auto="1"/>
      </bottom>
      <diagonal/>
    </border>
    <border>
      <left/>
      <right/>
      <top style="hair">
        <color auto="1"/>
      </top>
      <bottom/>
      <diagonal/>
    </border>
  </borders>
  <cellStyleXfs count="68">
    <xf numFmtId="0" fontId="0" fillId="29" borderId="0"/>
    <xf numFmtId="168" fontId="2" fillId="0" borderId="0" applyFont="0" applyFill="0" applyBorder="0" applyAlignment="0" applyProtection="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4" fillId="0" borderId="4" applyNumberFormat="0" applyFill="0" applyAlignment="0" applyProtection="0"/>
    <xf numFmtId="0" fontId="9"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9" fillId="25" borderId="0" applyNumberFormat="0" applyBorder="0" applyAlignment="0" applyProtection="0"/>
    <xf numFmtId="0" fontId="16" fillId="36" borderId="0" applyNumberFormat="0" applyFont="0" applyBorder="0" applyAlignment="0" applyProtection="0"/>
    <xf numFmtId="0" fontId="16" fillId="37" borderId="0" applyNumberFormat="0" applyFont="0" applyBorder="0" applyAlignment="0" applyProtection="0"/>
    <xf numFmtId="0" fontId="16" fillId="38" borderId="0" applyNumberFormat="0" applyFont="0" applyBorder="0" applyAlignment="0" applyProtection="0"/>
    <xf numFmtId="0" fontId="19" fillId="36" borderId="11" applyNumberFormat="0" applyAlignment="0" applyProtection="0"/>
    <xf numFmtId="0" fontId="4" fillId="29" borderId="12" applyNumberFormat="0" applyFill="0" applyAlignment="0" applyProtection="0"/>
    <xf numFmtId="165" fontId="2" fillId="0" borderId="0" applyFont="0" applyFill="0" applyBorder="0" applyAlignment="0" applyProtection="0"/>
    <xf numFmtId="164" fontId="2" fillId="0" borderId="0" applyFont="0" applyFill="0" applyBorder="0" applyAlignment="0" applyProtection="0"/>
    <xf numFmtId="0" fontId="11" fillId="26" borderId="0" applyNumberFormat="0" applyBorder="0" applyAlignment="0" applyProtection="0"/>
    <xf numFmtId="0" fontId="10" fillId="30" borderId="0" applyNumberFormat="0" applyBorder="0" applyAlignment="0" applyProtection="0"/>
    <xf numFmtId="0" fontId="12" fillId="27" borderId="0" applyNumberFormat="0" applyBorder="0" applyAlignment="0" applyProtection="0"/>
    <xf numFmtId="0" fontId="13" fillId="0" borderId="5" applyNumberFormat="0" applyFill="0" applyAlignment="0" applyProtection="0"/>
    <xf numFmtId="0" fontId="14" fillId="0" borderId="0" applyNumberFormat="0" applyFill="0" applyBorder="0" applyAlignment="0" applyProtection="0"/>
    <xf numFmtId="0" fontId="2" fillId="28" borderId="6" applyNumberFormat="0" applyFont="0" applyAlignment="0" applyProtection="0"/>
    <xf numFmtId="0" fontId="15" fillId="0" borderId="0" applyNumberForma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xf numFmtId="0" fontId="21" fillId="31" borderId="7" applyNumberFormat="0" applyAlignment="0" applyProtection="0"/>
    <xf numFmtId="0" fontId="22" fillId="32" borderId="8" applyNumberFormat="0" applyAlignment="0" applyProtection="0"/>
    <xf numFmtId="0" fontId="23" fillId="32" borderId="7" applyNumberFormat="0" applyAlignment="0" applyProtection="0"/>
    <xf numFmtId="0" fontId="3" fillId="33" borderId="9" applyNumberFormat="0" applyAlignment="0" applyProtection="0"/>
    <xf numFmtId="169" fontId="2" fillId="0" borderId="0" applyFont="0" applyFill="0" applyBorder="0" applyAlignment="0" applyProtection="0">
      <alignment horizontal="right"/>
    </xf>
    <xf numFmtId="0" fontId="20" fillId="34" borderId="10" applyNumberFormat="0" applyProtection="0">
      <alignment vertical="center"/>
    </xf>
    <xf numFmtId="0" fontId="18" fillId="35" borderId="0" applyNumberFormat="0" applyBorder="0" applyAlignment="0" applyProtection="0">
      <alignment vertical="center"/>
    </xf>
    <xf numFmtId="0" fontId="2" fillId="29" borderId="13" applyNumberFormat="0" applyFont="0" applyFill="0" applyAlignment="0" applyProtection="0">
      <alignment horizontal="left" vertical="center"/>
    </xf>
    <xf numFmtId="170" fontId="17" fillId="29" borderId="0" applyFill="0" applyProtection="0">
      <alignment vertical="center"/>
    </xf>
    <xf numFmtId="0" fontId="2" fillId="0" borderId="0"/>
    <xf numFmtId="0" fontId="2" fillId="29" borderId="15" applyNumberFormat="0" applyFont="0" applyFill="0" applyAlignment="0" applyProtection="0"/>
    <xf numFmtId="0" fontId="27" fillId="0" borderId="16" applyNumberFormat="0" applyFont="0" applyFill="0" applyAlignment="0" applyProtection="0"/>
    <xf numFmtId="0" fontId="28" fillId="0" borderId="17" applyNumberFormat="0" applyProtection="0">
      <alignment horizontal="right" vertical="center"/>
    </xf>
    <xf numFmtId="0" fontId="4" fillId="39" borderId="18" applyNumberFormat="0" applyProtection="0">
      <alignment vertical="center"/>
    </xf>
    <xf numFmtId="0" fontId="2" fillId="29" borderId="0"/>
    <xf numFmtId="168" fontId="27" fillId="0" borderId="0" applyFont="0" applyFill="0" applyBorder="0" applyAlignment="0" applyProtection="0"/>
    <xf numFmtId="0" fontId="16" fillId="37" borderId="0" applyNumberFormat="0" applyBorder="0" applyAlignment="0" applyProtection="0"/>
    <xf numFmtId="0" fontId="2" fillId="29" borderId="13" applyNumberFormat="0" applyFill="0" applyAlignment="0" applyProtection="0">
      <alignment horizontal="left" vertical="center"/>
    </xf>
    <xf numFmtId="0" fontId="20" fillId="0" borderId="21" applyNumberFormat="0" applyProtection="0">
      <alignment horizontal="right" vertical="center"/>
    </xf>
  </cellStyleXfs>
  <cellXfs count="298">
    <xf numFmtId="0" fontId="0" fillId="29" borderId="0" xfId="0"/>
    <xf numFmtId="0" fontId="1" fillId="29" borderId="0" xfId="0" applyFont="1" applyAlignment="1">
      <alignment horizontal="left" vertical="center"/>
    </xf>
    <xf numFmtId="0" fontId="0" fillId="29" borderId="0" xfId="0" applyFont="1" applyBorder="1" applyAlignment="1">
      <alignment horizontal="left" vertical="center"/>
    </xf>
    <xf numFmtId="0" fontId="1" fillId="29" borderId="0" xfId="0" applyFont="1" applyBorder="1" applyAlignment="1">
      <alignment horizontal="left" vertical="center"/>
    </xf>
    <xf numFmtId="0" fontId="1" fillId="29" borderId="0" xfId="0" applyFont="1" applyBorder="1" applyAlignment="1">
      <alignment horizontal="left" vertical="center" indent="7"/>
    </xf>
    <xf numFmtId="0" fontId="0" fillId="29" borderId="0" xfId="0"/>
    <xf numFmtId="0" fontId="0" fillId="29" borderId="0" xfId="0" applyAlignment="1">
      <alignment vertical="center"/>
    </xf>
    <xf numFmtId="0" fontId="1" fillId="29" borderId="0" xfId="0" applyFont="1" applyBorder="1" applyAlignment="1">
      <alignment horizontal="right" vertical="center"/>
    </xf>
    <xf numFmtId="0" fontId="25" fillId="29" borderId="0" xfId="0" applyFont="1" applyBorder="1" applyAlignment="1">
      <alignment horizontal="left" vertical="center" indent="10"/>
    </xf>
    <xf numFmtId="0" fontId="24" fillId="29" borderId="0" xfId="0" applyFont="1" applyAlignment="1">
      <alignment horizontal="left" indent="9"/>
    </xf>
    <xf numFmtId="0" fontId="26" fillId="0" borderId="14" xfId="3" applyFont="1" applyBorder="1" applyAlignment="1">
      <alignment horizontal="left" vertical="center"/>
    </xf>
    <xf numFmtId="0" fontId="26" fillId="0" borderId="14" xfId="3" applyFont="1" applyBorder="1" applyAlignment="1">
      <alignment horizontal="right" vertical="center"/>
    </xf>
    <xf numFmtId="0" fontId="4" fillId="40" borderId="19" xfId="62" applyFill="1" applyBorder="1" applyAlignment="1">
      <alignment horizontal="left" vertical="center"/>
    </xf>
    <xf numFmtId="0" fontId="0" fillId="29" borderId="19" xfId="59" applyFont="1" applyFill="1" applyBorder="1" applyAlignment="1">
      <alignment horizontal="left" indent="1"/>
    </xf>
    <xf numFmtId="0" fontId="0" fillId="29" borderId="0" xfId="59" applyFont="1" applyFill="1" applyBorder="1" applyAlignment="1">
      <alignment horizontal="left" indent="1"/>
    </xf>
    <xf numFmtId="0" fontId="4" fillId="40" borderId="19" xfId="62" applyFill="1" applyBorder="1">
      <alignment vertical="center"/>
    </xf>
    <xf numFmtId="169" fontId="0" fillId="29" borderId="19" xfId="53" applyFont="1" applyFill="1" applyBorder="1" applyAlignment="1">
      <alignment horizontal="right"/>
    </xf>
    <xf numFmtId="169" fontId="0" fillId="29" borderId="20" xfId="59" applyNumberFormat="1" applyFont="1" applyFill="1" applyBorder="1" applyAlignment="1">
      <alignment horizontal="right"/>
    </xf>
    <xf numFmtId="0" fontId="0" fillId="29" borderId="0" xfId="0" applyAlignment="1">
      <alignment horizontal="right"/>
    </xf>
    <xf numFmtId="0" fontId="0" fillId="0" borderId="0" xfId="0" applyFont="1" applyFill="1" applyBorder="1" applyAlignment="1">
      <alignment horizontal="left" vertical="center"/>
    </xf>
    <xf numFmtId="171" fontId="0" fillId="29" borderId="19" xfId="53" applyNumberFormat="1" applyFont="1" applyFill="1" applyBorder="1" applyAlignment="1">
      <alignment horizontal="right"/>
    </xf>
    <xf numFmtId="172" fontId="0" fillId="29" borderId="20" xfId="59" applyNumberFormat="1" applyFont="1" applyFill="1" applyBorder="1" applyAlignment="1">
      <alignment horizontal="right"/>
    </xf>
    <xf numFmtId="169" fontId="0" fillId="29" borderId="20" xfId="59" applyNumberFormat="1" applyFont="1" applyFill="1" applyBorder="1" applyAlignment="1">
      <alignment horizontal="left"/>
    </xf>
    <xf numFmtId="0" fontId="4" fillId="40" borderId="19" xfId="62" applyFill="1" applyBorder="1" applyAlignment="1">
      <alignment horizontal="center" vertical="center"/>
    </xf>
    <xf numFmtId="0" fontId="4" fillId="40" borderId="19" xfId="62" applyFill="1" applyBorder="1" applyAlignment="1">
      <alignment horizontal="left" vertical="center" wrapText="1"/>
    </xf>
    <xf numFmtId="169" fontId="0" fillId="29" borderId="0" xfId="59" applyNumberFormat="1" applyFont="1" applyFill="1" applyBorder="1" applyAlignment="1">
      <alignment horizontal="right"/>
    </xf>
    <xf numFmtId="0" fontId="0" fillId="29" borderId="20" xfId="59" applyFont="1" applyFill="1" applyBorder="1" applyAlignment="1">
      <alignment horizontal="left" indent="1"/>
    </xf>
    <xf numFmtId="169" fontId="0" fillId="29" borderId="20" xfId="53" applyFont="1" applyFill="1" applyBorder="1" applyAlignment="1">
      <alignment horizontal="right"/>
    </xf>
    <xf numFmtId="0" fontId="26" fillId="0" borderId="14" xfId="3" applyFont="1" applyBorder="1" applyAlignment="1">
      <alignment horizontal="center" vertical="center"/>
    </xf>
    <xf numFmtId="0" fontId="1" fillId="29" borderId="0" xfId="0" applyFont="1" applyAlignment="1">
      <alignment horizontal="center" vertical="center"/>
    </xf>
    <xf numFmtId="0" fontId="0" fillId="29" borderId="0" xfId="0" applyAlignment="1">
      <alignment horizontal="center"/>
    </xf>
    <xf numFmtId="169" fontId="0" fillId="29" borderId="19" xfId="53" applyFont="1" applyFill="1" applyBorder="1" applyAlignment="1">
      <alignment horizontal="center"/>
    </xf>
    <xf numFmtId="0" fontId="0" fillId="29" borderId="0" xfId="0" applyAlignment="1">
      <alignment horizontal="center" vertical="center"/>
    </xf>
    <xf numFmtId="0" fontId="0" fillId="29" borderId="0" xfId="59" applyFont="1" applyFill="1" applyBorder="1" applyAlignment="1">
      <alignment horizontal="center"/>
    </xf>
    <xf numFmtId="0" fontId="0" fillId="29" borderId="19" xfId="59" applyFont="1" applyFill="1" applyBorder="1" applyAlignment="1">
      <alignment horizontal="center"/>
    </xf>
    <xf numFmtId="0" fontId="2" fillId="29" borderId="19" xfId="59" applyFont="1" applyFill="1" applyBorder="1" applyAlignment="1">
      <alignment horizontal="left" indent="1"/>
    </xf>
    <xf numFmtId="0" fontId="4" fillId="29" borderId="22" xfId="59" applyFont="1" applyFill="1" applyBorder="1" applyAlignment="1">
      <alignment horizontal="left" indent="1"/>
    </xf>
    <xf numFmtId="169" fontId="0" fillId="29" borderId="22" xfId="53" applyFont="1" applyFill="1" applyBorder="1" applyAlignment="1">
      <alignment horizontal="center"/>
    </xf>
    <xf numFmtId="169" fontId="0" fillId="29" borderId="22" xfId="53" applyFont="1" applyFill="1" applyBorder="1" applyAlignment="1">
      <alignment horizontal="right"/>
    </xf>
    <xf numFmtId="169" fontId="0" fillId="29" borderId="0" xfId="53" applyFont="1" applyFill="1" applyBorder="1" applyAlignment="1">
      <alignment horizontal="right"/>
    </xf>
    <xf numFmtId="169" fontId="0" fillId="29" borderId="19" xfId="53" applyNumberFormat="1" applyFont="1" applyFill="1" applyBorder="1" applyAlignment="1">
      <alignment horizontal="right"/>
    </xf>
    <xf numFmtId="0" fontId="4" fillId="40" borderId="19" xfId="62" applyFill="1" applyBorder="1" applyAlignment="1">
      <alignment horizontal="center" vertical="center" wrapText="1"/>
    </xf>
    <xf numFmtId="0" fontId="30" fillId="29" borderId="22" xfId="59" applyFont="1" applyFill="1" applyBorder="1" applyAlignment="1">
      <alignment horizontal="left" indent="1"/>
    </xf>
    <xf numFmtId="0" fontId="16" fillId="29" borderId="19" xfId="59" applyFont="1" applyFill="1" applyBorder="1" applyAlignment="1">
      <alignment horizontal="left" indent="1"/>
    </xf>
    <xf numFmtId="0" fontId="31" fillId="29" borderId="19" xfId="59" applyFont="1" applyFill="1" applyBorder="1" applyAlignment="1">
      <alignment horizontal="left" indent="1"/>
    </xf>
    <xf numFmtId="0" fontId="4" fillId="29" borderId="0" xfId="0" applyFont="1" applyAlignment="1">
      <alignment vertical="center"/>
    </xf>
    <xf numFmtId="0" fontId="4" fillId="29" borderId="0" xfId="59" applyFont="1" applyFill="1" applyBorder="1" applyAlignment="1">
      <alignment horizontal="left" indent="1"/>
    </xf>
    <xf numFmtId="0" fontId="4" fillId="29" borderId="19" xfId="59" applyFont="1" applyFill="1" applyBorder="1" applyAlignment="1">
      <alignment horizontal="left" indent="1"/>
    </xf>
    <xf numFmtId="0" fontId="2" fillId="29" borderId="22" xfId="59" applyFont="1" applyFill="1" applyBorder="1" applyAlignment="1">
      <alignment horizontal="left" indent="1"/>
    </xf>
    <xf numFmtId="0" fontId="0" fillId="29" borderId="19" xfId="59" applyFont="1" applyFill="1" applyBorder="1" applyAlignment="1">
      <alignment horizontal="left" wrapText="1" indent="1"/>
    </xf>
    <xf numFmtId="0" fontId="0" fillId="29" borderId="0" xfId="59" applyFont="1" applyFill="1" applyBorder="1" applyAlignment="1">
      <alignment horizontal="left" wrapText="1" indent="1"/>
    </xf>
    <xf numFmtId="0" fontId="4" fillId="40" borderId="19" xfId="62" applyFont="1" applyFill="1" applyBorder="1" applyAlignment="1">
      <alignment horizontal="left" vertical="center"/>
    </xf>
    <xf numFmtId="169" fontId="0" fillId="29" borderId="20" xfId="53" applyFont="1" applyFill="1" applyBorder="1" applyAlignment="1">
      <alignment horizontal="center"/>
    </xf>
    <xf numFmtId="0" fontId="0" fillId="29" borderId="0" xfId="0" applyBorder="1" applyAlignment="1">
      <alignment vertical="center"/>
    </xf>
    <xf numFmtId="171" fontId="0" fillId="29" borderId="22" xfId="53" applyNumberFormat="1" applyFont="1" applyFill="1" applyBorder="1" applyAlignment="1">
      <alignment horizontal="right"/>
    </xf>
    <xf numFmtId="171" fontId="4" fillId="29" borderId="22" xfId="53" applyNumberFormat="1" applyFont="1" applyFill="1" applyBorder="1" applyAlignment="1">
      <alignment horizontal="right"/>
    </xf>
    <xf numFmtId="169" fontId="4" fillId="29" borderId="20" xfId="59" applyNumberFormat="1" applyFont="1" applyFill="1" applyBorder="1" applyAlignment="1">
      <alignment horizontal="right"/>
    </xf>
    <xf numFmtId="169" fontId="4" fillId="29" borderId="20" xfId="59" applyNumberFormat="1" applyFont="1" applyFill="1" applyBorder="1" applyAlignment="1">
      <alignment horizontal="center"/>
    </xf>
    <xf numFmtId="3" fontId="4" fillId="29" borderId="0" xfId="0" applyNumberFormat="1" applyFont="1"/>
    <xf numFmtId="0" fontId="0" fillId="29" borderId="13" xfId="56" applyFont="1" applyFill="1" applyAlignment="1">
      <alignment horizontal="left" indent="1"/>
    </xf>
    <xf numFmtId="0" fontId="0" fillId="29" borderId="19" xfId="59" applyFont="1" applyFill="1" applyBorder="1" applyAlignment="1">
      <alignment horizontal="right" indent="1"/>
    </xf>
    <xf numFmtId="169" fontId="4" fillId="29" borderId="22" xfId="53" applyNumberFormat="1" applyFont="1" applyFill="1" applyBorder="1" applyAlignment="1">
      <alignment horizontal="right"/>
    </xf>
    <xf numFmtId="173" fontId="0" fillId="29" borderId="22" xfId="53" applyNumberFormat="1" applyFont="1" applyFill="1" applyBorder="1" applyAlignment="1">
      <alignment horizontal="right"/>
    </xf>
    <xf numFmtId="169" fontId="0" fillId="29" borderId="22" xfId="53" applyNumberFormat="1" applyFont="1" applyFill="1" applyBorder="1" applyAlignment="1">
      <alignment horizontal="right"/>
    </xf>
    <xf numFmtId="169" fontId="0" fillId="29" borderId="20" xfId="53" applyNumberFormat="1" applyFont="1" applyFill="1" applyBorder="1" applyAlignment="1">
      <alignment horizontal="right"/>
    </xf>
    <xf numFmtId="169" fontId="0" fillId="29" borderId="0" xfId="53" applyFont="1" applyFill="1" applyBorder="1" applyAlignment="1">
      <alignment horizontal="center"/>
    </xf>
    <xf numFmtId="171" fontId="4" fillId="29" borderId="20" xfId="53" applyNumberFormat="1" applyFont="1" applyFill="1" applyBorder="1" applyAlignment="1">
      <alignment horizontal="right"/>
    </xf>
    <xf numFmtId="169" fontId="4" fillId="29" borderId="22" xfId="53" applyFont="1" applyFill="1" applyBorder="1" applyAlignment="1">
      <alignment horizontal="center"/>
    </xf>
    <xf numFmtId="2" fontId="4" fillId="29" borderId="20" xfId="59" applyNumberFormat="1" applyFont="1" applyFill="1" applyBorder="1" applyAlignment="1">
      <alignment horizontal="left" indent="1"/>
    </xf>
    <xf numFmtId="2" fontId="4" fillId="29" borderId="20" xfId="53" applyNumberFormat="1" applyFont="1" applyFill="1" applyBorder="1" applyAlignment="1">
      <alignment horizontal="center"/>
    </xf>
    <xf numFmtId="2" fontId="4" fillId="29" borderId="20" xfId="53" applyNumberFormat="1" applyFont="1" applyFill="1" applyBorder="1" applyAlignment="1">
      <alignment horizontal="right"/>
    </xf>
    <xf numFmtId="0" fontId="4" fillId="29" borderId="20" xfId="59" applyFont="1" applyFill="1" applyBorder="1" applyAlignment="1">
      <alignment horizontal="left" indent="1"/>
    </xf>
    <xf numFmtId="2" fontId="4" fillId="29" borderId="0" xfId="59" applyNumberFormat="1" applyFont="1" applyFill="1" applyBorder="1" applyAlignment="1">
      <alignment horizontal="left" indent="1"/>
    </xf>
    <xf numFmtId="2" fontId="4" fillId="29" borderId="0" xfId="53" applyNumberFormat="1" applyFont="1" applyFill="1" applyBorder="1" applyAlignment="1">
      <alignment horizontal="center"/>
    </xf>
    <xf numFmtId="2" fontId="4" fillId="29" borderId="0" xfId="53" applyNumberFormat="1" applyFont="1" applyFill="1" applyBorder="1" applyAlignment="1">
      <alignment horizontal="right"/>
    </xf>
    <xf numFmtId="0" fontId="0" fillId="29" borderId="22" xfId="59" applyFont="1" applyFill="1" applyBorder="1" applyAlignment="1">
      <alignment horizontal="left" indent="1"/>
    </xf>
    <xf numFmtId="169" fontId="0" fillId="29" borderId="22" xfId="59" applyNumberFormat="1" applyFont="1" applyFill="1" applyBorder="1" applyAlignment="1">
      <alignment horizontal="right"/>
    </xf>
    <xf numFmtId="0" fontId="4" fillId="40" borderId="22" xfId="62" applyFill="1" applyBorder="1" applyAlignment="1">
      <alignment horizontal="left" vertical="center"/>
    </xf>
    <xf numFmtId="0" fontId="4" fillId="40" borderId="22" xfId="62" applyFill="1" applyBorder="1" applyAlignment="1">
      <alignment horizontal="center" vertical="center"/>
    </xf>
    <xf numFmtId="0" fontId="4" fillId="40" borderId="22" xfId="62" applyFill="1" applyBorder="1">
      <alignment vertical="center"/>
    </xf>
    <xf numFmtId="0" fontId="4" fillId="40" borderId="20" xfId="62" applyFill="1" applyBorder="1" applyAlignment="1">
      <alignment horizontal="left" vertical="center"/>
    </xf>
    <xf numFmtId="0" fontId="4" fillId="40" borderId="20" xfId="62" applyFill="1" applyBorder="1" applyAlignment="1">
      <alignment horizontal="center" vertical="center"/>
    </xf>
    <xf numFmtId="0" fontId="4" fillId="40" borderId="20" xfId="62" applyFill="1" applyBorder="1">
      <alignment vertical="center"/>
    </xf>
    <xf numFmtId="0" fontId="4" fillId="0" borderId="0" xfId="62" applyFill="1" applyBorder="1" applyAlignment="1">
      <alignment horizontal="left" vertical="center"/>
    </xf>
    <xf numFmtId="0" fontId="4" fillId="0" borderId="0" xfId="62" applyFill="1" applyBorder="1" applyAlignment="1">
      <alignment horizontal="center" vertical="center"/>
    </xf>
    <xf numFmtId="0" fontId="4" fillId="0" borderId="0" xfId="62" applyFill="1" applyBorder="1">
      <alignment vertical="center"/>
    </xf>
    <xf numFmtId="0" fontId="0" fillId="29" borderId="20" xfId="59" applyFont="1" applyFill="1" applyBorder="1" applyAlignment="1">
      <alignment horizontal="right" indent="1"/>
    </xf>
    <xf numFmtId="169" fontId="4" fillId="29" borderId="22" xfId="0" applyNumberFormat="1" applyFont="1" applyBorder="1"/>
    <xf numFmtId="1" fontId="0" fillId="29" borderId="0" xfId="59" applyNumberFormat="1" applyFont="1" applyFill="1" applyBorder="1" applyAlignment="1">
      <alignment horizontal="right" indent="1"/>
    </xf>
    <xf numFmtId="169" fontId="4" fillId="29" borderId="22" xfId="59" applyNumberFormat="1" applyFont="1" applyFill="1" applyBorder="1" applyAlignment="1">
      <alignment horizontal="center"/>
    </xf>
    <xf numFmtId="169" fontId="4" fillId="29" borderId="22" xfId="59" applyNumberFormat="1" applyFont="1" applyFill="1" applyBorder="1" applyAlignment="1">
      <alignment horizontal="right"/>
    </xf>
    <xf numFmtId="169" fontId="4" fillId="29" borderId="20" xfId="53" applyFont="1" applyFill="1" applyBorder="1" applyAlignment="1">
      <alignment horizontal="right"/>
    </xf>
    <xf numFmtId="0" fontId="4" fillId="0" borderId="20" xfId="62" applyFill="1" applyBorder="1" applyAlignment="1">
      <alignment horizontal="left" vertical="center"/>
    </xf>
    <xf numFmtId="0" fontId="4" fillId="0" borderId="20" xfId="62" applyFill="1" applyBorder="1" applyAlignment="1">
      <alignment horizontal="center" vertical="center"/>
    </xf>
    <xf numFmtId="0" fontId="4" fillId="0" borderId="20" xfId="62" applyFill="1" applyBorder="1">
      <alignment vertical="center"/>
    </xf>
    <xf numFmtId="0" fontId="2" fillId="29" borderId="0" xfId="59" applyFont="1" applyFill="1" applyBorder="1" applyAlignment="1">
      <alignment horizontal="left" indent="1"/>
    </xf>
    <xf numFmtId="169" fontId="4" fillId="29" borderId="0" xfId="53" applyFont="1" applyFill="1" applyBorder="1" applyAlignment="1">
      <alignment horizontal="center"/>
    </xf>
    <xf numFmtId="169" fontId="4" fillId="29" borderId="0" xfId="53" applyFont="1" applyFill="1" applyBorder="1" applyAlignment="1">
      <alignment horizontal="right"/>
    </xf>
    <xf numFmtId="0" fontId="0" fillId="29" borderId="22" xfId="0" applyBorder="1" applyAlignment="1">
      <alignment vertical="center"/>
    </xf>
    <xf numFmtId="0" fontId="16" fillId="29" borderId="22" xfId="59" applyFont="1" applyFill="1" applyBorder="1" applyAlignment="1">
      <alignment horizontal="left" indent="1"/>
    </xf>
    <xf numFmtId="169" fontId="4" fillId="29" borderId="0" xfId="59" applyNumberFormat="1" applyFont="1" applyFill="1" applyBorder="1" applyAlignment="1">
      <alignment horizontal="right"/>
    </xf>
    <xf numFmtId="0" fontId="0" fillId="29" borderId="22" xfId="59" applyFont="1" applyFill="1" applyBorder="1" applyAlignment="1">
      <alignment horizontal="right"/>
    </xf>
    <xf numFmtId="0" fontId="4" fillId="40" borderId="22" xfId="62" applyFont="1" applyFill="1" applyBorder="1" applyAlignment="1">
      <alignment horizontal="left" vertical="center"/>
    </xf>
    <xf numFmtId="3" fontId="4" fillId="29" borderId="0" xfId="0" applyNumberFormat="1" applyFont="1" applyBorder="1"/>
    <xf numFmtId="0" fontId="2" fillId="0" borderId="0" xfId="58"/>
    <xf numFmtId="0" fontId="0" fillId="0" borderId="0" xfId="58" applyFont="1"/>
    <xf numFmtId="0" fontId="1" fillId="0" borderId="0" xfId="58" applyFont="1" applyAlignment="1">
      <alignment horizontal="left" vertical="center"/>
    </xf>
    <xf numFmtId="0" fontId="24" fillId="0" borderId="0" xfId="58" applyFont="1" applyAlignment="1">
      <alignment horizontal="left" indent="9"/>
    </xf>
    <xf numFmtId="0" fontId="0" fillId="0" borderId="0" xfId="58" applyFont="1" applyAlignment="1">
      <alignment horizontal="left" vertical="center"/>
    </xf>
    <xf numFmtId="0" fontId="0" fillId="41" borderId="0" xfId="58" applyFont="1" applyFill="1"/>
    <xf numFmtId="0" fontId="0" fillId="34" borderId="0" xfId="58" applyFont="1" applyFill="1"/>
    <xf numFmtId="0" fontId="1" fillId="34" borderId="0" xfId="58" applyFont="1" applyFill="1" applyAlignment="1">
      <alignment horizontal="left" vertical="center"/>
    </xf>
    <xf numFmtId="0" fontId="1" fillId="41" borderId="0" xfId="58" applyFont="1" applyFill="1" applyAlignment="1">
      <alignment horizontal="right" vertical="center"/>
    </xf>
    <xf numFmtId="0" fontId="1" fillId="34" borderId="0" xfId="58" applyFont="1" applyFill="1" applyAlignment="1">
      <alignment horizontal="right" vertical="center"/>
    </xf>
    <xf numFmtId="0" fontId="0" fillId="41" borderId="0" xfId="58" applyFont="1" applyFill="1" applyAlignment="1">
      <alignment vertical="center"/>
    </xf>
    <xf numFmtId="0" fontId="0" fillId="34" borderId="0" xfId="58" applyFont="1" applyFill="1" applyAlignment="1">
      <alignment vertical="center"/>
    </xf>
    <xf numFmtId="0" fontId="0" fillId="0" borderId="0" xfId="58" applyFont="1" applyAlignment="1">
      <alignment vertical="center"/>
    </xf>
    <xf numFmtId="0" fontId="33" fillId="0" borderId="14" xfId="58" applyFont="1" applyBorder="1" applyAlignment="1">
      <alignment horizontal="center" vertical="center"/>
    </xf>
    <xf numFmtId="0" fontId="26" fillId="0" borderId="0" xfId="58" applyFont="1"/>
    <xf numFmtId="0" fontId="20" fillId="0" borderId="0" xfId="58" applyFont="1"/>
    <xf numFmtId="174" fontId="4" fillId="0" borderId="0" xfId="58" applyNumberFormat="1" applyFont="1" applyAlignment="1">
      <alignment vertical="center"/>
    </xf>
    <xf numFmtId="0" fontId="0" fillId="0" borderId="0" xfId="58" applyFont="1" applyAlignment="1">
      <alignment vertical="center" wrapText="1"/>
    </xf>
    <xf numFmtId="174" fontId="4" fillId="0" borderId="0" xfId="58" applyNumberFormat="1" applyFont="1" applyAlignment="1">
      <alignment vertical="top"/>
    </xf>
    <xf numFmtId="0" fontId="0" fillId="0" borderId="0" xfId="58" applyFont="1" applyAlignment="1">
      <alignment wrapText="1"/>
    </xf>
    <xf numFmtId="0" fontId="20" fillId="0" borderId="23" xfId="58" applyFont="1" applyBorder="1"/>
    <xf numFmtId="0" fontId="33" fillId="0" borderId="24" xfId="58" applyFont="1" applyBorder="1" applyAlignment="1">
      <alignment horizontal="center" vertical="center"/>
    </xf>
    <xf numFmtId="0" fontId="16" fillId="0" borderId="0" xfId="58" applyFont="1" applyAlignment="1">
      <alignment vertical="center" wrapText="1"/>
    </xf>
    <xf numFmtId="0" fontId="0" fillId="42" borderId="0" xfId="58" applyFont="1" applyFill="1" applyAlignment="1">
      <alignment vertical="center"/>
    </xf>
    <xf numFmtId="0" fontId="0" fillId="43" borderId="0" xfId="58" applyFont="1" applyFill="1" applyAlignment="1">
      <alignment vertical="center"/>
    </xf>
    <xf numFmtId="0" fontId="4" fillId="0" borderId="0" xfId="58" applyFont="1" applyAlignment="1">
      <alignment vertical="center"/>
    </xf>
    <xf numFmtId="0" fontId="34" fillId="29" borderId="0" xfId="0" applyFont="1"/>
    <xf numFmtId="3" fontId="0" fillId="29" borderId="20" xfId="0" applyNumberFormat="1" applyBorder="1" applyAlignment="1">
      <alignment vertical="center"/>
    </xf>
    <xf numFmtId="0" fontId="0" fillId="29" borderId="25" xfId="0" applyBorder="1" applyAlignment="1">
      <alignment vertical="center"/>
    </xf>
    <xf numFmtId="3" fontId="0" fillId="29" borderId="19" xfId="0" applyNumberFormat="1" applyBorder="1" applyAlignment="1">
      <alignment vertical="center"/>
    </xf>
    <xf numFmtId="0" fontId="0" fillId="29" borderId="19" xfId="0" applyBorder="1" applyAlignment="1">
      <alignment vertical="center"/>
    </xf>
    <xf numFmtId="3" fontId="0" fillId="29" borderId="22" xfId="0" applyNumberFormat="1" applyBorder="1" applyAlignment="1">
      <alignment vertical="center"/>
    </xf>
    <xf numFmtId="172" fontId="0" fillId="29" borderId="19" xfId="53" applyNumberFormat="1" applyFont="1" applyFill="1" applyBorder="1" applyAlignment="1">
      <alignment horizontal="right"/>
    </xf>
    <xf numFmtId="0" fontId="0" fillId="29" borderId="25" xfId="0" applyBorder="1" applyAlignment="1">
      <alignment horizontal="left"/>
    </xf>
    <xf numFmtId="169" fontId="0" fillId="29" borderId="25" xfId="53" applyFont="1" applyFill="1" applyBorder="1" applyAlignment="1">
      <alignment horizontal="right"/>
    </xf>
    <xf numFmtId="0" fontId="0" fillId="0" borderId="0" xfId="0" applyFill="1" applyAlignment="1">
      <alignment vertical="center"/>
    </xf>
    <xf numFmtId="0" fontId="0" fillId="0" borderId="19" xfId="59" applyFont="1" applyFill="1" applyBorder="1" applyAlignment="1">
      <alignment horizontal="left" indent="1"/>
    </xf>
    <xf numFmtId="0" fontId="0" fillId="0" borderId="19" xfId="59" applyFont="1" applyFill="1" applyBorder="1" applyAlignment="1">
      <alignment horizontal="left" wrapText="1" indent="1"/>
    </xf>
    <xf numFmtId="171" fontId="0" fillId="0" borderId="19" xfId="59" applyNumberFormat="1" applyFont="1" applyFill="1" applyBorder="1" applyAlignment="1">
      <alignment horizontal="right"/>
    </xf>
    <xf numFmtId="169" fontId="4" fillId="29" borderId="19" xfId="59" applyNumberFormat="1" applyFont="1" applyFill="1" applyBorder="1" applyAlignment="1">
      <alignment horizontal="right"/>
    </xf>
    <xf numFmtId="169" fontId="4" fillId="29" borderId="19" xfId="53" applyNumberFormat="1" applyFont="1" applyFill="1" applyBorder="1" applyAlignment="1">
      <alignment horizontal="right"/>
    </xf>
    <xf numFmtId="3" fontId="4" fillId="29" borderId="19" xfId="0" applyNumberFormat="1" applyFont="1" applyBorder="1" applyAlignment="1">
      <alignment vertical="center"/>
    </xf>
    <xf numFmtId="171" fontId="4" fillId="29" borderId="19" xfId="53" applyNumberFormat="1" applyFont="1" applyFill="1" applyBorder="1" applyAlignment="1">
      <alignment horizontal="right"/>
    </xf>
    <xf numFmtId="0" fontId="0" fillId="29" borderId="25" xfId="59" applyFont="1" applyFill="1" applyBorder="1" applyAlignment="1">
      <alignment horizontal="left" indent="1"/>
    </xf>
    <xf numFmtId="0" fontId="0" fillId="29" borderId="25" xfId="59" applyFont="1" applyFill="1" applyBorder="1" applyAlignment="1">
      <alignment horizontal="right"/>
    </xf>
    <xf numFmtId="171" fontId="0" fillId="29" borderId="25" xfId="53" applyNumberFormat="1" applyFont="1" applyFill="1" applyBorder="1" applyAlignment="1">
      <alignment horizontal="right"/>
    </xf>
    <xf numFmtId="169" fontId="4" fillId="29" borderId="19" xfId="53" applyFont="1" applyFill="1" applyBorder="1" applyAlignment="1">
      <alignment horizontal="right"/>
    </xf>
    <xf numFmtId="169" fontId="0" fillId="29" borderId="19" xfId="59" applyNumberFormat="1" applyFont="1" applyFill="1" applyBorder="1" applyAlignment="1">
      <alignment horizontal="right"/>
    </xf>
    <xf numFmtId="0" fontId="0" fillId="29" borderId="19" xfId="0" applyBorder="1"/>
    <xf numFmtId="3" fontId="2" fillId="0" borderId="19" xfId="62" applyNumberFormat="1" applyFont="1" applyFill="1" applyBorder="1">
      <alignment vertical="center"/>
    </xf>
    <xf numFmtId="0" fontId="0" fillId="29" borderId="22" xfId="59" applyFont="1" applyFill="1" applyBorder="1" applyAlignment="1">
      <alignment horizontal="center"/>
    </xf>
    <xf numFmtId="0" fontId="2" fillId="0" borderId="19" xfId="62" applyFont="1" applyFill="1" applyBorder="1">
      <alignment vertical="center"/>
    </xf>
    <xf numFmtId="0" fontId="2" fillId="0" borderId="19" xfId="62" applyFont="1" applyFill="1" applyBorder="1" applyAlignment="1">
      <alignment horizontal="left"/>
    </xf>
    <xf numFmtId="0" fontId="4" fillId="0" borderId="19" xfId="62" applyFill="1" applyBorder="1" applyAlignment="1">
      <alignment horizontal="center" vertical="center"/>
    </xf>
    <xf numFmtId="2" fontId="0" fillId="29" borderId="19" xfId="53" applyNumberFormat="1" applyFont="1" applyFill="1" applyBorder="1" applyAlignment="1">
      <alignment horizontal="right"/>
    </xf>
    <xf numFmtId="2" fontId="0" fillId="29" borderId="20" xfId="59" applyNumberFormat="1" applyFont="1" applyFill="1" applyBorder="1" applyAlignment="1">
      <alignment horizontal="right"/>
    </xf>
    <xf numFmtId="0" fontId="0" fillId="29" borderId="19" xfId="53" applyNumberFormat="1" applyFont="1" applyFill="1" applyBorder="1" applyAlignment="1">
      <alignment horizontal="right"/>
    </xf>
    <xf numFmtId="2" fontId="0" fillId="29" borderId="22" xfId="53" applyNumberFormat="1" applyFont="1" applyFill="1" applyBorder="1" applyAlignment="1">
      <alignment horizontal="right"/>
    </xf>
    <xf numFmtId="2" fontId="0" fillId="29" borderId="20" xfId="53" applyNumberFormat="1" applyFont="1" applyFill="1" applyBorder="1" applyAlignment="1">
      <alignment horizontal="right"/>
    </xf>
    <xf numFmtId="2" fontId="0" fillId="29" borderId="0" xfId="53" applyNumberFormat="1" applyFont="1" applyFill="1" applyBorder="1" applyAlignment="1">
      <alignment horizontal="right"/>
    </xf>
    <xf numFmtId="2" fontId="4" fillId="0" borderId="19" xfId="62" applyNumberFormat="1" applyFill="1" applyBorder="1" applyAlignment="1">
      <alignment horizontal="right"/>
    </xf>
    <xf numFmtId="2" fontId="4" fillId="0" borderId="19" xfId="62" applyNumberFormat="1" applyFill="1" applyBorder="1">
      <alignment vertical="center"/>
    </xf>
    <xf numFmtId="2" fontId="2" fillId="0" borderId="19" xfId="62" applyNumberFormat="1" applyFont="1" applyFill="1" applyBorder="1" applyAlignment="1">
      <alignment horizontal="right"/>
    </xf>
    <xf numFmtId="2" fontId="2" fillId="0" borderId="19" xfId="62" applyNumberFormat="1" applyFont="1" applyFill="1" applyBorder="1">
      <alignment vertical="center"/>
    </xf>
    <xf numFmtId="2" fontId="0" fillId="29" borderId="19" xfId="59" applyNumberFormat="1" applyFont="1" applyFill="1" applyBorder="1" applyAlignment="1">
      <alignment horizontal="right"/>
    </xf>
    <xf numFmtId="3" fontId="4" fillId="0" borderId="19" xfId="62" applyNumberFormat="1" applyFill="1" applyBorder="1">
      <alignment vertical="center"/>
    </xf>
    <xf numFmtId="0" fontId="0" fillId="29" borderId="20" xfId="0" applyBorder="1" applyAlignment="1">
      <alignment vertical="center"/>
    </xf>
    <xf numFmtId="2" fontId="0" fillId="29" borderId="19" xfId="59" applyNumberFormat="1" applyFont="1" applyFill="1" applyBorder="1" applyAlignment="1">
      <alignment horizontal="right" indent="1"/>
    </xf>
    <xf numFmtId="0" fontId="0" fillId="44" borderId="0" xfId="0" applyFill="1" applyAlignment="1">
      <alignment vertical="center"/>
    </xf>
    <xf numFmtId="0" fontId="14" fillId="29" borderId="0" xfId="0" applyFont="1" applyBorder="1" applyAlignment="1">
      <alignment vertical="center"/>
    </xf>
    <xf numFmtId="0" fontId="14" fillId="29" borderId="0" xfId="0" applyFont="1" applyAlignment="1">
      <alignment vertical="center"/>
    </xf>
    <xf numFmtId="0" fontId="4" fillId="29" borderId="19" xfId="0" applyFont="1" applyBorder="1" applyAlignment="1">
      <alignment horizontal="center" vertical="center"/>
    </xf>
    <xf numFmtId="0" fontId="0" fillId="29" borderId="19" xfId="0" applyBorder="1" applyAlignment="1">
      <alignment horizontal="center" vertical="center"/>
    </xf>
    <xf numFmtId="9" fontId="0" fillId="29" borderId="19" xfId="0" applyNumberFormat="1" applyBorder="1"/>
    <xf numFmtId="9" fontId="0" fillId="29" borderId="19" xfId="0" applyNumberFormat="1" applyBorder="1" applyAlignment="1">
      <alignment vertical="center"/>
    </xf>
    <xf numFmtId="3" fontId="0" fillId="29" borderId="19" xfId="0" applyNumberFormat="1" applyBorder="1"/>
    <xf numFmtId="0" fontId="4" fillId="44" borderId="19" xfId="0" applyFont="1" applyFill="1" applyBorder="1" applyAlignment="1">
      <alignment vertical="center"/>
    </xf>
    <xf numFmtId="0" fontId="0" fillId="44" borderId="19" xfId="0" applyFill="1" applyBorder="1"/>
    <xf numFmtId="0" fontId="0" fillId="44" borderId="19" xfId="0" applyFill="1" applyBorder="1" applyAlignment="1">
      <alignment vertical="center"/>
    </xf>
    <xf numFmtId="0" fontId="2" fillId="29" borderId="19" xfId="59" applyFont="1" applyFill="1" applyBorder="1" applyAlignment="1">
      <alignment horizontal="left"/>
    </xf>
    <xf numFmtId="0" fontId="0" fillId="29" borderId="19" xfId="59" applyFont="1" applyFill="1" applyBorder="1" applyAlignment="1">
      <alignment horizontal="left"/>
    </xf>
    <xf numFmtId="0" fontId="36" fillId="29" borderId="19" xfId="0" applyFont="1" applyBorder="1"/>
    <xf numFmtId="0" fontId="0" fillId="29" borderId="19" xfId="0" applyFont="1" applyBorder="1" applyAlignment="1">
      <alignment vertical="center"/>
    </xf>
    <xf numFmtId="0" fontId="0" fillId="29" borderId="19" xfId="0" quotePrefix="1" applyFont="1" applyBorder="1"/>
    <xf numFmtId="0" fontId="0" fillId="29" borderId="19" xfId="0" applyFont="1" applyBorder="1"/>
    <xf numFmtId="0" fontId="0" fillId="29" borderId="19" xfId="0" applyBorder="1" applyAlignment="1">
      <alignment horizontal="left"/>
    </xf>
    <xf numFmtId="0" fontId="0" fillId="29" borderId="19" xfId="0" applyBorder="1" applyAlignment="1">
      <alignment horizontal="left" vertical="center"/>
    </xf>
    <xf numFmtId="0" fontId="4" fillId="44" borderId="19" xfId="0" applyFont="1" applyFill="1" applyBorder="1" applyAlignment="1">
      <alignment horizontal="left" vertical="center"/>
    </xf>
    <xf numFmtId="0" fontId="0" fillId="44" borderId="19" xfId="0" applyFill="1" applyBorder="1" applyAlignment="1">
      <alignment horizontal="center" vertical="center"/>
    </xf>
    <xf numFmtId="0" fontId="2" fillId="0" borderId="19" xfId="59" applyFont="1" applyFill="1" applyBorder="1" applyAlignment="1">
      <alignment horizontal="left" indent="1"/>
    </xf>
    <xf numFmtId="0" fontId="4" fillId="0" borderId="19" xfId="59" applyFont="1" applyFill="1" applyBorder="1" applyAlignment="1">
      <alignment horizontal="left" indent="1"/>
    </xf>
    <xf numFmtId="169" fontId="4" fillId="29" borderId="19" xfId="53" applyFont="1" applyFill="1" applyBorder="1" applyAlignment="1">
      <alignment horizontal="center"/>
    </xf>
    <xf numFmtId="0" fontId="4" fillId="29" borderId="19" xfId="0" applyFont="1" applyBorder="1" applyAlignment="1">
      <alignment vertical="center"/>
    </xf>
    <xf numFmtId="0" fontId="0" fillId="40" borderId="19" xfId="0" applyFill="1" applyBorder="1" applyAlignment="1">
      <alignment vertical="center"/>
    </xf>
    <xf numFmtId="0" fontId="0" fillId="0" borderId="19" xfId="0" applyFill="1" applyBorder="1" applyAlignment="1">
      <alignment vertical="center"/>
    </xf>
    <xf numFmtId="171" fontId="0" fillId="29" borderId="0" xfId="53" applyNumberFormat="1" applyFont="1" applyFill="1" applyBorder="1" applyAlignment="1">
      <alignment horizontal="left"/>
    </xf>
    <xf numFmtId="0" fontId="0" fillId="29" borderId="26" xfId="0" applyBorder="1" applyAlignment="1">
      <alignment vertical="center"/>
    </xf>
    <xf numFmtId="171" fontId="0" fillId="29" borderId="0" xfId="53" applyNumberFormat="1" applyFont="1" applyFill="1" applyBorder="1" applyAlignment="1">
      <alignment horizontal="right"/>
    </xf>
    <xf numFmtId="171" fontId="0" fillId="29" borderId="25" xfId="53" applyNumberFormat="1" applyFont="1" applyFill="1" applyBorder="1" applyAlignment="1">
      <alignment horizontal="left"/>
    </xf>
    <xf numFmtId="171" fontId="0" fillId="0" borderId="0" xfId="59" applyNumberFormat="1" applyFont="1" applyFill="1" applyBorder="1" applyAlignment="1">
      <alignment horizontal="right"/>
    </xf>
    <xf numFmtId="0" fontId="4" fillId="40" borderId="0" xfId="62" applyFill="1" applyBorder="1" applyAlignment="1">
      <alignment horizontal="left" vertical="center"/>
    </xf>
    <xf numFmtId="0" fontId="4" fillId="40" borderId="0" xfId="62" applyFill="1" applyBorder="1" applyAlignment="1">
      <alignment horizontal="center" vertical="center"/>
    </xf>
    <xf numFmtId="0" fontId="0" fillId="29" borderId="0" xfId="0" applyFont="1"/>
    <xf numFmtId="0" fontId="0" fillId="0" borderId="0" xfId="59" applyFont="1" applyFill="1" applyBorder="1" applyAlignment="1">
      <alignment horizontal="left" wrapText="1" indent="1"/>
    </xf>
    <xf numFmtId="0" fontId="0" fillId="0" borderId="0" xfId="59" applyFont="1" applyFill="1" applyBorder="1" applyAlignment="1">
      <alignment horizontal="left" indent="1"/>
    </xf>
    <xf numFmtId="0" fontId="4" fillId="40" borderId="0" xfId="62" applyFill="1" applyBorder="1">
      <alignment vertical="center"/>
    </xf>
    <xf numFmtId="0" fontId="0" fillId="0" borderId="0" xfId="0" applyFill="1" applyBorder="1" applyAlignment="1">
      <alignment vertical="center"/>
    </xf>
    <xf numFmtId="171" fontId="0" fillId="29" borderId="19" xfId="59" applyNumberFormat="1" applyFont="1" applyFill="1" applyBorder="1" applyAlignment="1">
      <alignment horizontal="right"/>
    </xf>
    <xf numFmtId="3" fontId="0" fillId="0" borderId="19" xfId="59" applyNumberFormat="1" applyFont="1" applyFill="1" applyBorder="1" applyAlignment="1">
      <alignment horizontal="right"/>
    </xf>
    <xf numFmtId="3" fontId="0" fillId="29" borderId="0" xfId="0" applyNumberFormat="1" applyFont="1"/>
    <xf numFmtId="3" fontId="0" fillId="29" borderId="19" xfId="0" applyNumberFormat="1" applyFont="1" applyBorder="1"/>
    <xf numFmtId="0" fontId="0" fillId="44" borderId="0" xfId="0" applyFill="1"/>
    <xf numFmtId="0" fontId="4" fillId="40" borderId="25" xfId="62" applyFill="1" applyBorder="1" applyAlignment="1">
      <alignment horizontal="left" vertical="center"/>
    </xf>
    <xf numFmtId="0" fontId="4" fillId="40" borderId="25" xfId="62" applyFont="1" applyFill="1" applyBorder="1" applyAlignment="1">
      <alignment horizontal="left" vertical="center"/>
    </xf>
    <xf numFmtId="0" fontId="0" fillId="44" borderId="25" xfId="0" applyFill="1" applyBorder="1" applyAlignment="1">
      <alignment vertical="center"/>
    </xf>
    <xf numFmtId="0" fontId="0" fillId="44" borderId="25" xfId="0" applyFill="1" applyBorder="1"/>
    <xf numFmtId="0" fontId="0" fillId="29" borderId="25" xfId="0" applyBorder="1"/>
    <xf numFmtId="3" fontId="0" fillId="29" borderId="25" xfId="0" applyNumberFormat="1" applyBorder="1"/>
    <xf numFmtId="3" fontId="0" fillId="29" borderId="25" xfId="0" applyNumberFormat="1" applyBorder="1" applyAlignment="1">
      <alignment vertical="center"/>
    </xf>
    <xf numFmtId="0" fontId="4" fillId="29" borderId="26" xfId="0" applyFont="1" applyBorder="1" applyAlignment="1">
      <alignment vertical="center"/>
    </xf>
    <xf numFmtId="3" fontId="4" fillId="29" borderId="26" xfId="0" applyNumberFormat="1" applyFont="1" applyBorder="1"/>
    <xf numFmtId="3" fontId="4" fillId="29" borderId="26" xfId="0" applyNumberFormat="1" applyFont="1" applyBorder="1" applyAlignment="1">
      <alignment vertical="center"/>
    </xf>
    <xf numFmtId="0" fontId="0" fillId="29" borderId="0" xfId="0" applyBorder="1"/>
    <xf numFmtId="0" fontId="4" fillId="40" borderId="19" xfId="0" applyFont="1" applyFill="1" applyBorder="1" applyAlignment="1">
      <alignment vertical="center"/>
    </xf>
    <xf numFmtId="0" fontId="0" fillId="40" borderId="19" xfId="0" applyFill="1" applyBorder="1"/>
    <xf numFmtId="3" fontId="4" fillId="29" borderId="19" xfId="0" applyNumberFormat="1" applyFont="1" applyBorder="1"/>
    <xf numFmtId="0" fontId="0" fillId="44" borderId="0" xfId="0" applyFill="1" applyAlignment="1">
      <alignment horizontal="center" vertical="center"/>
    </xf>
    <xf numFmtId="3" fontId="0" fillId="29" borderId="0" xfId="0" applyNumberFormat="1" applyBorder="1"/>
    <xf numFmtId="3" fontId="0" fillId="29" borderId="0" xfId="0" applyNumberFormat="1" applyBorder="1" applyAlignment="1">
      <alignment vertical="center"/>
    </xf>
    <xf numFmtId="2" fontId="4" fillId="29" borderId="19" xfId="53" applyNumberFormat="1" applyFont="1" applyFill="1" applyBorder="1" applyAlignment="1">
      <alignment horizontal="right"/>
    </xf>
    <xf numFmtId="0" fontId="4" fillId="44" borderId="0" xfId="0" applyFont="1" applyFill="1" applyAlignment="1">
      <alignment vertical="center"/>
    </xf>
    <xf numFmtId="0" fontId="0" fillId="44" borderId="0" xfId="0" applyFill="1" applyAlignment="1">
      <alignment horizontal="right"/>
    </xf>
    <xf numFmtId="0" fontId="4" fillId="40" borderId="19" xfId="0" applyFont="1" applyFill="1" applyBorder="1" applyAlignment="1">
      <alignment horizontal="center" vertical="center"/>
    </xf>
    <xf numFmtId="169" fontId="0" fillId="0" borderId="19" xfId="53" applyFont="1" applyFill="1" applyBorder="1" applyAlignment="1">
      <alignment horizontal="center"/>
    </xf>
    <xf numFmtId="171" fontId="0" fillId="0" borderId="19" xfId="53" applyNumberFormat="1" applyFont="1" applyFill="1" applyBorder="1" applyAlignment="1">
      <alignment horizontal="right"/>
    </xf>
    <xf numFmtId="0" fontId="19" fillId="40" borderId="19" xfId="62" applyFont="1" applyFill="1" applyBorder="1" applyAlignment="1">
      <alignment horizontal="left" vertical="center"/>
    </xf>
    <xf numFmtId="0" fontId="19" fillId="40" borderId="19" xfId="62" applyFont="1" applyFill="1" applyBorder="1" applyAlignment="1">
      <alignment horizontal="center" vertical="center"/>
    </xf>
    <xf numFmtId="0" fontId="19" fillId="40" borderId="19" xfId="62" applyFont="1" applyFill="1" applyBorder="1">
      <alignment vertical="center"/>
    </xf>
    <xf numFmtId="0" fontId="19" fillId="0" borderId="20" xfId="62" applyFont="1" applyFill="1" applyBorder="1" applyAlignment="1">
      <alignment horizontal="left" vertical="center"/>
    </xf>
    <xf numFmtId="0" fontId="19" fillId="0" borderId="20" xfId="62" applyFont="1" applyFill="1" applyBorder="1" applyAlignment="1">
      <alignment horizontal="center" vertical="center"/>
    </xf>
    <xf numFmtId="0" fontId="19" fillId="0" borderId="20" xfId="62" applyFont="1" applyFill="1" applyBorder="1">
      <alignment vertical="center"/>
    </xf>
    <xf numFmtId="0" fontId="16" fillId="29" borderId="0" xfId="0" applyFont="1" applyAlignment="1">
      <alignment vertical="center"/>
    </xf>
    <xf numFmtId="169" fontId="16" fillId="29" borderId="22" xfId="53" applyFont="1" applyFill="1" applyBorder="1" applyAlignment="1">
      <alignment horizontal="center"/>
    </xf>
    <xf numFmtId="169" fontId="16" fillId="29" borderId="19" xfId="53" applyFont="1" applyFill="1" applyBorder="1" applyAlignment="1">
      <alignment horizontal="center"/>
    </xf>
    <xf numFmtId="169" fontId="16" fillId="29" borderId="19" xfId="53" applyNumberFormat="1" applyFont="1" applyFill="1" applyBorder="1" applyAlignment="1">
      <alignment horizontal="right"/>
    </xf>
    <xf numFmtId="0" fontId="19" fillId="29" borderId="19" xfId="59" applyFont="1" applyFill="1" applyBorder="1" applyAlignment="1">
      <alignment horizontal="left" indent="1"/>
    </xf>
    <xf numFmtId="0" fontId="30" fillId="29" borderId="19" xfId="59" applyFont="1" applyFill="1" applyBorder="1" applyAlignment="1">
      <alignment horizontal="left" indent="1"/>
    </xf>
    <xf numFmtId="169" fontId="19" fillId="29" borderId="19" xfId="53" applyNumberFormat="1" applyFont="1" applyFill="1" applyBorder="1" applyAlignment="1">
      <alignment horizontal="right"/>
    </xf>
    <xf numFmtId="0" fontId="19" fillId="0" borderId="0" xfId="59" applyFont="1" applyFill="1" applyBorder="1" applyAlignment="1">
      <alignment horizontal="left" indent="1"/>
    </xf>
    <xf numFmtId="0" fontId="30" fillId="0" borderId="0" xfId="59" applyFont="1" applyFill="1" applyBorder="1" applyAlignment="1">
      <alignment horizontal="left" indent="1"/>
    </xf>
    <xf numFmtId="169" fontId="16" fillId="0" borderId="0" xfId="53" applyFont="1" applyFill="1" applyBorder="1" applyAlignment="1">
      <alignment horizontal="center"/>
    </xf>
    <xf numFmtId="169" fontId="19" fillId="0" borderId="0" xfId="53" applyNumberFormat="1" applyFont="1" applyFill="1" applyBorder="1" applyAlignment="1">
      <alignment horizontal="right"/>
    </xf>
    <xf numFmtId="0" fontId="16" fillId="29" borderId="0" xfId="0" applyFont="1" applyBorder="1" applyAlignment="1">
      <alignment vertical="center"/>
    </xf>
    <xf numFmtId="0" fontId="19" fillId="29" borderId="22" xfId="59" applyFont="1" applyFill="1" applyBorder="1" applyAlignment="1">
      <alignment horizontal="left" indent="1"/>
    </xf>
    <xf numFmtId="171" fontId="16" fillId="29" borderId="22" xfId="53" applyNumberFormat="1" applyFont="1" applyFill="1" applyBorder="1" applyAlignment="1">
      <alignment horizontal="right"/>
    </xf>
    <xf numFmtId="169" fontId="16" fillId="29" borderId="19" xfId="53" applyFont="1" applyFill="1" applyBorder="1" applyAlignment="1">
      <alignment horizontal="right"/>
    </xf>
    <xf numFmtId="169" fontId="19" fillId="29" borderId="19" xfId="0" applyNumberFormat="1" applyFont="1" applyBorder="1"/>
    <xf numFmtId="0" fontId="0" fillId="44" borderId="25" xfId="0" applyFill="1" applyBorder="1" applyAlignment="1">
      <alignment horizontal="center" vertical="center"/>
    </xf>
    <xf numFmtId="0" fontId="0" fillId="29" borderId="25" xfId="0" applyBorder="1" applyAlignment="1">
      <alignment horizontal="center" vertical="center"/>
    </xf>
    <xf numFmtId="0" fontId="4" fillId="29" borderId="25" xfId="0" applyFont="1" applyBorder="1" applyAlignment="1">
      <alignment vertical="center"/>
    </xf>
    <xf numFmtId="2" fontId="0" fillId="29" borderId="25" xfId="0" applyNumberFormat="1" applyBorder="1"/>
    <xf numFmtId="0" fontId="0" fillId="29" borderId="25" xfId="0" applyBorder="1" applyAlignment="1">
      <alignment horizontal="right"/>
    </xf>
    <xf numFmtId="0" fontId="4" fillId="29" borderId="0" xfId="0" applyFont="1" applyBorder="1" applyAlignment="1">
      <alignment vertical="center"/>
    </xf>
    <xf numFmtId="0" fontId="0" fillId="29" borderId="0" xfId="0" applyBorder="1" applyAlignment="1">
      <alignment horizontal="center" vertical="center"/>
    </xf>
    <xf numFmtId="0" fontId="4" fillId="44" borderId="25" xfId="0" applyFont="1" applyFill="1" applyBorder="1" applyAlignment="1">
      <alignment vertical="center"/>
    </xf>
    <xf numFmtId="2" fontId="0" fillId="29" borderId="25" xfId="0" applyNumberFormat="1" applyBorder="1" applyAlignment="1">
      <alignment vertical="center"/>
    </xf>
    <xf numFmtId="176" fontId="0" fillId="29" borderId="0" xfId="0" applyNumberFormat="1" applyAlignment="1">
      <alignment vertical="center"/>
    </xf>
    <xf numFmtId="0" fontId="0" fillId="29" borderId="0" xfId="59" applyFont="1" applyFill="1" applyBorder="1" applyAlignment="1">
      <alignment horizontal="right"/>
    </xf>
    <xf numFmtId="3" fontId="0" fillId="29" borderId="19" xfId="0" applyNumberFormat="1" applyFont="1" applyBorder="1" applyAlignment="1">
      <alignment vertical="center"/>
    </xf>
    <xf numFmtId="171" fontId="0" fillId="29" borderId="20" xfId="59" applyNumberFormat="1" applyFont="1" applyFill="1" applyBorder="1" applyAlignment="1">
      <alignment horizontal="right"/>
    </xf>
    <xf numFmtId="171" fontId="0" fillId="29" borderId="19" xfId="0" applyNumberFormat="1" applyBorder="1" applyAlignment="1">
      <alignment vertical="center"/>
    </xf>
    <xf numFmtId="3" fontId="0" fillId="0" borderId="0" xfId="0" applyNumberFormat="1" applyFill="1" applyAlignment="1">
      <alignment vertical="center"/>
    </xf>
    <xf numFmtId="2" fontId="0" fillId="0" borderId="25" xfId="0" applyNumberFormat="1" applyFill="1" applyBorder="1" applyAlignment="1">
      <alignment vertical="center"/>
    </xf>
    <xf numFmtId="3" fontId="0" fillId="29" borderId="20" xfId="59" applyNumberFormat="1" applyFont="1" applyFill="1" applyBorder="1" applyAlignment="1">
      <alignment horizontal="right"/>
    </xf>
    <xf numFmtId="169" fontId="4" fillId="0" borderId="19" xfId="53" applyFont="1" applyFill="1" applyBorder="1" applyAlignment="1">
      <alignment horizontal="right"/>
    </xf>
    <xf numFmtId="3" fontId="4" fillId="0" borderId="19" xfId="0" applyNumberFormat="1" applyFont="1" applyFill="1" applyBorder="1" applyAlignment="1">
      <alignment vertical="center"/>
    </xf>
    <xf numFmtId="0" fontId="4" fillId="0" borderId="0" xfId="0" applyFont="1" applyFill="1" applyAlignment="1">
      <alignment vertical="center"/>
    </xf>
    <xf numFmtId="169" fontId="4" fillId="29" borderId="19" xfId="53" applyFont="1" applyFill="1" applyBorder="1" applyAlignment="1">
      <alignment horizontal="left"/>
    </xf>
    <xf numFmtId="3" fontId="0" fillId="29" borderId="0" xfId="0" applyNumberFormat="1" applyAlignment="1">
      <alignment horizontal="right"/>
    </xf>
    <xf numFmtId="0" fontId="4" fillId="29" borderId="26" xfId="0" applyFont="1" applyBorder="1" applyAlignment="1">
      <alignment horizontal="right"/>
    </xf>
    <xf numFmtId="0" fontId="0" fillId="29" borderId="19" xfId="0" applyBorder="1" applyAlignment="1">
      <alignment horizontal="right"/>
    </xf>
    <xf numFmtId="0" fontId="0" fillId="0" borderId="19" xfId="0" applyFill="1" applyBorder="1" applyAlignment="1">
      <alignment horizontal="right" vertical="center"/>
    </xf>
    <xf numFmtId="0" fontId="0" fillId="29" borderId="19" xfId="0" applyBorder="1" applyAlignment="1">
      <alignment horizontal="right" vertical="center"/>
    </xf>
    <xf numFmtId="0" fontId="4" fillId="29" borderId="19" xfId="0" applyFont="1" applyBorder="1"/>
    <xf numFmtId="0" fontId="4" fillId="29" borderId="25" xfId="0" applyFont="1" applyBorder="1" applyAlignment="1">
      <alignment horizontal="center" vertical="center"/>
    </xf>
    <xf numFmtId="0" fontId="4" fillId="29" borderId="25" xfId="0" applyFont="1" applyBorder="1"/>
    <xf numFmtId="0" fontId="4" fillId="29" borderId="25" xfId="0" applyFont="1" applyBorder="1" applyAlignment="1">
      <alignment horizontal="right"/>
    </xf>
    <xf numFmtId="0" fontId="0" fillId="29" borderId="0" xfId="0" applyFill="1" applyAlignment="1">
      <alignment vertical="center"/>
    </xf>
    <xf numFmtId="0" fontId="2" fillId="29" borderId="19" xfId="62" applyFont="1" applyFill="1" applyBorder="1">
      <alignment vertical="center"/>
    </xf>
    <xf numFmtId="169" fontId="4" fillId="29" borderId="22" xfId="53" applyFont="1" applyFill="1" applyBorder="1" applyAlignment="1">
      <alignment horizontal="right"/>
    </xf>
    <xf numFmtId="3" fontId="4" fillId="0" borderId="22" xfId="62" applyNumberFormat="1" applyFont="1" applyFill="1" applyBorder="1">
      <alignment vertical="center"/>
    </xf>
    <xf numFmtId="0" fontId="37" fillId="29" borderId="19" xfId="0" applyFont="1" applyBorder="1" applyAlignment="1">
      <alignment vertical="center"/>
    </xf>
    <xf numFmtId="0" fontId="2" fillId="0" borderId="0" xfId="58" applyFont="1" applyAlignment="1">
      <alignment vertical="center" wrapText="1"/>
    </xf>
    <xf numFmtId="0" fontId="4" fillId="0" borderId="0" xfId="58" applyFont="1" applyAlignment="1">
      <alignment vertical="top"/>
    </xf>
  </cellXfs>
  <cellStyles count="68">
    <cellStyle name="20% - Ênfase1" xfId="9" builtinId="30" hidden="1"/>
    <cellStyle name="20% - Ênfase2" xfId="13" builtinId="34" hidden="1"/>
    <cellStyle name="20% - Ênfase3" xfId="17" builtinId="38" hidden="1"/>
    <cellStyle name="20% - Ênfase4" xfId="21" builtinId="42" hidden="1"/>
    <cellStyle name="20% - Ênfase5" xfId="25" builtinId="46" hidden="1"/>
    <cellStyle name="20% - Ênfase6" xfId="29" builtinId="50" hidden="1"/>
    <cellStyle name="40% - Ênfase1" xfId="10" builtinId="31" hidden="1"/>
    <cellStyle name="40% - Ênfase2" xfId="14" builtinId="35" hidden="1"/>
    <cellStyle name="40% - Ênfase3" xfId="18" builtinId="39" hidden="1"/>
    <cellStyle name="40% - Ênfase4" xfId="22" builtinId="43" hidden="1"/>
    <cellStyle name="40% - Ênfase5" xfId="26" builtinId="47" hidden="1"/>
    <cellStyle name="40% - Ênfase6" xfId="30" builtinId="51" hidden="1"/>
    <cellStyle name="60% - Ênfase1" xfId="11" builtinId="32" hidden="1"/>
    <cellStyle name="60% - Ênfase2" xfId="15" builtinId="36" hidden="1"/>
    <cellStyle name="60% - Ênfase3" xfId="19" builtinId="40" hidden="1"/>
    <cellStyle name="60% - Ênfase4" xfId="23" builtinId="44" hidden="1"/>
    <cellStyle name="60% - Ênfase5" xfId="27" builtinId="48" hidden="1"/>
    <cellStyle name="60% - Ênfase6" xfId="31" builtinId="52" hidden="1"/>
    <cellStyle name="Bom" xfId="39" builtinId="26" hidden="1"/>
    <cellStyle name="Borda inferior" xfId="56" xr:uid="{00000000-0005-0000-0000-000013000000}"/>
    <cellStyle name="Borda inferior 2" xfId="66" xr:uid="{00000000-0005-0000-0000-000014000000}"/>
    <cellStyle name="Bordas divisórias" xfId="59" xr:uid="{00000000-0005-0000-0000-000015000000}"/>
    <cellStyle name="Bordas divisórias 2" xfId="60" xr:uid="{00000000-0005-0000-0000-000016000000}"/>
    <cellStyle name="Cabeçalho 1" xfId="3" hidden="1" xr:uid="{00000000-0005-0000-0000-000017000000}"/>
    <cellStyle name="Cabeçalho 1" xfId="67" xr:uid="{B87BE7C6-CB4D-4C6D-962A-3FADCE94F1C2}"/>
    <cellStyle name="Cabeçalho 1 2" xfId="61" xr:uid="{00000000-0005-0000-0000-000018000000}"/>
    <cellStyle name="Cálculo" xfId="51" builtinId="22" hidden="1"/>
    <cellStyle name="Célula de Verificação" xfId="52" builtinId="23" hidden="1"/>
    <cellStyle name="Célula Vinculada" xfId="42" builtinId="24" hidden="1"/>
    <cellStyle name="Diferença 1" xfId="32" xr:uid="{00000000-0005-0000-0000-00001C000000}"/>
    <cellStyle name="Diferença 2" xfId="33" xr:uid="{00000000-0005-0000-0000-00001D000000}"/>
    <cellStyle name="Diferença 2 2" xfId="65" xr:uid="{00000000-0005-0000-0000-00001E000000}"/>
    <cellStyle name="Diferença 3" xfId="34" xr:uid="{00000000-0005-0000-0000-00001F000000}"/>
    <cellStyle name="Ênfase1" xfId="8" builtinId="29" hidden="1"/>
    <cellStyle name="Ênfase2" xfId="12" builtinId="33" hidden="1"/>
    <cellStyle name="Ênfase3" xfId="16" builtinId="37" hidden="1"/>
    <cellStyle name="Ênfase4" xfId="20" builtinId="41" hidden="1"/>
    <cellStyle name="Ênfase5" xfId="24" builtinId="45" hidden="1"/>
    <cellStyle name="Ênfase6" xfId="28" builtinId="49" hidden="1"/>
    <cellStyle name="Entrada" xfId="49" builtinId="20" hidden="1"/>
    <cellStyle name="Entradas" xfId="62" xr:uid="{00000000-0005-0000-0000-000027000000}"/>
    <cellStyle name="Incorreto" xfId="55" xr:uid="{00000000-0005-0000-0000-000029000000}"/>
    <cellStyle name="Inputs" xfId="35" xr:uid="{00000000-0005-0000-0000-00002A000000}"/>
    <cellStyle name="Moeda" xfId="47" builtinId="4" hidden="1"/>
    <cellStyle name="Moeda [0]" xfId="38" builtinId="7" hidden="1"/>
    <cellStyle name="Neutro" xfId="41" builtinId="28" hidden="1"/>
    <cellStyle name="Normal" xfId="0" builtinId="0" customBuiltin="1"/>
    <cellStyle name="Normal 2" xfId="58" xr:uid="{00000000-0005-0000-0000-00002F000000}"/>
    <cellStyle name="Normal 3" xfId="63" xr:uid="{00000000-0005-0000-0000-000030000000}"/>
    <cellStyle name="Nota" xfId="44" builtinId="10" hidden="1"/>
    <cellStyle name="Número [kton]" xfId="1" xr:uid="{00000000-0005-0000-0000-000032000000}"/>
    <cellStyle name="Número [kton] 2" xfId="64" xr:uid="{00000000-0005-0000-0000-000033000000}"/>
    <cellStyle name="Número Contábil" xfId="53" xr:uid="{00000000-0005-0000-0000-000034000000}"/>
    <cellStyle name="Output" xfId="50" hidden="1" xr:uid="{00000000-0005-0000-0000-000035000000}"/>
    <cellStyle name="Porcentagem" xfId="48" builtinId="5" hidden="1"/>
    <cellStyle name="Premissa" xfId="54" xr:uid="{00000000-0005-0000-0000-000038000000}"/>
    <cellStyle name="Ruim" xfId="40" builtinId="27" hidden="1" customBuiltin="1"/>
    <cellStyle name="Separador de milhares [0]" xfId="37" builtinId="6" hidden="1"/>
    <cellStyle name="Sub" xfId="57" xr:uid="{00000000-0005-0000-0000-00003A000000}"/>
    <cellStyle name="Texto de Aviso" xfId="43" builtinId="11" hidden="1"/>
    <cellStyle name="Texto Explicativo" xfId="45" builtinId="53" hidden="1"/>
    <cellStyle name="Título" xfId="2" builtinId="15" hidden="1"/>
    <cellStyle name="Título 2" xfId="4" builtinId="17" hidden="1"/>
    <cellStyle name="Título 3" xfId="5" builtinId="18" hidden="1"/>
    <cellStyle name="Título 4" xfId="6" builtinId="19" hidden="1"/>
    <cellStyle name="Total" xfId="7" builtinId="25" hidden="1"/>
    <cellStyle name="Total Máscara" xfId="36" xr:uid="{00000000-0005-0000-0000-000042000000}"/>
    <cellStyle name="Vírgula" xfId="46" builtinId="3" hidden="1"/>
  </cellStyles>
  <dxfs count="3">
    <dxf>
      <fill>
        <patternFill patternType="none">
          <bgColor auto="1"/>
        </patternFill>
      </fill>
      <border diagonalUp="1" diagonalDown="0">
        <left/>
        <right/>
        <top style="hair">
          <color theme="8"/>
        </top>
        <bottom style="hair">
          <color theme="8"/>
        </bottom>
        <diagonal style="hair">
          <color theme="8"/>
        </diagonal>
        <vertical/>
        <horizontal style="hair">
          <color theme="8"/>
        </horizontal>
      </border>
    </dxf>
    <dxf>
      <font>
        <b/>
        <i val="0"/>
        <color theme="4"/>
      </font>
      <fill>
        <patternFill patternType="none">
          <bgColor auto="1"/>
        </patternFill>
      </fill>
      <border diagonalUp="0" diagonalDown="0">
        <left/>
        <right/>
        <top/>
        <bottom style="medium">
          <color theme="4"/>
        </bottom>
        <vertical/>
        <horizontal/>
      </border>
    </dxf>
    <dxf>
      <font>
        <b/>
        <i val="0"/>
        <color theme="4"/>
      </font>
      <fill>
        <patternFill patternType="none">
          <fgColor indexed="64"/>
          <bgColor auto="1"/>
        </patternFill>
      </fill>
      <border diagonalUp="0" diagonalDown="0">
        <left/>
        <right/>
        <top/>
        <bottom style="medium">
          <color theme="4"/>
        </bottom>
        <vertical/>
        <horizontal/>
      </border>
    </dxf>
  </dxfs>
  <tableStyles count="2" defaultTableStyle="Padrão Tabela de Dados" defaultPivotStyle="PivotStyleLight16">
    <tableStyle name="Estilo de Tabela 1" pivot="0" count="1" xr9:uid="{00000000-0011-0000-FFFF-FFFF00000000}">
      <tableStyleElement type="headerRow" dxfId="2"/>
    </tableStyle>
    <tableStyle name="Padrão Tabela de Dados" pivot="0" count="2" xr9:uid="{00000000-0011-0000-FFFF-FFFF01000000}">
      <tableStyleElement type="headerRow"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2</xdr:col>
      <xdr:colOff>1232641</xdr:colOff>
      <xdr:row>2</xdr:row>
      <xdr:rowOff>134470</xdr:rowOff>
    </xdr:from>
    <xdr:to>
      <xdr:col>2</xdr:col>
      <xdr:colOff>3043434</xdr:colOff>
      <xdr:row>12</xdr:row>
      <xdr:rowOff>44823</xdr:rowOff>
    </xdr:to>
    <xdr:pic>
      <xdr:nvPicPr>
        <xdr:cNvPr id="2" name="Picture 2" descr="L:\01. Gestão Interna\02. Padrão de documentos e ferramentas operacionais\04. Identidade visual Tupy\T acima TUPY - azul.jpg">
          <a:extLst>
            <a:ext uri="{FF2B5EF4-FFF2-40B4-BE49-F238E27FC236}">
              <a16:creationId xmlns:a16="http://schemas.microsoft.com/office/drawing/2014/main" id="{CB17D0DE-EA73-47CE-AC5E-00B8592078C8}"/>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94641" y="563095"/>
          <a:ext cx="1810793" cy="1815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3563470</xdr:colOff>
      <xdr:row>14</xdr:row>
      <xdr:rowOff>134469</xdr:rowOff>
    </xdr:from>
    <xdr:to>
      <xdr:col>2</xdr:col>
      <xdr:colOff>3959470</xdr:colOff>
      <xdr:row>15</xdr:row>
      <xdr:rowOff>240969</xdr:rowOff>
    </xdr:to>
    <xdr:pic>
      <xdr:nvPicPr>
        <xdr:cNvPr id="3" name="Picture 11" descr="Round icon. Flag of Brazil">
          <a:extLst>
            <a:ext uri="{FF2B5EF4-FFF2-40B4-BE49-F238E27FC236}">
              <a16:creationId xmlns:a16="http://schemas.microsoft.com/office/drawing/2014/main" id="{D7751EBA-2207-4A9E-B638-1CE59996869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25470" y="2849094"/>
          <a:ext cx="396000" cy="297000"/>
        </a:xfrm>
        <a:prstGeom prst="rect">
          <a:avLst/>
        </a:prstGeom>
        <a:noFill/>
        <a:effectLst/>
      </xdr:spPr>
    </xdr:pic>
    <xdr:clientData/>
  </xdr:twoCellAnchor>
  <xdr:twoCellAnchor editAs="oneCell">
    <xdr:from>
      <xdr:col>2</xdr:col>
      <xdr:colOff>3462607</xdr:colOff>
      <xdr:row>5</xdr:row>
      <xdr:rowOff>12579</xdr:rowOff>
    </xdr:from>
    <xdr:to>
      <xdr:col>2</xdr:col>
      <xdr:colOff>4856501</xdr:colOff>
      <xdr:row>9</xdr:row>
      <xdr:rowOff>89647</xdr:rowOff>
    </xdr:to>
    <xdr:pic>
      <xdr:nvPicPr>
        <xdr:cNvPr id="4" name="Imagem 3">
          <a:extLst>
            <a:ext uri="{FF2B5EF4-FFF2-40B4-BE49-F238E27FC236}">
              <a16:creationId xmlns:a16="http://schemas.microsoft.com/office/drawing/2014/main" id="{019A46D3-99B9-4E4C-9998-A88E73EC2ED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16575"/>
        <a:stretch/>
      </xdr:blipFill>
      <xdr:spPr>
        <a:xfrm>
          <a:off x="4224607" y="1012704"/>
          <a:ext cx="1393894" cy="839068"/>
        </a:xfrm>
        <a:prstGeom prst="rect">
          <a:avLst/>
        </a:prstGeom>
      </xdr:spPr>
    </xdr:pic>
    <xdr:clientData/>
  </xdr:twoCellAnchor>
  <xdr:twoCellAnchor editAs="oneCell">
    <xdr:from>
      <xdr:col>2</xdr:col>
      <xdr:colOff>3702576</xdr:colOff>
      <xdr:row>24</xdr:row>
      <xdr:rowOff>33619</xdr:rowOff>
    </xdr:from>
    <xdr:to>
      <xdr:col>2</xdr:col>
      <xdr:colOff>3959470</xdr:colOff>
      <xdr:row>24</xdr:row>
      <xdr:rowOff>287857</xdr:rowOff>
    </xdr:to>
    <xdr:pic>
      <xdr:nvPicPr>
        <xdr:cNvPr id="5" name="Picture 1" descr="M:\IB\M&amp;A\5. Pastas Pessoais\Sano\Power Point Tools\Bandeiras\Redondas_3D_2\Midway Islands.png">
          <a:extLst>
            <a:ext uri="{FF2B5EF4-FFF2-40B4-BE49-F238E27FC236}">
              <a16:creationId xmlns:a16="http://schemas.microsoft.com/office/drawing/2014/main" id="{05873741-D312-481C-9180-BFFBC027BFF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464576" y="7263094"/>
          <a:ext cx="256894" cy="254238"/>
        </a:xfrm>
        <a:prstGeom prst="rect">
          <a:avLst/>
        </a:prstGeom>
        <a:noFill/>
        <a:effec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429620</xdr:colOff>
      <xdr:row>2</xdr:row>
      <xdr:rowOff>94325</xdr:rowOff>
    </xdr:to>
    <xdr:grpSp>
      <xdr:nvGrpSpPr>
        <xdr:cNvPr id="2" name="Grupo 23">
          <a:extLst>
            <a:ext uri="{FF2B5EF4-FFF2-40B4-BE49-F238E27FC236}">
              <a16:creationId xmlns:a16="http://schemas.microsoft.com/office/drawing/2014/main" id="{3EB7B843-B589-4080-A938-53F1D7AB6273}"/>
            </a:ext>
          </a:extLst>
        </xdr:cNvPr>
        <xdr:cNvGrpSpPr/>
      </xdr:nvGrpSpPr>
      <xdr:grpSpPr>
        <a:xfrm>
          <a:off x="190500" y="0"/>
          <a:ext cx="429620" cy="475325"/>
          <a:chOff x="212912" y="0"/>
          <a:chExt cx="429620" cy="475325"/>
        </a:xfrm>
      </xdr:grpSpPr>
      <xdr:sp macro="" textlink="">
        <xdr:nvSpPr>
          <xdr:cNvPr id="3" name="Retângulo 24">
            <a:extLst>
              <a:ext uri="{FF2B5EF4-FFF2-40B4-BE49-F238E27FC236}">
                <a16:creationId xmlns:a16="http://schemas.microsoft.com/office/drawing/2014/main" id="{EF474DF9-E824-4512-A937-D5EC1FA57A74}"/>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25">
            <a:extLst>
              <a:ext uri="{FF2B5EF4-FFF2-40B4-BE49-F238E27FC236}">
                <a16:creationId xmlns:a16="http://schemas.microsoft.com/office/drawing/2014/main" id="{6E6A53E9-3F82-410A-9EFB-F2C07069C6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429620</xdr:colOff>
      <xdr:row>2</xdr:row>
      <xdr:rowOff>94325</xdr:rowOff>
    </xdr:to>
    <xdr:grpSp>
      <xdr:nvGrpSpPr>
        <xdr:cNvPr id="2" name="Grupo 23">
          <a:extLst>
            <a:ext uri="{FF2B5EF4-FFF2-40B4-BE49-F238E27FC236}">
              <a16:creationId xmlns:a16="http://schemas.microsoft.com/office/drawing/2014/main" id="{C8B56BA2-CF7C-47F5-9C5E-F2D3A794E92B}"/>
            </a:ext>
          </a:extLst>
        </xdr:cNvPr>
        <xdr:cNvGrpSpPr/>
      </xdr:nvGrpSpPr>
      <xdr:grpSpPr>
        <a:xfrm>
          <a:off x="190500" y="0"/>
          <a:ext cx="429620" cy="475325"/>
          <a:chOff x="212912" y="0"/>
          <a:chExt cx="429620" cy="475325"/>
        </a:xfrm>
      </xdr:grpSpPr>
      <xdr:sp macro="" textlink="">
        <xdr:nvSpPr>
          <xdr:cNvPr id="3" name="Retângulo 24">
            <a:extLst>
              <a:ext uri="{FF2B5EF4-FFF2-40B4-BE49-F238E27FC236}">
                <a16:creationId xmlns:a16="http://schemas.microsoft.com/office/drawing/2014/main" id="{4424A6E4-0C1B-4DBF-B21E-E43260D65026}"/>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25">
            <a:extLst>
              <a:ext uri="{FF2B5EF4-FFF2-40B4-BE49-F238E27FC236}">
                <a16:creationId xmlns:a16="http://schemas.microsoft.com/office/drawing/2014/main" id="{5596EFFD-544F-4498-ABA7-E8DE725707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429620</xdr:colOff>
      <xdr:row>2</xdr:row>
      <xdr:rowOff>94325</xdr:rowOff>
    </xdr:to>
    <xdr:grpSp>
      <xdr:nvGrpSpPr>
        <xdr:cNvPr id="2" name="Grupo 23">
          <a:extLst>
            <a:ext uri="{FF2B5EF4-FFF2-40B4-BE49-F238E27FC236}">
              <a16:creationId xmlns:a16="http://schemas.microsoft.com/office/drawing/2014/main" id="{6BB185BF-25C9-48CD-8088-3CC91A8D7066}"/>
            </a:ext>
          </a:extLst>
        </xdr:cNvPr>
        <xdr:cNvGrpSpPr/>
      </xdr:nvGrpSpPr>
      <xdr:grpSpPr>
        <a:xfrm>
          <a:off x="190500" y="0"/>
          <a:ext cx="429620" cy="475325"/>
          <a:chOff x="212912" y="0"/>
          <a:chExt cx="429620" cy="475325"/>
        </a:xfrm>
      </xdr:grpSpPr>
      <xdr:sp macro="" textlink="">
        <xdr:nvSpPr>
          <xdr:cNvPr id="3" name="Retângulo 24">
            <a:extLst>
              <a:ext uri="{FF2B5EF4-FFF2-40B4-BE49-F238E27FC236}">
                <a16:creationId xmlns:a16="http://schemas.microsoft.com/office/drawing/2014/main" id="{5A84B5A1-DB68-40F6-AB8F-77B8B312E2E8}"/>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25">
            <a:extLst>
              <a:ext uri="{FF2B5EF4-FFF2-40B4-BE49-F238E27FC236}">
                <a16:creationId xmlns:a16="http://schemas.microsoft.com/office/drawing/2014/main" id="{C83F0E2B-616A-455F-8C40-3592955FBC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08\dri$\05.%20Planos%20Estrat&#233;gicos%20e%20Plurianuais\2011\01.%20An&#225;lises\01.%20Valuation\20120216%20-%20Valuation%20Tupy%20(v12.265)%20-%20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Remarks"/>
      <sheetName val="1) DCF"/>
      <sheetName val="1-TUP"/>
      <sheetName val="1a"/>
      <sheetName val="1-BLJ"/>
      <sheetName val="1-BLM"/>
      <sheetName val="1-PEC"/>
      <sheetName val="1-CON"/>
      <sheetName val="1-GRA"/>
      <sheetName val="1-PER"/>
      <sheetName val="1-USI"/>
      <sheetName val="1b"/>
      <sheetName val="2) P&amp;L"/>
      <sheetName val="2-TUP"/>
      <sheetName val="2a"/>
      <sheetName val="2-BLJ"/>
      <sheetName val="2-BLM"/>
      <sheetName val="2-PEC"/>
      <sheetName val="2-CON"/>
      <sheetName val="2-GRA"/>
      <sheetName val="2-PER"/>
      <sheetName val="2b"/>
      <sheetName val="2-USI"/>
      <sheetName val="2c"/>
      <sheetName val="3) CTS"/>
      <sheetName val="3-BLJ"/>
      <sheetName val="3-BLM"/>
      <sheetName val="3-PEC"/>
      <sheetName val="3-CON"/>
      <sheetName val="3-GRA"/>
      <sheetName val="3-PER"/>
      <sheetName val="3-USI"/>
      <sheetName val="4) DAT"/>
      <sheetName val="TAX"/>
      <sheetName val="WCP"/>
      <sheetName val="BLP"/>
      <sheetName val="CPX"/>
      <sheetName val="D&amp;A"/>
      <sheetName val="SLS"/>
      <sheetName val="CIG"/>
      <sheetName val="VAR"/>
      <sheetName val="CND"/>
      <sheetName val="5) ANA"/>
      <sheetName val="RLT"/>
      <sheetName val="IND"/>
      <sheetName val="LOG"/>
      <sheetName val="GRF"/>
      <sheetName val="AUX"/>
      <sheetName val="Premissas"/>
    </sheetNames>
    <sheetDataSet>
      <sheetData sheetId="0">
        <row r="1">
          <cell r="A1" t="str">
            <v>PRELIMINAR</v>
          </cell>
        </row>
      </sheetData>
      <sheetData sheetId="1">
        <row r="16">
          <cell r="R16">
            <v>0.04</v>
          </cell>
        </row>
      </sheetData>
      <sheetData sheetId="2"/>
      <sheetData sheetId="3">
        <row r="3">
          <cell r="O3" t="str">
            <v/>
          </cell>
        </row>
      </sheetData>
      <sheetData sheetId="4"/>
      <sheetData sheetId="5">
        <row r="19">
          <cell r="C19">
            <v>0</v>
          </cell>
        </row>
      </sheetData>
      <sheetData sheetId="6">
        <row r="19">
          <cell r="C19">
            <v>0</v>
          </cell>
        </row>
      </sheetData>
      <sheetData sheetId="7">
        <row r="19">
          <cell r="C19">
            <v>0</v>
          </cell>
        </row>
      </sheetData>
      <sheetData sheetId="8">
        <row r="19">
          <cell r="C19">
            <v>0</v>
          </cell>
        </row>
      </sheetData>
      <sheetData sheetId="9">
        <row r="19">
          <cell r="C19">
            <v>0</v>
          </cell>
        </row>
      </sheetData>
      <sheetData sheetId="10">
        <row r="19">
          <cell r="C19">
            <v>0</v>
          </cell>
        </row>
      </sheetData>
      <sheetData sheetId="11">
        <row r="19">
          <cell r="C19">
            <v>0</v>
          </cell>
        </row>
      </sheetData>
      <sheetData sheetId="12"/>
      <sheetData sheetId="13"/>
      <sheetData sheetId="14">
        <row r="2">
          <cell r="A2" t="str">
            <v>TUPY</v>
          </cell>
        </row>
      </sheetData>
      <sheetData sheetId="15"/>
      <sheetData sheetId="16">
        <row r="2">
          <cell r="A2" t="str">
            <v>BLOCOS JOINVILLE</v>
          </cell>
        </row>
      </sheetData>
      <sheetData sheetId="17">
        <row r="10">
          <cell r="C10">
            <v>38000.713678000007</v>
          </cell>
        </row>
      </sheetData>
      <sheetData sheetId="18">
        <row r="10">
          <cell r="C10">
            <v>68036.730095000006</v>
          </cell>
        </row>
      </sheetData>
      <sheetData sheetId="19">
        <row r="10">
          <cell r="C10">
            <v>5301.4718600000006</v>
          </cell>
        </row>
      </sheetData>
      <sheetData sheetId="20">
        <row r="10">
          <cell r="C10">
            <v>15898.455000000002</v>
          </cell>
        </row>
      </sheetData>
      <sheetData sheetId="21">
        <row r="10">
          <cell r="C10">
            <v>7713.1197500000007</v>
          </cell>
        </row>
      </sheetData>
      <sheetData sheetId="22"/>
      <sheetData sheetId="23">
        <row r="15">
          <cell r="C15">
            <v>81213.329399532478</v>
          </cell>
        </row>
      </sheetData>
      <sheetData sheetId="24"/>
      <sheetData sheetId="25"/>
      <sheetData sheetId="26"/>
      <sheetData sheetId="27"/>
      <sheetData sheetId="28"/>
      <sheetData sheetId="29"/>
      <sheetData sheetId="30"/>
      <sheetData sheetId="31"/>
      <sheetData sheetId="32"/>
      <sheetData sheetId="33"/>
      <sheetData sheetId="34">
        <row r="57">
          <cell r="I57">
            <v>-91441.999098208456</v>
          </cell>
        </row>
      </sheetData>
      <sheetData sheetId="35">
        <row r="35">
          <cell r="H35">
            <v>-58187</v>
          </cell>
        </row>
      </sheetData>
      <sheetData sheetId="36"/>
      <sheetData sheetId="37">
        <row r="57">
          <cell r="H57">
            <v>-252343.83954154726</v>
          </cell>
        </row>
      </sheetData>
      <sheetData sheetId="38"/>
      <sheetData sheetId="39"/>
      <sheetData sheetId="40"/>
      <sheetData sheetId="41"/>
      <sheetData sheetId="42"/>
      <sheetData sheetId="43"/>
      <sheetData sheetId="44"/>
      <sheetData sheetId="45"/>
      <sheetData sheetId="46"/>
      <sheetData sheetId="47" refreshError="1"/>
      <sheetData sheetId="48">
        <row r="3">
          <cell r="C3">
            <v>0</v>
          </cell>
        </row>
        <row r="9">
          <cell r="B9" t="str">
            <v>BLJ</v>
          </cell>
        </row>
        <row r="10">
          <cell r="B10" t="str">
            <v>BLM</v>
          </cell>
        </row>
        <row r="11">
          <cell r="B11" t="str">
            <v>PEC</v>
          </cell>
        </row>
        <row r="12">
          <cell r="B12" t="str">
            <v>CON</v>
          </cell>
        </row>
        <row r="13">
          <cell r="B13" t="str">
            <v>GRA</v>
          </cell>
        </row>
        <row r="14">
          <cell r="B14" t="str">
            <v>PER</v>
          </cell>
        </row>
        <row r="15">
          <cell r="B15" t="str">
            <v>USI</v>
          </cell>
        </row>
        <row r="16">
          <cell r="B16" t="str">
            <v>TUP</v>
          </cell>
        </row>
      </sheetData>
      <sheetData sheetId="49" refreshError="1"/>
    </sheetDataSet>
  </externalBook>
</externalLink>
</file>

<file path=xl/theme/theme1.xml><?xml version="1.0" encoding="utf-8"?>
<a:theme xmlns:a="http://schemas.openxmlformats.org/drawingml/2006/main" name="Tema do Office">
  <a:themeElements>
    <a:clrScheme name="TUPY">
      <a:dk1>
        <a:srgbClr val="000000"/>
      </a:dk1>
      <a:lt1>
        <a:srgbClr val="FFFFFF"/>
      </a:lt1>
      <a:dk2>
        <a:srgbClr val="E6ECFA"/>
      </a:dk2>
      <a:lt2>
        <a:srgbClr val="3FA996"/>
      </a:lt2>
      <a:accent1>
        <a:srgbClr val="162E59"/>
      </a:accent1>
      <a:accent2>
        <a:srgbClr val="4B6DAC"/>
      </a:accent2>
      <a:accent3>
        <a:srgbClr val="C30C3E"/>
      </a:accent3>
      <a:accent4>
        <a:srgbClr val="0E534C"/>
      </a:accent4>
      <a:accent5>
        <a:srgbClr val="BFBFBF"/>
      </a:accent5>
      <a:accent6>
        <a:srgbClr val="EAEAEA"/>
      </a:accent6>
      <a:hlink>
        <a:srgbClr val="BFBFBF"/>
      </a:hlink>
      <a:folHlink>
        <a:srgbClr val="0E534C"/>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6944A-B63D-444B-BA57-B88C9A28E6B9}">
  <sheetPr>
    <tabColor theme="1"/>
  </sheetPr>
  <dimension ref="A1:Y44"/>
  <sheetViews>
    <sheetView showGridLines="0" topLeftCell="A25" zoomScale="85" zoomScaleNormal="85" workbookViewId="0">
      <selection activeCell="C20" sqref="C20"/>
    </sheetView>
  </sheetViews>
  <sheetFormatPr defaultColWidth="0" defaultRowHeight="15" customHeight="1" zeroHeight="1" x14ac:dyDescent="0.25"/>
  <cols>
    <col min="1" max="1" width="8.7109375" style="105" customWidth="1"/>
    <col min="2" max="2" width="2.7109375" style="105" customWidth="1"/>
    <col min="3" max="3" width="86.7109375" style="105" customWidth="1"/>
    <col min="4" max="4" width="2.7109375" style="105" customWidth="1"/>
    <col min="5" max="5" width="8.7109375" style="105" customWidth="1"/>
    <col min="6" max="25" width="0" style="105" hidden="1" customWidth="1"/>
    <col min="26" max="62" width="9.140625" style="105" hidden="1" customWidth="1"/>
    <col min="63" max="16384" width="9.140625" style="105" hidden="1"/>
  </cols>
  <sheetData>
    <row r="1" spans="1:25" x14ac:dyDescent="0.25">
      <c r="A1" s="104"/>
      <c r="C1" s="106"/>
      <c r="F1" s="106"/>
      <c r="G1" s="106"/>
      <c r="H1" s="106"/>
      <c r="I1" s="106"/>
      <c r="J1" s="106"/>
      <c r="K1" s="106"/>
      <c r="L1" s="106"/>
      <c r="M1" s="106"/>
      <c r="N1" s="106"/>
      <c r="O1" s="106"/>
      <c r="P1" s="106"/>
      <c r="Q1" s="106"/>
      <c r="R1" s="106"/>
      <c r="S1" s="106"/>
      <c r="T1" s="106"/>
      <c r="U1" s="106"/>
      <c r="V1" s="106"/>
      <c r="W1" s="106"/>
      <c r="X1" s="106"/>
      <c r="Y1" s="106"/>
    </row>
    <row r="2" spans="1:25" ht="18.75" x14ac:dyDescent="0.3">
      <c r="A2" s="107"/>
      <c r="B2" s="107"/>
      <c r="D2" s="107"/>
      <c r="E2" s="107"/>
      <c r="G2" s="108"/>
      <c r="H2" s="108"/>
      <c r="I2" s="108"/>
      <c r="J2" s="108"/>
      <c r="K2" s="108"/>
      <c r="L2" s="108"/>
      <c r="M2" s="108"/>
      <c r="N2" s="108"/>
      <c r="O2" s="108"/>
      <c r="P2" s="108"/>
      <c r="Q2" s="108"/>
      <c r="R2" s="108"/>
      <c r="S2" s="108"/>
      <c r="T2" s="108"/>
      <c r="U2" s="108"/>
      <c r="V2" s="108"/>
      <c r="W2" s="108"/>
      <c r="X2" s="108"/>
      <c r="Y2" s="108"/>
    </row>
    <row r="3" spans="1:25" x14ac:dyDescent="0.25">
      <c r="A3" s="109"/>
      <c r="B3" s="109"/>
      <c r="C3" s="109"/>
      <c r="D3" s="109"/>
      <c r="E3" s="109"/>
      <c r="F3" s="110"/>
      <c r="G3" s="111"/>
      <c r="H3" s="111"/>
      <c r="I3" s="111"/>
      <c r="J3" s="111"/>
      <c r="K3" s="111"/>
      <c r="L3" s="111"/>
      <c r="M3" s="111"/>
      <c r="N3" s="111"/>
      <c r="O3" s="111"/>
      <c r="P3" s="111"/>
      <c r="Q3" s="111"/>
      <c r="R3" s="111"/>
      <c r="S3" s="111"/>
      <c r="T3" s="111"/>
      <c r="U3" s="111"/>
      <c r="V3" s="111"/>
      <c r="W3" s="111"/>
      <c r="X3" s="111"/>
      <c r="Y3" s="111"/>
    </row>
    <row r="4" spans="1:25" x14ac:dyDescent="0.25">
      <c r="A4" s="109"/>
      <c r="B4" s="109"/>
      <c r="C4" s="109"/>
      <c r="D4" s="109"/>
      <c r="E4" s="109"/>
      <c r="F4" s="110"/>
      <c r="G4" s="111"/>
      <c r="H4" s="111"/>
      <c r="I4" s="111"/>
      <c r="J4" s="111"/>
      <c r="K4" s="111"/>
      <c r="L4" s="111"/>
      <c r="M4" s="111"/>
      <c r="N4" s="111"/>
      <c r="O4" s="111"/>
      <c r="P4" s="111"/>
      <c r="Q4" s="111"/>
      <c r="R4" s="111"/>
      <c r="S4" s="111"/>
      <c r="T4" s="111"/>
      <c r="U4" s="111"/>
      <c r="V4" s="111"/>
      <c r="W4" s="111"/>
      <c r="X4" s="111"/>
      <c r="Y4" s="111"/>
    </row>
    <row r="5" spans="1:25" x14ac:dyDescent="0.25">
      <c r="A5" s="109"/>
      <c r="B5" s="109"/>
      <c r="C5" s="109"/>
      <c r="D5" s="109"/>
      <c r="E5" s="109"/>
      <c r="F5" s="110"/>
      <c r="G5" s="111"/>
      <c r="H5" s="111"/>
      <c r="I5" s="111"/>
      <c r="J5" s="111"/>
      <c r="K5" s="111"/>
      <c r="L5" s="111"/>
      <c r="M5" s="111"/>
      <c r="N5" s="111"/>
      <c r="O5" s="111"/>
      <c r="P5" s="111"/>
      <c r="Q5" s="111"/>
      <c r="R5" s="111"/>
      <c r="S5" s="111"/>
      <c r="T5" s="111"/>
      <c r="U5" s="111"/>
      <c r="V5" s="111"/>
      <c r="W5" s="111"/>
      <c r="X5" s="111"/>
      <c r="Y5" s="111"/>
    </row>
    <row r="6" spans="1:25" x14ac:dyDescent="0.25">
      <c r="A6" s="109"/>
      <c r="B6" s="109"/>
      <c r="C6" s="112"/>
      <c r="D6" s="109"/>
      <c r="E6" s="109"/>
      <c r="F6" s="110"/>
      <c r="G6" s="110"/>
      <c r="H6" s="110"/>
      <c r="I6" s="110"/>
      <c r="J6" s="110"/>
      <c r="K6" s="110"/>
      <c r="L6" s="110"/>
      <c r="M6" s="110"/>
      <c r="N6" s="110"/>
      <c r="O6" s="110"/>
      <c r="P6" s="110"/>
      <c r="Q6" s="110"/>
      <c r="R6" s="110"/>
      <c r="S6" s="110"/>
      <c r="T6" s="110"/>
      <c r="U6" s="110"/>
      <c r="V6" s="110"/>
      <c r="W6" s="110"/>
      <c r="X6" s="110"/>
      <c r="Y6" s="113"/>
    </row>
    <row r="7" spans="1:25" x14ac:dyDescent="0.25">
      <c r="A7" s="114"/>
      <c r="B7" s="114"/>
      <c r="C7" s="114"/>
      <c r="D7" s="114"/>
      <c r="E7" s="114"/>
      <c r="F7" s="110"/>
      <c r="G7" s="110"/>
      <c r="H7" s="110"/>
      <c r="I7" s="110"/>
      <c r="J7" s="110"/>
      <c r="K7" s="110"/>
      <c r="L7" s="110"/>
      <c r="M7" s="110"/>
      <c r="N7" s="110"/>
      <c r="O7" s="110"/>
      <c r="P7" s="110"/>
      <c r="Q7" s="110"/>
      <c r="R7" s="110"/>
      <c r="S7" s="110"/>
      <c r="T7" s="110"/>
      <c r="U7" s="110"/>
      <c r="V7" s="110"/>
      <c r="W7" s="110"/>
      <c r="X7" s="110"/>
      <c r="Y7" s="115"/>
    </row>
    <row r="8" spans="1:25" x14ac:dyDescent="0.25">
      <c r="A8" s="114"/>
      <c r="B8" s="114"/>
      <c r="C8" s="114"/>
      <c r="D8" s="114"/>
      <c r="E8" s="114"/>
      <c r="F8" s="110"/>
      <c r="G8" s="110"/>
      <c r="H8" s="110"/>
      <c r="I8" s="110"/>
      <c r="J8" s="110"/>
      <c r="K8" s="110"/>
      <c r="L8" s="110"/>
      <c r="M8" s="110"/>
      <c r="N8" s="110"/>
      <c r="O8" s="110"/>
      <c r="P8" s="110"/>
      <c r="Q8" s="110"/>
      <c r="R8" s="110"/>
      <c r="S8" s="110"/>
      <c r="T8" s="110"/>
      <c r="U8" s="110"/>
      <c r="V8" s="110"/>
      <c r="W8" s="110"/>
      <c r="X8" s="110"/>
      <c r="Y8" s="115"/>
    </row>
    <row r="9" spans="1:25" x14ac:dyDescent="0.25">
      <c r="A9" s="114"/>
      <c r="B9" s="114"/>
      <c r="C9" s="114"/>
      <c r="D9" s="114"/>
      <c r="E9" s="114"/>
      <c r="F9" s="110"/>
      <c r="G9" s="110"/>
      <c r="H9" s="110"/>
      <c r="I9" s="110"/>
      <c r="J9" s="110"/>
      <c r="K9" s="110"/>
      <c r="L9" s="110"/>
      <c r="M9" s="110"/>
      <c r="N9" s="110"/>
      <c r="O9" s="110"/>
      <c r="P9" s="110"/>
      <c r="Q9" s="110"/>
      <c r="R9" s="110"/>
      <c r="S9" s="110"/>
      <c r="T9" s="110"/>
      <c r="U9" s="110"/>
      <c r="V9" s="110"/>
      <c r="W9" s="110"/>
      <c r="X9" s="110"/>
      <c r="Y9" s="115"/>
    </row>
    <row r="10" spans="1:25" x14ac:dyDescent="0.25">
      <c r="A10" s="114"/>
      <c r="B10" s="114"/>
      <c r="C10" s="114"/>
      <c r="D10" s="114"/>
      <c r="E10" s="114"/>
      <c r="F10" s="110"/>
      <c r="G10" s="110"/>
      <c r="H10" s="110"/>
      <c r="I10" s="110"/>
      <c r="J10" s="110"/>
      <c r="K10" s="110"/>
      <c r="L10" s="110"/>
      <c r="M10" s="110"/>
      <c r="N10" s="110"/>
      <c r="O10" s="110"/>
      <c r="P10" s="110"/>
      <c r="Q10" s="110"/>
      <c r="R10" s="110"/>
      <c r="S10" s="110"/>
      <c r="T10" s="110"/>
      <c r="U10" s="110"/>
      <c r="V10" s="110"/>
      <c r="W10" s="110"/>
      <c r="X10" s="110"/>
      <c r="Y10" s="115"/>
    </row>
    <row r="11" spans="1:25" x14ac:dyDescent="0.25">
      <c r="A11" s="114"/>
      <c r="B11" s="114"/>
      <c r="C11" s="109"/>
      <c r="D11" s="114"/>
      <c r="E11" s="114"/>
      <c r="F11" s="110"/>
      <c r="G11" s="110"/>
      <c r="H11" s="110"/>
      <c r="I11" s="110"/>
      <c r="J11" s="110"/>
      <c r="K11" s="110"/>
      <c r="L11" s="110"/>
      <c r="M11" s="110"/>
      <c r="N11" s="110"/>
      <c r="O11" s="110"/>
      <c r="P11" s="110"/>
      <c r="Q11" s="110"/>
      <c r="R11" s="110"/>
      <c r="S11" s="110"/>
      <c r="T11" s="110"/>
      <c r="U11" s="110"/>
      <c r="V11" s="110"/>
      <c r="W11" s="110"/>
      <c r="X11" s="110"/>
      <c r="Y11" s="115"/>
    </row>
    <row r="12" spans="1:25" x14ac:dyDescent="0.25">
      <c r="A12" s="114"/>
      <c r="B12" s="114"/>
      <c r="C12" s="109"/>
      <c r="D12" s="114"/>
      <c r="E12" s="114"/>
      <c r="F12" s="110"/>
      <c r="G12" s="110"/>
      <c r="H12" s="110"/>
      <c r="I12" s="110"/>
      <c r="J12" s="110"/>
      <c r="K12" s="110"/>
      <c r="L12" s="110"/>
      <c r="M12" s="110"/>
      <c r="N12" s="110"/>
      <c r="O12" s="110"/>
      <c r="P12" s="110"/>
      <c r="Q12" s="110"/>
      <c r="R12" s="110"/>
      <c r="S12" s="110"/>
      <c r="T12" s="110"/>
      <c r="U12" s="110"/>
      <c r="V12" s="110"/>
      <c r="W12" s="110"/>
      <c r="X12" s="110"/>
      <c r="Y12" s="115"/>
    </row>
    <row r="13" spans="1:25" x14ac:dyDescent="0.25">
      <c r="A13" s="114"/>
      <c r="B13" s="114"/>
      <c r="C13" s="114"/>
      <c r="D13" s="114"/>
      <c r="E13" s="114"/>
      <c r="F13" s="110"/>
      <c r="G13" s="110"/>
      <c r="H13" s="110"/>
      <c r="I13" s="110"/>
      <c r="J13" s="110"/>
      <c r="K13" s="110"/>
      <c r="L13" s="110"/>
      <c r="M13" s="110"/>
      <c r="N13" s="110"/>
      <c r="O13" s="110"/>
      <c r="P13" s="110"/>
      <c r="Q13" s="110"/>
      <c r="R13" s="110"/>
      <c r="S13" s="110"/>
      <c r="T13" s="110"/>
      <c r="U13" s="110"/>
      <c r="V13" s="110"/>
      <c r="W13" s="110"/>
      <c r="X13" s="110"/>
      <c r="Y13" s="115"/>
    </row>
    <row r="14" spans="1:25" x14ac:dyDescent="0.25">
      <c r="A14" s="116"/>
      <c r="B14" s="116"/>
      <c r="C14" s="116"/>
      <c r="D14" s="116"/>
      <c r="E14" s="116"/>
      <c r="Y14" s="116"/>
    </row>
    <row r="15" spans="1:25" x14ac:dyDescent="0.25">
      <c r="A15" s="116"/>
      <c r="B15" s="116"/>
      <c r="D15" s="116"/>
      <c r="E15" s="116"/>
      <c r="Y15" s="116"/>
    </row>
    <row r="16" spans="1:25" ht="24" thickBot="1" x14ac:dyDescent="0.3">
      <c r="A16" s="117"/>
      <c r="B16" s="117"/>
      <c r="C16" s="117" t="s">
        <v>251</v>
      </c>
      <c r="D16" s="117"/>
      <c r="E16" s="117"/>
      <c r="F16" s="116"/>
      <c r="G16" s="116"/>
      <c r="H16" s="116"/>
      <c r="I16" s="116"/>
      <c r="J16" s="116"/>
      <c r="K16" s="116"/>
      <c r="L16" s="116"/>
      <c r="N16" s="116"/>
      <c r="O16" s="116"/>
      <c r="P16" s="116"/>
      <c r="Q16" s="116"/>
      <c r="R16" s="116"/>
      <c r="S16" s="116"/>
      <c r="T16" s="116"/>
      <c r="U16" s="116"/>
      <c r="V16" s="116"/>
      <c r="W16" s="116"/>
      <c r="X16" s="116"/>
      <c r="Y16" s="116"/>
    </row>
    <row r="17" spans="1:25" x14ac:dyDescent="0.25">
      <c r="A17" s="116"/>
      <c r="B17" s="116"/>
      <c r="D17" s="116"/>
      <c r="E17" s="116"/>
      <c r="F17" s="116"/>
      <c r="G17" s="116"/>
      <c r="H17" s="116"/>
      <c r="I17" s="116"/>
      <c r="J17" s="116"/>
      <c r="K17" s="116"/>
      <c r="L17" s="116"/>
      <c r="N17" s="116"/>
      <c r="O17" s="116"/>
      <c r="P17" s="116"/>
      <c r="Q17" s="116"/>
      <c r="R17" s="116"/>
      <c r="S17" s="116"/>
      <c r="T17" s="116"/>
      <c r="U17" s="116"/>
      <c r="V17" s="116"/>
      <c r="W17" s="116"/>
      <c r="X17" s="116"/>
      <c r="Y17" s="116"/>
    </row>
    <row r="18" spans="1:25" x14ac:dyDescent="0.25">
      <c r="A18" s="116"/>
      <c r="B18" s="118" t="s">
        <v>251</v>
      </c>
      <c r="C18" s="119"/>
      <c r="D18" s="116"/>
      <c r="E18" s="116"/>
      <c r="F18" s="116"/>
      <c r="G18" s="116"/>
      <c r="H18" s="116"/>
      <c r="I18" s="116"/>
      <c r="J18" s="116"/>
      <c r="K18" s="116"/>
      <c r="L18" s="116"/>
      <c r="N18" s="116"/>
      <c r="O18" s="116"/>
      <c r="P18" s="116"/>
      <c r="Q18" s="116"/>
      <c r="R18" s="116"/>
      <c r="S18" s="116"/>
      <c r="T18" s="116"/>
      <c r="U18" s="116"/>
      <c r="V18" s="116"/>
      <c r="W18" s="116"/>
      <c r="X18" s="116"/>
      <c r="Y18" s="116"/>
    </row>
    <row r="19" spans="1:25" x14ac:dyDescent="0.25">
      <c r="A19" s="116"/>
      <c r="B19" s="120">
        <v>1</v>
      </c>
      <c r="C19" s="121" t="s">
        <v>254</v>
      </c>
      <c r="D19" s="116"/>
      <c r="E19" s="116"/>
      <c r="F19" s="116"/>
      <c r="G19" s="116"/>
      <c r="H19" s="116"/>
      <c r="I19" s="116"/>
      <c r="J19" s="116"/>
      <c r="K19" s="116"/>
      <c r="L19" s="116"/>
      <c r="N19" s="116"/>
      <c r="O19" s="116"/>
      <c r="P19" s="116"/>
      <c r="Q19" s="116"/>
      <c r="R19" s="116"/>
      <c r="S19" s="116"/>
      <c r="T19" s="116"/>
      <c r="U19" s="116"/>
      <c r="V19" s="116"/>
      <c r="W19" s="116"/>
      <c r="X19" s="116"/>
      <c r="Y19" s="116"/>
    </row>
    <row r="20" spans="1:25" ht="45" x14ac:dyDescent="0.25">
      <c r="A20" s="116"/>
      <c r="B20" s="122">
        <v>2</v>
      </c>
      <c r="C20" s="121" t="s">
        <v>445</v>
      </c>
      <c r="D20" s="116"/>
      <c r="E20" s="116"/>
      <c r="Y20" s="116"/>
    </row>
    <row r="21" spans="1:25" x14ac:dyDescent="0.25">
      <c r="A21" s="116"/>
      <c r="B21" s="122">
        <v>3</v>
      </c>
      <c r="C21" s="116" t="s">
        <v>444</v>
      </c>
      <c r="D21" s="116"/>
      <c r="E21" s="116"/>
      <c r="Y21" s="116"/>
    </row>
    <row r="22" spans="1:25" x14ac:dyDescent="0.25">
      <c r="A22" s="116"/>
      <c r="B22" s="129" t="s">
        <v>261</v>
      </c>
      <c r="C22" s="116" t="s">
        <v>262</v>
      </c>
      <c r="D22" s="116"/>
      <c r="E22" s="116"/>
      <c r="Y22" s="116"/>
    </row>
    <row r="23" spans="1:25" ht="45" x14ac:dyDescent="0.25">
      <c r="A23" s="116"/>
      <c r="B23" s="297" t="s">
        <v>449</v>
      </c>
      <c r="C23" s="296" t="s">
        <v>451</v>
      </c>
      <c r="D23" s="116"/>
      <c r="E23" s="121"/>
      <c r="F23" s="123"/>
      <c r="G23" s="123"/>
      <c r="H23" s="123"/>
      <c r="I23" s="123"/>
      <c r="J23" s="123"/>
      <c r="K23" s="123"/>
      <c r="Y23" s="116"/>
    </row>
    <row r="24" spans="1:25" x14ac:dyDescent="0.25">
      <c r="A24" s="119"/>
      <c r="B24" s="119"/>
      <c r="C24" s="119"/>
      <c r="D24" s="119"/>
      <c r="E24" s="119"/>
      <c r="F24" s="124"/>
      <c r="G24" s="124"/>
      <c r="H24" s="124"/>
      <c r="I24" s="124"/>
      <c r="J24" s="124"/>
      <c r="K24" s="124"/>
      <c r="L24" s="124"/>
      <c r="M24" s="124"/>
      <c r="N24" s="124"/>
      <c r="O24" s="124"/>
      <c r="P24" s="124"/>
      <c r="Q24" s="124"/>
      <c r="R24" s="124"/>
      <c r="S24" s="124"/>
      <c r="T24" s="124"/>
      <c r="U24" s="124"/>
      <c r="V24" s="124"/>
      <c r="W24" s="124"/>
      <c r="X24" s="124"/>
      <c r="Y24" s="124"/>
    </row>
    <row r="25" spans="1:25" ht="24" thickBot="1" x14ac:dyDescent="0.3">
      <c r="A25" s="125"/>
      <c r="B25" s="125"/>
      <c r="C25" s="125" t="s">
        <v>252</v>
      </c>
      <c r="D25" s="125"/>
      <c r="E25" s="125"/>
      <c r="F25" s="116"/>
      <c r="G25" s="116"/>
      <c r="H25" s="116"/>
      <c r="I25" s="116"/>
      <c r="J25" s="116"/>
      <c r="K25" s="116"/>
      <c r="L25" s="116"/>
      <c r="M25" s="116"/>
      <c r="N25" s="116"/>
      <c r="O25" s="116"/>
      <c r="P25" s="116"/>
      <c r="Q25" s="116"/>
      <c r="R25" s="116"/>
      <c r="S25" s="116"/>
      <c r="T25" s="116"/>
      <c r="U25" s="116"/>
      <c r="V25" s="116"/>
      <c r="W25" s="116"/>
      <c r="X25" s="116"/>
      <c r="Y25" s="116"/>
    </row>
    <row r="26" spans="1:25" x14ac:dyDescent="0.25">
      <c r="A26" s="116"/>
      <c r="B26" s="116"/>
      <c r="D26" s="116"/>
      <c r="E26" s="116"/>
      <c r="F26" s="116"/>
      <c r="G26" s="116"/>
      <c r="H26" s="116"/>
      <c r="I26" s="116"/>
      <c r="J26" s="116"/>
      <c r="K26" s="116"/>
      <c r="L26" s="116"/>
      <c r="M26" s="116"/>
      <c r="N26" s="116"/>
      <c r="O26" s="116"/>
      <c r="P26" s="116"/>
      <c r="Q26" s="116"/>
      <c r="R26" s="116"/>
      <c r="S26" s="116"/>
      <c r="T26" s="116"/>
      <c r="U26" s="116"/>
      <c r="V26" s="116"/>
      <c r="W26" s="116"/>
      <c r="X26" s="116"/>
      <c r="Y26" s="116"/>
    </row>
    <row r="27" spans="1:25" x14ac:dyDescent="0.25">
      <c r="A27" s="116"/>
      <c r="B27" s="118" t="s">
        <v>252</v>
      </c>
      <c r="C27" s="119"/>
      <c r="D27" s="116"/>
      <c r="E27" s="116"/>
      <c r="F27" s="116"/>
      <c r="G27" s="116"/>
      <c r="H27" s="116"/>
      <c r="I27" s="116"/>
      <c r="J27" s="116"/>
      <c r="K27" s="116"/>
      <c r="L27" s="116"/>
      <c r="M27" s="116"/>
      <c r="N27" s="116"/>
      <c r="O27" s="116"/>
      <c r="P27" s="116"/>
      <c r="Q27" s="116"/>
      <c r="R27" s="116"/>
      <c r="S27" s="116"/>
      <c r="T27" s="116"/>
      <c r="U27" s="116"/>
      <c r="V27" s="116"/>
      <c r="W27" s="116"/>
      <c r="X27" s="116"/>
      <c r="Y27" s="116"/>
    </row>
    <row r="28" spans="1:25" x14ac:dyDescent="0.25">
      <c r="A28" s="116"/>
      <c r="B28" s="122"/>
      <c r="C28" s="126" t="s">
        <v>253</v>
      </c>
      <c r="D28" s="116"/>
      <c r="E28" s="116"/>
      <c r="F28" s="116"/>
      <c r="G28" s="116"/>
      <c r="H28" s="116"/>
      <c r="I28" s="116"/>
      <c r="J28" s="116"/>
      <c r="K28" s="116"/>
      <c r="L28" s="116"/>
      <c r="M28" s="116"/>
      <c r="N28" s="116"/>
      <c r="O28" s="116"/>
      <c r="P28" s="116"/>
      <c r="Q28" s="116"/>
      <c r="R28" s="116"/>
      <c r="S28" s="116"/>
      <c r="T28" s="116"/>
      <c r="U28" s="116"/>
      <c r="V28" s="116"/>
      <c r="W28" s="116"/>
      <c r="X28" s="116"/>
      <c r="Y28" s="116"/>
    </row>
    <row r="29" spans="1:25" ht="30" x14ac:dyDescent="0.25">
      <c r="A29" s="116"/>
      <c r="B29" s="122">
        <v>1</v>
      </c>
      <c r="C29" s="126" t="s">
        <v>255</v>
      </c>
      <c r="D29" s="116"/>
      <c r="E29" s="116"/>
      <c r="F29" s="116"/>
      <c r="G29" s="116"/>
      <c r="H29" s="116"/>
      <c r="I29" s="116"/>
      <c r="J29" s="116"/>
      <c r="K29" s="116"/>
      <c r="L29" s="116"/>
      <c r="M29" s="116"/>
      <c r="N29" s="116"/>
      <c r="O29" s="116"/>
      <c r="P29" s="116"/>
      <c r="Q29" s="116"/>
      <c r="R29" s="116"/>
      <c r="S29" s="116"/>
      <c r="T29" s="116"/>
      <c r="U29" s="116"/>
      <c r="V29" s="116"/>
      <c r="W29" s="116"/>
      <c r="X29" s="116"/>
      <c r="Y29" s="116"/>
    </row>
    <row r="30" spans="1:25" ht="45" x14ac:dyDescent="0.25">
      <c r="A30" s="116"/>
      <c r="B30" s="122">
        <v>2</v>
      </c>
      <c r="C30" s="126" t="s">
        <v>447</v>
      </c>
      <c r="D30" s="116"/>
      <c r="E30" s="116"/>
      <c r="F30" s="116"/>
      <c r="G30" s="116"/>
      <c r="H30" s="116"/>
      <c r="I30" s="116"/>
      <c r="J30" s="116"/>
      <c r="K30" s="116"/>
      <c r="L30" s="116"/>
      <c r="M30" s="116"/>
      <c r="N30" s="116"/>
      <c r="O30" s="116"/>
      <c r="P30" s="116"/>
      <c r="Q30" s="116"/>
      <c r="R30" s="116"/>
      <c r="S30" s="116"/>
      <c r="T30" s="116"/>
      <c r="U30" s="116"/>
      <c r="V30" s="116"/>
      <c r="W30" s="116"/>
      <c r="X30" s="116"/>
      <c r="Y30" s="116"/>
    </row>
    <row r="31" spans="1:25" ht="30" x14ac:dyDescent="0.25">
      <c r="A31" s="116"/>
      <c r="B31" s="122">
        <v>3</v>
      </c>
      <c r="C31" s="126" t="s">
        <v>448</v>
      </c>
      <c r="D31" s="116"/>
      <c r="E31" s="116"/>
      <c r="F31" s="116"/>
      <c r="G31" s="116"/>
      <c r="H31" s="116"/>
      <c r="I31" s="116"/>
      <c r="J31" s="116"/>
      <c r="K31" s="116"/>
      <c r="L31" s="116"/>
      <c r="M31" s="116"/>
      <c r="N31" s="116"/>
      <c r="O31" s="116"/>
      <c r="P31" s="116"/>
      <c r="Q31" s="116"/>
      <c r="R31" s="116"/>
      <c r="S31" s="116"/>
      <c r="T31" s="116"/>
      <c r="U31" s="116"/>
      <c r="V31" s="116"/>
      <c r="W31" s="116"/>
      <c r="X31" s="116"/>
      <c r="Y31" s="116"/>
    </row>
    <row r="32" spans="1:25" x14ac:dyDescent="0.25">
      <c r="A32" s="116"/>
      <c r="B32" s="122">
        <v>4</v>
      </c>
      <c r="C32" s="116" t="s">
        <v>263</v>
      </c>
      <c r="D32" s="116"/>
      <c r="E32" s="116"/>
      <c r="F32" s="116"/>
      <c r="G32" s="116"/>
      <c r="H32" s="116"/>
      <c r="I32" s="116"/>
      <c r="J32" s="116"/>
      <c r="K32" s="116"/>
      <c r="L32" s="116"/>
      <c r="M32" s="116"/>
      <c r="N32" s="116"/>
      <c r="O32" s="116"/>
      <c r="P32" s="116"/>
      <c r="Q32" s="116"/>
      <c r="R32" s="116"/>
      <c r="S32" s="116"/>
      <c r="T32" s="116"/>
      <c r="U32" s="116"/>
      <c r="V32" s="116"/>
      <c r="W32" s="116"/>
      <c r="X32" s="116"/>
      <c r="Y32" s="116"/>
    </row>
    <row r="33" spans="1:25" ht="45" x14ac:dyDescent="0.25">
      <c r="A33" s="116"/>
      <c r="B33" s="297" t="s">
        <v>449</v>
      </c>
      <c r="C33" s="296" t="s">
        <v>450</v>
      </c>
      <c r="D33" s="116"/>
      <c r="E33" s="116"/>
      <c r="F33" s="116"/>
      <c r="G33" s="116"/>
      <c r="H33" s="116"/>
      <c r="I33" s="116"/>
      <c r="J33" s="116"/>
      <c r="K33" s="116"/>
      <c r="L33" s="116"/>
      <c r="M33" s="116"/>
      <c r="N33" s="116"/>
      <c r="O33" s="116"/>
      <c r="P33" s="116"/>
      <c r="Q33" s="116"/>
      <c r="R33" s="116"/>
      <c r="S33" s="116"/>
      <c r="T33" s="116"/>
      <c r="U33" s="116"/>
      <c r="V33" s="116"/>
      <c r="W33" s="116"/>
      <c r="X33" s="116"/>
      <c r="Y33" s="116"/>
    </row>
    <row r="34" spans="1:25" x14ac:dyDescent="0.25">
      <c r="A34" s="127"/>
      <c r="B34" s="127"/>
      <c r="C34" s="127"/>
      <c r="D34" s="127"/>
      <c r="E34" s="127"/>
      <c r="F34" s="128"/>
      <c r="G34" s="128"/>
      <c r="H34" s="128"/>
      <c r="I34" s="128"/>
      <c r="J34" s="128"/>
      <c r="K34" s="128"/>
      <c r="L34" s="128"/>
      <c r="M34" s="128"/>
      <c r="N34" s="128"/>
      <c r="O34" s="128"/>
      <c r="P34" s="128"/>
      <c r="Q34" s="128"/>
      <c r="R34" s="128"/>
      <c r="S34" s="128"/>
      <c r="T34" s="128"/>
      <c r="U34" s="128"/>
      <c r="V34" s="128"/>
      <c r="W34" s="128"/>
      <c r="X34" s="128"/>
      <c r="Y34" s="128"/>
    </row>
    <row r="35" spans="1:25" x14ac:dyDescent="0.25">
      <c r="A35" s="116"/>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row>
    <row r="36" spans="1:25" ht="15" customHeight="1" x14ac:dyDescent="0.25"/>
    <row r="37" spans="1:25" ht="15" customHeight="1" x14ac:dyDescent="0.25"/>
    <row r="38" spans="1:25" ht="15" customHeight="1" x14ac:dyDescent="0.25"/>
    <row r="39" spans="1:25" ht="15" customHeight="1" x14ac:dyDescent="0.25"/>
    <row r="40" spans="1:25" ht="15" customHeight="1" x14ac:dyDescent="0.25"/>
    <row r="41" spans="1:25" ht="15" customHeight="1" x14ac:dyDescent="0.25"/>
    <row r="42" spans="1:25" ht="15" customHeight="1" x14ac:dyDescent="0.25"/>
    <row r="43" spans="1:25" ht="15" customHeight="1" x14ac:dyDescent="0.25"/>
    <row r="44" spans="1:25" ht="15" customHeight="1" x14ac:dyDescent="0.25"/>
  </sheetData>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D8D50-821E-4E80-A61A-9EEF030EBD29}">
  <sheetPr>
    <tabColor theme="0"/>
    <pageSetUpPr fitToPage="1"/>
  </sheetPr>
  <dimension ref="A1:I149"/>
  <sheetViews>
    <sheetView showGridLines="0" zoomScale="85" zoomScaleNormal="85" workbookViewId="0">
      <pane xSplit="2" ySplit="5" topLeftCell="C134" activePane="bottomRight" state="frozen"/>
      <selection activeCell="AS69" sqref="AS69"/>
      <selection pane="topRight" activeCell="AS69" sqref="AS69"/>
      <selection pane="bottomLeft" activeCell="AS69" sqref="AS69"/>
      <selection pane="bottomRight" activeCell="E150" sqref="E150"/>
    </sheetView>
  </sheetViews>
  <sheetFormatPr defaultColWidth="9.140625" defaultRowHeight="15" x14ac:dyDescent="0.25"/>
  <cols>
    <col min="1" max="1" width="2.85546875" style="6" customWidth="1"/>
    <col min="2" max="2" width="105" style="6" bestFit="1" customWidth="1"/>
    <col min="3" max="3" width="103.5703125" style="6" customWidth="1"/>
    <col min="4" max="4" width="23" style="6" customWidth="1"/>
    <col min="5" max="7" width="12.7109375" style="5" customWidth="1"/>
    <col min="8" max="8" width="12.7109375" style="6" customWidth="1"/>
    <col min="9" max="16384" width="9.140625" style="6"/>
  </cols>
  <sheetData>
    <row r="1" spans="1:8" s="1" customFormat="1" ht="15" customHeight="1" x14ac:dyDescent="0.25">
      <c r="E1" s="19"/>
      <c r="F1" s="19"/>
      <c r="G1" s="19"/>
    </row>
    <row r="2" spans="1:8" s="2" customFormat="1" ht="15" customHeight="1" x14ac:dyDescent="0.3">
      <c r="A2" s="9" t="s">
        <v>0</v>
      </c>
      <c r="B2" s="5"/>
      <c r="C2" s="5"/>
      <c r="D2" s="5"/>
      <c r="E2" s="19"/>
      <c r="F2" s="19"/>
      <c r="G2" s="19"/>
    </row>
    <row r="3" spans="1:8" s="3" customFormat="1" ht="15" customHeight="1" x14ac:dyDescent="0.25">
      <c r="A3" s="8"/>
      <c r="B3" s="5"/>
      <c r="C3" s="5"/>
      <c r="D3" s="5"/>
      <c r="E3" s="7"/>
      <c r="F3" s="7"/>
      <c r="G3" s="7"/>
    </row>
    <row r="4" spans="1:8" s="7" customFormat="1" x14ac:dyDescent="0.25">
      <c r="A4" s="4"/>
      <c r="B4" s="5"/>
      <c r="C4" s="5"/>
      <c r="D4" s="5"/>
      <c r="E4" s="18"/>
      <c r="F4" s="18"/>
      <c r="G4" s="18"/>
    </row>
    <row r="5" spans="1:8" ht="15.75" thickBot="1" x14ac:dyDescent="0.3">
      <c r="B5" s="10"/>
      <c r="C5" s="10"/>
      <c r="D5" s="28" t="s">
        <v>10</v>
      </c>
      <c r="E5" s="11">
        <v>2018</v>
      </c>
      <c r="F5" s="11">
        <v>2019</v>
      </c>
      <c r="G5" s="11">
        <v>2020</v>
      </c>
      <c r="H5" s="11">
        <v>2021</v>
      </c>
    </row>
    <row r="6" spans="1:8" x14ac:dyDescent="0.25">
      <c r="B6" s="12" t="s">
        <v>32</v>
      </c>
      <c r="C6" s="12" t="s">
        <v>116</v>
      </c>
      <c r="D6" s="23" t="s">
        <v>327</v>
      </c>
      <c r="E6" s="15"/>
      <c r="F6" s="15"/>
      <c r="G6" s="15"/>
      <c r="H6" s="15"/>
    </row>
    <row r="7" spans="1:8" x14ac:dyDescent="0.25">
      <c r="B7" s="22" t="s">
        <v>114</v>
      </c>
      <c r="C7" s="22" t="s">
        <v>218</v>
      </c>
      <c r="D7" s="22"/>
      <c r="E7" s="17" t="s">
        <v>256</v>
      </c>
      <c r="F7" s="17">
        <v>526272</v>
      </c>
      <c r="G7" s="17">
        <v>371326</v>
      </c>
      <c r="H7" s="133">
        <v>478931</v>
      </c>
    </row>
    <row r="8" spans="1:8" x14ac:dyDescent="0.25">
      <c r="B8" s="22" t="s">
        <v>115</v>
      </c>
      <c r="C8" s="22" t="s">
        <v>219</v>
      </c>
      <c r="D8" s="22"/>
      <c r="E8" s="17" t="s">
        <v>256</v>
      </c>
      <c r="F8" s="17">
        <v>218928</v>
      </c>
      <c r="G8" s="17">
        <v>158896</v>
      </c>
      <c r="H8" s="133">
        <v>220281</v>
      </c>
    </row>
    <row r="9" spans="1:8" x14ac:dyDescent="0.25">
      <c r="B9" s="22" t="s">
        <v>267</v>
      </c>
      <c r="C9" s="22" t="s">
        <v>268</v>
      </c>
      <c r="D9" s="22"/>
      <c r="E9" s="17" t="s">
        <v>256</v>
      </c>
      <c r="F9" s="17">
        <v>125918</v>
      </c>
      <c r="G9" s="17">
        <v>74316</v>
      </c>
      <c r="H9" s="131">
        <v>107033</v>
      </c>
    </row>
    <row r="10" spans="1:8" x14ac:dyDescent="0.25">
      <c r="B10" s="202" t="s">
        <v>328</v>
      </c>
      <c r="C10" s="202" t="s">
        <v>329</v>
      </c>
      <c r="D10" s="202"/>
      <c r="E10" s="149" t="s">
        <v>256</v>
      </c>
      <c r="F10" s="149">
        <v>1.25</v>
      </c>
      <c r="G10" s="149">
        <v>1.32</v>
      </c>
      <c r="H10" s="269">
        <v>1.3</v>
      </c>
    </row>
    <row r="11" spans="1:8" x14ac:dyDescent="0.25">
      <c r="B11" s="199"/>
      <c r="C11" s="199"/>
      <c r="D11" s="199"/>
      <c r="E11" s="201"/>
      <c r="F11" s="201"/>
      <c r="G11" s="201"/>
    </row>
    <row r="12" spans="1:8" x14ac:dyDescent="0.25">
      <c r="B12" s="77" t="s">
        <v>234</v>
      </c>
      <c r="C12" s="102" t="s">
        <v>181</v>
      </c>
      <c r="D12" s="78" t="s">
        <v>182</v>
      </c>
      <c r="E12" s="79"/>
      <c r="F12" s="79"/>
      <c r="G12" s="79"/>
      <c r="H12" s="79"/>
    </row>
    <row r="13" spans="1:8" x14ac:dyDescent="0.25">
      <c r="B13" s="14" t="s">
        <v>235</v>
      </c>
      <c r="C13" s="14" t="s">
        <v>241</v>
      </c>
      <c r="D13" s="14"/>
      <c r="E13" s="282" t="s">
        <v>256</v>
      </c>
      <c r="F13" s="17">
        <v>396950</v>
      </c>
      <c r="G13" s="17">
        <v>267727</v>
      </c>
      <c r="H13" s="17">
        <v>381694</v>
      </c>
    </row>
    <row r="14" spans="1:8" x14ac:dyDescent="0.25">
      <c r="B14" s="13" t="s">
        <v>236</v>
      </c>
      <c r="C14" s="49" t="s">
        <v>242</v>
      </c>
      <c r="D14" s="13"/>
      <c r="E14" s="16" t="s">
        <v>256</v>
      </c>
      <c r="F14" s="16">
        <v>112920</v>
      </c>
      <c r="G14" s="16">
        <v>91715</v>
      </c>
      <c r="H14" s="16">
        <v>82931</v>
      </c>
    </row>
    <row r="15" spans="1:8" x14ac:dyDescent="0.25">
      <c r="B15" s="50" t="s">
        <v>237</v>
      </c>
      <c r="C15" s="14" t="s">
        <v>243</v>
      </c>
      <c r="D15" s="14"/>
      <c r="E15" s="17" t="s">
        <v>256</v>
      </c>
      <c r="F15" s="17">
        <v>13487</v>
      </c>
      <c r="G15" s="17">
        <v>10373</v>
      </c>
      <c r="H15" s="17">
        <v>13020</v>
      </c>
    </row>
    <row r="16" spans="1:8" x14ac:dyDescent="0.25">
      <c r="B16" s="13" t="s">
        <v>238</v>
      </c>
      <c r="C16" s="13" t="s">
        <v>244</v>
      </c>
      <c r="D16" s="13"/>
      <c r="E16" s="16" t="s">
        <v>256</v>
      </c>
      <c r="F16" s="16">
        <v>2915</v>
      </c>
      <c r="G16" s="16">
        <v>1511</v>
      </c>
      <c r="H16" s="16">
        <v>1285</v>
      </c>
    </row>
    <row r="17" spans="2:9" x14ac:dyDescent="0.25">
      <c r="B17" s="49" t="s">
        <v>239</v>
      </c>
      <c r="C17" s="13" t="s">
        <v>245</v>
      </c>
      <c r="D17" s="13"/>
      <c r="E17" s="16" t="s">
        <v>256</v>
      </c>
      <c r="F17" s="20">
        <v>0.88</v>
      </c>
      <c r="G17" s="20">
        <v>0.92</v>
      </c>
      <c r="H17" s="20">
        <v>0.89</v>
      </c>
    </row>
    <row r="18" spans="2:9" x14ac:dyDescent="0.25">
      <c r="B18" s="13" t="s">
        <v>240</v>
      </c>
      <c r="C18" s="49" t="s">
        <v>246</v>
      </c>
      <c r="D18" s="13"/>
      <c r="E18" s="151" t="s">
        <v>256</v>
      </c>
      <c r="F18" s="151">
        <v>526272</v>
      </c>
      <c r="G18" s="151">
        <v>371326</v>
      </c>
      <c r="H18" s="151">
        <v>478930</v>
      </c>
      <c r="I18" s="270"/>
    </row>
    <row r="19" spans="2:9" x14ac:dyDescent="0.25">
      <c r="B19" s="14"/>
      <c r="C19" s="50"/>
      <c r="D19" s="14"/>
      <c r="E19" s="25"/>
      <c r="F19" s="25"/>
      <c r="G19" s="25"/>
    </row>
    <row r="20" spans="2:9" x14ac:dyDescent="0.25">
      <c r="B20" s="12" t="s">
        <v>30</v>
      </c>
      <c r="C20" s="12" t="s">
        <v>40</v>
      </c>
      <c r="D20" s="23" t="s">
        <v>31</v>
      </c>
      <c r="E20" s="15"/>
      <c r="F20" s="15"/>
      <c r="G20" s="15"/>
      <c r="H20" s="15"/>
    </row>
    <row r="21" spans="2:9" x14ac:dyDescent="0.25">
      <c r="B21" s="14" t="s">
        <v>58</v>
      </c>
      <c r="C21" s="14" t="s">
        <v>108</v>
      </c>
      <c r="D21" s="14"/>
      <c r="E21" s="17">
        <v>235</v>
      </c>
      <c r="F21" s="17">
        <v>22</v>
      </c>
      <c r="G21" s="17">
        <v>217</v>
      </c>
      <c r="H21" s="98">
        <v>199</v>
      </c>
    </row>
    <row r="22" spans="2:9" x14ac:dyDescent="0.25">
      <c r="B22" s="13" t="s">
        <v>59</v>
      </c>
      <c r="C22" s="13" t="s">
        <v>109</v>
      </c>
      <c r="D22" s="13"/>
      <c r="E22" s="16">
        <v>1543</v>
      </c>
      <c r="F22" s="16">
        <v>1244</v>
      </c>
      <c r="G22" s="16">
        <v>530</v>
      </c>
      <c r="H22" s="135">
        <v>1069</v>
      </c>
    </row>
    <row r="23" spans="2:9" x14ac:dyDescent="0.25">
      <c r="B23" s="14" t="s">
        <v>112</v>
      </c>
      <c r="C23" s="14" t="s">
        <v>110</v>
      </c>
      <c r="D23" s="14"/>
      <c r="E23" s="21">
        <v>3.6000000000000002E-4</v>
      </c>
      <c r="F23" s="21">
        <v>6.9999999999999994E-5</v>
      </c>
      <c r="G23" s="21">
        <v>9.2000000000000003E-4</v>
      </c>
      <c r="H23" s="98">
        <v>6.0999999999999997E-4</v>
      </c>
    </row>
    <row r="24" spans="2:9" x14ac:dyDescent="0.25">
      <c r="B24" s="13" t="s">
        <v>113</v>
      </c>
      <c r="C24" s="13" t="s">
        <v>111</v>
      </c>
      <c r="D24" s="13"/>
      <c r="E24" s="136">
        <v>2.3800000000000002E-3</v>
      </c>
      <c r="F24" s="136">
        <v>2.0799999999999998E-3</v>
      </c>
      <c r="G24" s="136">
        <v>1.32E-3</v>
      </c>
      <c r="H24" s="134">
        <v>1.99E-3</v>
      </c>
    </row>
    <row r="25" spans="2:9" x14ac:dyDescent="0.25">
      <c r="B25" s="13"/>
      <c r="C25" s="13"/>
      <c r="D25" s="13"/>
      <c r="E25" s="136"/>
      <c r="F25" s="136"/>
      <c r="G25" s="136"/>
      <c r="H25" s="134"/>
    </row>
    <row r="26" spans="2:9" x14ac:dyDescent="0.25">
      <c r="B26" s="216" t="s">
        <v>343</v>
      </c>
      <c r="C26" s="217" t="s">
        <v>344</v>
      </c>
      <c r="D26" s="78" t="s">
        <v>345</v>
      </c>
      <c r="E26" s="79"/>
      <c r="F26" s="79"/>
      <c r="G26" s="79"/>
      <c r="H26" s="79"/>
    </row>
    <row r="27" spans="2:9" x14ac:dyDescent="0.25">
      <c r="B27" s="218" t="s">
        <v>346</v>
      </c>
      <c r="C27" s="218" t="s">
        <v>349</v>
      </c>
      <c r="D27" s="172"/>
      <c r="E27" s="215"/>
      <c r="F27" s="215"/>
      <c r="G27" s="215"/>
      <c r="H27" s="172"/>
    </row>
    <row r="28" spans="2:9" x14ac:dyDescent="0.25">
      <c r="B28" s="132" t="s">
        <v>348</v>
      </c>
      <c r="C28" s="132" t="s">
        <v>347</v>
      </c>
      <c r="D28" s="132"/>
      <c r="E28" s="265" t="s">
        <v>256</v>
      </c>
      <c r="F28" s="221">
        <v>23610</v>
      </c>
      <c r="G28" s="221">
        <v>17794</v>
      </c>
      <c r="H28" s="222">
        <v>13047</v>
      </c>
    </row>
    <row r="29" spans="2:9" x14ac:dyDescent="0.25">
      <c r="B29" s="132" t="s">
        <v>350</v>
      </c>
      <c r="C29" s="132" t="s">
        <v>351</v>
      </c>
      <c r="D29" s="132"/>
      <c r="E29" s="265" t="s">
        <v>256</v>
      </c>
      <c r="F29" s="221">
        <v>17284</v>
      </c>
      <c r="G29" s="221">
        <v>6444</v>
      </c>
      <c r="H29" s="222">
        <v>23087</v>
      </c>
    </row>
    <row r="30" spans="2:9" x14ac:dyDescent="0.25">
      <c r="B30" s="132" t="s">
        <v>352</v>
      </c>
      <c r="C30" s="132" t="s">
        <v>353</v>
      </c>
      <c r="D30" s="132"/>
      <c r="E30" s="265" t="s">
        <v>256</v>
      </c>
      <c r="F30" s="220">
        <v>498</v>
      </c>
      <c r="G30" s="220">
        <v>254</v>
      </c>
      <c r="H30" s="132">
        <v>647</v>
      </c>
    </row>
    <row r="31" spans="2:9" x14ac:dyDescent="0.25">
      <c r="B31" s="132" t="s">
        <v>354</v>
      </c>
      <c r="C31" s="132" t="s">
        <v>355</v>
      </c>
      <c r="D31" s="132"/>
      <c r="E31" s="265" t="s">
        <v>256</v>
      </c>
      <c r="F31" s="221">
        <v>2225</v>
      </c>
      <c r="G31" s="221">
        <v>1937</v>
      </c>
      <c r="H31" s="222">
        <v>3365</v>
      </c>
    </row>
    <row r="32" spans="2:9" x14ac:dyDescent="0.25">
      <c r="B32" s="132" t="s">
        <v>356</v>
      </c>
      <c r="C32" s="132" t="s">
        <v>356</v>
      </c>
      <c r="D32" s="132"/>
      <c r="E32" s="265" t="s">
        <v>256</v>
      </c>
      <c r="F32" s="221">
        <v>43617</v>
      </c>
      <c r="G32" s="221">
        <v>26429</v>
      </c>
      <c r="H32" s="222">
        <f>SUM(H28:H31)</f>
        <v>40146</v>
      </c>
      <c r="I32" s="6" t="s">
        <v>77</v>
      </c>
    </row>
    <row r="33" spans="2:8" x14ac:dyDescent="0.25">
      <c r="B33" s="200"/>
      <c r="C33" s="200"/>
      <c r="D33" s="132"/>
      <c r="E33" s="220"/>
      <c r="F33" s="220"/>
      <c r="G33" s="220"/>
      <c r="H33" s="132"/>
    </row>
    <row r="34" spans="2:8" x14ac:dyDescent="0.25">
      <c r="B34" s="218" t="s">
        <v>357</v>
      </c>
      <c r="C34" s="218" t="s">
        <v>358</v>
      </c>
      <c r="D34" s="218"/>
      <c r="E34" s="219"/>
      <c r="F34" s="219"/>
      <c r="G34" s="219"/>
      <c r="H34" s="218"/>
    </row>
    <row r="35" spans="2:8" x14ac:dyDescent="0.25">
      <c r="B35" s="132" t="s">
        <v>359</v>
      </c>
      <c r="C35" s="132" t="s">
        <v>360</v>
      </c>
      <c r="D35" s="132"/>
      <c r="E35" s="265" t="s">
        <v>256</v>
      </c>
      <c r="F35" s="221">
        <v>82302</v>
      </c>
      <c r="G35" s="221">
        <v>47887</v>
      </c>
      <c r="H35" s="222">
        <v>66887</v>
      </c>
    </row>
    <row r="36" spans="2:8" x14ac:dyDescent="0.25">
      <c r="B36" s="132" t="s">
        <v>356</v>
      </c>
      <c r="C36" s="132" t="s">
        <v>356</v>
      </c>
      <c r="D36" s="132"/>
      <c r="E36" s="265" t="s">
        <v>256</v>
      </c>
      <c r="F36" s="221">
        <v>82302</v>
      </c>
      <c r="G36" s="221">
        <v>47887</v>
      </c>
      <c r="H36" s="222">
        <v>66887</v>
      </c>
    </row>
    <row r="37" spans="2:8" s="45" customFormat="1" x14ac:dyDescent="0.25">
      <c r="B37" s="223" t="s">
        <v>361</v>
      </c>
      <c r="C37" s="223" t="s">
        <v>362</v>
      </c>
      <c r="D37" s="223"/>
      <c r="E37" s="283" t="s">
        <v>256</v>
      </c>
      <c r="F37" s="224">
        <v>125919</v>
      </c>
      <c r="G37" s="224">
        <v>74316</v>
      </c>
      <c r="H37" s="225">
        <f>H36+H32</f>
        <v>107033</v>
      </c>
    </row>
    <row r="38" spans="2:8" s="53" customFormat="1" x14ac:dyDescent="0.25">
      <c r="B38" s="132" t="s">
        <v>364</v>
      </c>
      <c r="C38" s="132" t="s">
        <v>363</v>
      </c>
      <c r="D38" s="132"/>
      <c r="E38" s="265" t="s">
        <v>256</v>
      </c>
      <c r="F38" s="221">
        <v>5430</v>
      </c>
      <c r="G38" s="221">
        <v>4731</v>
      </c>
      <c r="H38" s="222">
        <v>5809</v>
      </c>
    </row>
    <row r="39" spans="2:8" s="53" customFormat="1" x14ac:dyDescent="0.25">
      <c r="E39" s="226"/>
      <c r="F39" s="231"/>
      <c r="G39" s="231"/>
      <c r="H39" s="232"/>
    </row>
    <row r="40" spans="2:8" x14ac:dyDescent="0.25">
      <c r="B40" s="77" t="s">
        <v>233</v>
      </c>
      <c r="C40" s="102" t="s">
        <v>232</v>
      </c>
      <c r="D40" s="78" t="s">
        <v>182</v>
      </c>
      <c r="E40" s="79"/>
      <c r="F40" s="79"/>
      <c r="G40" s="79"/>
      <c r="H40" s="79"/>
    </row>
    <row r="41" spans="2:8" x14ac:dyDescent="0.25">
      <c r="B41" s="134" t="s">
        <v>247</v>
      </c>
      <c r="C41" s="134" t="s">
        <v>248</v>
      </c>
      <c r="D41" s="134"/>
      <c r="E41" s="284" t="s">
        <v>256</v>
      </c>
      <c r="F41" s="151">
        <v>636</v>
      </c>
      <c r="G41" s="151">
        <v>552</v>
      </c>
      <c r="H41" s="198">
        <v>758.6</v>
      </c>
    </row>
    <row r="42" spans="2:8" x14ac:dyDescent="0.25">
      <c r="B42" s="134"/>
      <c r="C42" s="134"/>
      <c r="D42" s="134"/>
      <c r="E42" s="152"/>
      <c r="F42" s="151"/>
      <c r="G42" s="151"/>
      <c r="H42" s="198"/>
    </row>
    <row r="43" spans="2:8" s="53" customFormat="1" x14ac:dyDescent="0.25">
      <c r="B43" s="204" t="s">
        <v>331</v>
      </c>
      <c r="C43" s="204" t="s">
        <v>330</v>
      </c>
      <c r="D43" s="205" t="s">
        <v>342</v>
      </c>
      <c r="E43" s="209"/>
      <c r="F43" s="209"/>
      <c r="G43" s="209"/>
      <c r="H43" s="209"/>
    </row>
    <row r="44" spans="2:8" s="210" customFormat="1" x14ac:dyDescent="0.25">
      <c r="B44" s="188" t="s">
        <v>332</v>
      </c>
      <c r="C44" s="140" t="s">
        <v>337</v>
      </c>
      <c r="D44" s="140"/>
      <c r="E44" s="285" t="s">
        <v>256</v>
      </c>
      <c r="F44" s="142"/>
      <c r="G44" s="212">
        <v>-154946</v>
      </c>
      <c r="H44" s="212">
        <v>-47341</v>
      </c>
    </row>
    <row r="45" spans="2:8" s="210" customFormat="1" x14ac:dyDescent="0.25">
      <c r="B45" s="141" t="s">
        <v>333</v>
      </c>
      <c r="C45" s="140" t="s">
        <v>338</v>
      </c>
      <c r="D45" s="140"/>
      <c r="E45" s="285" t="s">
        <v>256</v>
      </c>
      <c r="F45" s="142"/>
      <c r="G45" s="212">
        <v>-60032</v>
      </c>
      <c r="H45" s="212">
        <v>1353</v>
      </c>
    </row>
    <row r="46" spans="2:8" s="139" customFormat="1" x14ac:dyDescent="0.25">
      <c r="B46" s="141" t="s">
        <v>334</v>
      </c>
      <c r="C46" s="140" t="s">
        <v>339</v>
      </c>
      <c r="D46" s="140"/>
      <c r="E46" s="285" t="s">
        <v>256</v>
      </c>
      <c r="F46" s="142"/>
      <c r="G46" s="213">
        <v>-51602</v>
      </c>
      <c r="H46" s="212">
        <v>-18889</v>
      </c>
    </row>
    <row r="47" spans="2:8" s="139" customFormat="1" x14ac:dyDescent="0.25">
      <c r="B47" s="141" t="s">
        <v>335</v>
      </c>
      <c r="C47" s="140" t="s">
        <v>340</v>
      </c>
      <c r="D47" s="140"/>
      <c r="E47" s="285" t="s">
        <v>256</v>
      </c>
      <c r="F47" s="142"/>
      <c r="G47" s="214">
        <v>-266580</v>
      </c>
      <c r="H47" s="212">
        <v>-64077</v>
      </c>
    </row>
    <row r="48" spans="2:8" x14ac:dyDescent="0.25">
      <c r="B48" s="49" t="s">
        <v>336</v>
      </c>
      <c r="C48" s="13" t="s">
        <v>341</v>
      </c>
      <c r="D48" s="13"/>
      <c r="E48" s="286" t="s">
        <v>256</v>
      </c>
      <c r="F48" s="211"/>
      <c r="G48" s="206">
        <v>0</v>
      </c>
      <c r="H48" s="212">
        <v>0</v>
      </c>
    </row>
    <row r="49" spans="2:8" x14ac:dyDescent="0.25">
      <c r="B49" s="49"/>
      <c r="C49" s="13"/>
      <c r="D49" s="13"/>
      <c r="E49" s="211"/>
      <c r="F49" s="211"/>
      <c r="G49" s="211"/>
      <c r="H49" s="98"/>
    </row>
    <row r="50" spans="2:8" x14ac:dyDescent="0.25">
      <c r="B50" s="12" t="s">
        <v>38</v>
      </c>
      <c r="C50" s="12" t="s">
        <v>43</v>
      </c>
      <c r="D50" s="23" t="s">
        <v>39</v>
      </c>
      <c r="E50" s="15"/>
      <c r="F50" s="15"/>
      <c r="G50" s="15"/>
      <c r="H50" s="15"/>
    </row>
    <row r="51" spans="2:8" x14ac:dyDescent="0.25">
      <c r="B51" s="14" t="s">
        <v>68</v>
      </c>
      <c r="C51" s="14" t="s">
        <v>105</v>
      </c>
      <c r="D51" s="14"/>
      <c r="E51" s="40">
        <v>5604275</v>
      </c>
      <c r="F51" s="40">
        <v>5838690</v>
      </c>
      <c r="G51" s="40">
        <v>4232498</v>
      </c>
      <c r="H51" s="133">
        <v>5716591</v>
      </c>
    </row>
    <row r="52" spans="2:8" x14ac:dyDescent="0.25">
      <c r="B52" s="13" t="s">
        <v>69</v>
      </c>
      <c r="C52" s="13" t="s">
        <v>106</v>
      </c>
      <c r="D52" s="13"/>
      <c r="E52" s="17">
        <v>1352588</v>
      </c>
      <c r="F52" s="40">
        <v>1396678</v>
      </c>
      <c r="G52" s="40">
        <v>1114792</v>
      </c>
      <c r="H52" s="133">
        <v>1362751</v>
      </c>
    </row>
    <row r="53" spans="2:8" x14ac:dyDescent="0.25">
      <c r="B53" s="47" t="s">
        <v>70</v>
      </c>
      <c r="C53" s="47" t="s">
        <v>57</v>
      </c>
      <c r="D53" s="47"/>
      <c r="E53" s="143">
        <v>6956863</v>
      </c>
      <c r="F53" s="144">
        <v>7235368</v>
      </c>
      <c r="G53" s="144">
        <v>5347290</v>
      </c>
      <c r="H53" s="145">
        <v>7079342</v>
      </c>
    </row>
    <row r="54" spans="2:8" x14ac:dyDescent="0.25">
      <c r="B54" s="47"/>
      <c r="C54" s="47"/>
      <c r="D54" s="47"/>
      <c r="E54" s="143"/>
      <c r="F54" s="144"/>
      <c r="G54" s="144"/>
      <c r="H54" s="145"/>
    </row>
    <row r="55" spans="2:8" x14ac:dyDescent="0.25">
      <c r="B55" s="12" t="s">
        <v>435</v>
      </c>
      <c r="C55" s="12" t="s">
        <v>436</v>
      </c>
      <c r="D55" s="23" t="s">
        <v>437</v>
      </c>
      <c r="E55" s="15"/>
      <c r="F55" s="15"/>
      <c r="G55" s="15"/>
      <c r="H55" s="15"/>
    </row>
    <row r="56" spans="2:8" x14ac:dyDescent="0.25">
      <c r="B56" s="14" t="s">
        <v>438</v>
      </c>
      <c r="C56" s="14" t="s">
        <v>440</v>
      </c>
      <c r="D56" s="14"/>
      <c r="E56" s="40">
        <v>6956863</v>
      </c>
      <c r="F56" s="40">
        <v>7235368</v>
      </c>
      <c r="G56" s="40">
        <v>5347290</v>
      </c>
      <c r="H56" s="272">
        <v>7079342</v>
      </c>
    </row>
    <row r="57" spans="2:8" x14ac:dyDescent="0.25">
      <c r="B57" s="13" t="s">
        <v>439</v>
      </c>
      <c r="C57" s="13" t="s">
        <v>436</v>
      </c>
      <c r="D57" s="13"/>
      <c r="E57" s="273">
        <v>10.73</v>
      </c>
      <c r="F57" s="20">
        <v>12.1</v>
      </c>
      <c r="G57" s="20">
        <v>13.31</v>
      </c>
      <c r="H57" s="274">
        <v>13.18</v>
      </c>
    </row>
    <row r="58" spans="2:8" x14ac:dyDescent="0.25">
      <c r="B58" s="47"/>
      <c r="C58" s="47"/>
      <c r="D58" s="47"/>
      <c r="E58" s="143"/>
      <c r="F58" s="144"/>
      <c r="G58" s="144"/>
      <c r="H58" s="145"/>
    </row>
    <row r="59" spans="2:8" x14ac:dyDescent="0.25">
      <c r="B59" s="12" t="s">
        <v>372</v>
      </c>
      <c r="C59" s="12" t="s">
        <v>44</v>
      </c>
      <c r="D59" s="23" t="s">
        <v>39</v>
      </c>
      <c r="E59" s="15"/>
      <c r="F59" s="15"/>
      <c r="G59" s="15"/>
      <c r="H59" s="15"/>
    </row>
    <row r="60" spans="2:8" x14ac:dyDescent="0.25">
      <c r="B60" s="14" t="s">
        <v>68</v>
      </c>
      <c r="C60" s="14" t="s">
        <v>105</v>
      </c>
      <c r="D60" s="14"/>
      <c r="E60" s="64">
        <v>2908035</v>
      </c>
      <c r="F60" s="64">
        <v>3153330</v>
      </c>
      <c r="G60" s="64">
        <v>2439335</v>
      </c>
      <c r="H60" s="275">
        <v>3097185</v>
      </c>
    </row>
    <row r="61" spans="2:8" x14ac:dyDescent="0.25">
      <c r="B61" s="147" t="s">
        <v>71</v>
      </c>
      <c r="C61" s="147" t="s">
        <v>107</v>
      </c>
      <c r="D61" s="147"/>
      <c r="E61" s="148">
        <v>4.49</v>
      </c>
      <c r="F61" s="148">
        <v>4.87</v>
      </c>
      <c r="G61" s="149">
        <v>5.73</v>
      </c>
      <c r="H61" s="276">
        <v>5.77</v>
      </c>
    </row>
    <row r="62" spans="2:8" x14ac:dyDescent="0.25">
      <c r="B62" s="14"/>
      <c r="C62" s="14"/>
      <c r="D62" s="14"/>
      <c r="E62" s="271"/>
      <c r="F62" s="271"/>
      <c r="G62" s="201"/>
      <c r="H62" s="210"/>
    </row>
    <row r="63" spans="2:8" x14ac:dyDescent="0.25">
      <c r="B63" s="77" t="s">
        <v>171</v>
      </c>
      <c r="C63" s="102" t="s">
        <v>250</v>
      </c>
      <c r="D63" s="78" t="s">
        <v>39</v>
      </c>
      <c r="E63" s="79"/>
      <c r="F63" s="79"/>
      <c r="G63" s="79"/>
      <c r="H63" s="79"/>
    </row>
    <row r="64" spans="2:8" x14ac:dyDescent="0.25">
      <c r="B64" s="14" t="s">
        <v>172</v>
      </c>
      <c r="C64" s="14" t="s">
        <v>177</v>
      </c>
      <c r="D64" s="14"/>
      <c r="E64" s="17">
        <v>2391656</v>
      </c>
      <c r="F64" s="17">
        <v>2413037</v>
      </c>
      <c r="G64" s="17">
        <v>1576094</v>
      </c>
      <c r="H64" s="17">
        <v>2277976</v>
      </c>
    </row>
    <row r="65" spans="2:8" x14ac:dyDescent="0.25">
      <c r="B65" s="13" t="s">
        <v>173</v>
      </c>
      <c r="C65" s="49" t="s">
        <v>178</v>
      </c>
      <c r="D65" s="13"/>
      <c r="E65" s="16">
        <v>1555447</v>
      </c>
      <c r="F65" s="16">
        <v>1756652</v>
      </c>
      <c r="G65" s="16">
        <v>1324543</v>
      </c>
      <c r="H65" s="16">
        <v>1734434</v>
      </c>
    </row>
    <row r="66" spans="2:8" x14ac:dyDescent="0.25">
      <c r="B66" s="14" t="s">
        <v>174</v>
      </c>
      <c r="C66" s="14" t="s">
        <v>179</v>
      </c>
      <c r="D66" s="14"/>
      <c r="E66" s="17">
        <v>1550897</v>
      </c>
      <c r="F66" s="17">
        <v>1497438</v>
      </c>
      <c r="G66" s="17">
        <v>1168486</v>
      </c>
      <c r="H66" s="17">
        <v>1537144</v>
      </c>
    </row>
    <row r="67" spans="2:8" x14ac:dyDescent="0.25">
      <c r="B67" s="13" t="s">
        <v>175</v>
      </c>
      <c r="C67" s="13" t="s">
        <v>180</v>
      </c>
      <c r="D67" s="13"/>
      <c r="E67" s="16">
        <v>3865</v>
      </c>
      <c r="F67" s="16">
        <v>26192</v>
      </c>
      <c r="G67" s="16">
        <v>19601</v>
      </c>
      <c r="H67" s="16">
        <v>25497</v>
      </c>
    </row>
    <row r="68" spans="2:8" x14ac:dyDescent="0.25">
      <c r="B68" s="13" t="s">
        <v>176</v>
      </c>
      <c r="C68" s="13" t="s">
        <v>176</v>
      </c>
      <c r="D68" s="13"/>
      <c r="E68" s="16">
        <v>102410</v>
      </c>
      <c r="F68" s="16">
        <v>145371</v>
      </c>
      <c r="G68" s="16">
        <v>143774</v>
      </c>
      <c r="H68" s="16">
        <v>141540</v>
      </c>
    </row>
    <row r="69" spans="2:8" x14ac:dyDescent="0.25">
      <c r="B69" s="47" t="s">
        <v>57</v>
      </c>
      <c r="C69" s="47" t="s">
        <v>57</v>
      </c>
      <c r="D69" s="47"/>
      <c r="E69" s="143">
        <v>5604275</v>
      </c>
      <c r="F69" s="143">
        <v>5838690</v>
      </c>
      <c r="G69" s="143">
        <v>4232498</v>
      </c>
      <c r="H69" s="143">
        <v>5716591</v>
      </c>
    </row>
    <row r="70" spans="2:8" x14ac:dyDescent="0.25">
      <c r="B70" s="46"/>
      <c r="C70" s="46"/>
      <c r="D70" s="46"/>
      <c r="E70" s="100"/>
      <c r="F70" s="100"/>
      <c r="G70" s="100"/>
    </row>
    <row r="71" spans="2:8" x14ac:dyDescent="0.25">
      <c r="B71" s="12" t="s">
        <v>220</v>
      </c>
      <c r="C71" s="12" t="s">
        <v>223</v>
      </c>
      <c r="D71" s="23" t="s">
        <v>33</v>
      </c>
      <c r="E71" s="15"/>
      <c r="F71" s="15"/>
      <c r="G71" s="15"/>
      <c r="H71" s="15"/>
    </row>
    <row r="72" spans="2:8" x14ac:dyDescent="0.25">
      <c r="B72" s="14" t="s">
        <v>221</v>
      </c>
      <c r="C72" s="14" t="s">
        <v>224</v>
      </c>
      <c r="D72" s="14"/>
      <c r="E72" s="17">
        <v>267.31699999999995</v>
      </c>
      <c r="F72" s="17">
        <v>2107.0390000000002</v>
      </c>
      <c r="G72" s="17">
        <v>2092.491</v>
      </c>
      <c r="H72" s="133">
        <v>2558</v>
      </c>
    </row>
    <row r="73" spans="2:8" ht="17.25" customHeight="1" x14ac:dyDescent="0.25">
      <c r="B73" s="13" t="s">
        <v>222</v>
      </c>
      <c r="C73" s="49" t="s">
        <v>225</v>
      </c>
      <c r="D73" s="13"/>
      <c r="E73" s="16">
        <v>516253.08</v>
      </c>
      <c r="F73" s="16">
        <v>536157.44999999995</v>
      </c>
      <c r="G73" s="16">
        <v>452319.33999999997</v>
      </c>
      <c r="H73" s="133">
        <v>576147</v>
      </c>
    </row>
    <row r="74" spans="2:8" x14ac:dyDescent="0.25">
      <c r="B74" s="14" t="s">
        <v>64</v>
      </c>
      <c r="C74" s="14" t="s">
        <v>226</v>
      </c>
      <c r="D74" s="14"/>
      <c r="E74" s="17">
        <v>76407.759999999995</v>
      </c>
      <c r="F74" s="17">
        <v>76877.8</v>
      </c>
      <c r="G74" s="17">
        <v>64557.95</v>
      </c>
      <c r="H74" s="133">
        <v>75090</v>
      </c>
    </row>
    <row r="75" spans="2:8" x14ac:dyDescent="0.25">
      <c r="B75" s="13" t="s">
        <v>60</v>
      </c>
      <c r="C75" s="13" t="s">
        <v>103</v>
      </c>
      <c r="D75" s="13"/>
      <c r="E75" s="16">
        <v>9293.83</v>
      </c>
      <c r="F75" s="16">
        <v>8962.119999999999</v>
      </c>
      <c r="G75" s="16">
        <v>7447.25</v>
      </c>
      <c r="H75" s="133">
        <v>10342</v>
      </c>
    </row>
    <row r="76" spans="2:8" x14ac:dyDescent="0.25">
      <c r="B76" s="14" t="s">
        <v>63</v>
      </c>
      <c r="C76" s="14" t="s">
        <v>227</v>
      </c>
      <c r="D76" s="14"/>
      <c r="E76" s="17">
        <v>786568.51</v>
      </c>
      <c r="F76" s="17">
        <v>816545.13</v>
      </c>
      <c r="G76" s="17">
        <v>452188.97</v>
      </c>
      <c r="H76" s="133">
        <v>692156</v>
      </c>
    </row>
    <row r="77" spans="2:8" x14ac:dyDescent="0.25">
      <c r="B77" s="13" t="s">
        <v>62</v>
      </c>
      <c r="C77" s="13" t="s">
        <v>102</v>
      </c>
      <c r="D77" s="13"/>
      <c r="E77" s="16">
        <v>3838.2999999999997</v>
      </c>
      <c r="F77" s="16">
        <v>4713.8599999999997</v>
      </c>
      <c r="G77" s="16">
        <v>3004.61</v>
      </c>
      <c r="H77" s="133">
        <v>2042</v>
      </c>
    </row>
    <row r="78" spans="2:8" x14ac:dyDescent="0.25">
      <c r="B78" s="14" t="s">
        <v>61</v>
      </c>
      <c r="C78" s="14" t="s">
        <v>228</v>
      </c>
      <c r="D78" s="14"/>
      <c r="E78" s="277">
        <v>0</v>
      </c>
      <c r="F78" s="277">
        <v>0</v>
      </c>
      <c r="G78" s="17">
        <v>30000</v>
      </c>
      <c r="H78" s="133">
        <v>13000</v>
      </c>
    </row>
    <row r="79" spans="2:8" s="280" customFormat="1" x14ac:dyDescent="0.25">
      <c r="B79" s="194" t="s">
        <v>125</v>
      </c>
      <c r="C79" s="194" t="s">
        <v>125</v>
      </c>
      <c r="D79" s="194"/>
      <c r="E79" s="278">
        <f>SUM(E72:E78)</f>
        <v>1392628.797</v>
      </c>
      <c r="F79" s="278">
        <f>SUM(F72:F78)</f>
        <v>1445363.399</v>
      </c>
      <c r="G79" s="279">
        <v>1011610</v>
      </c>
      <c r="H79" s="279">
        <v>1371335</v>
      </c>
    </row>
    <row r="80" spans="2:8" s="139" customFormat="1" x14ac:dyDescent="0.25">
      <c r="B80" s="141" t="s">
        <v>229</v>
      </c>
      <c r="C80" s="140" t="s">
        <v>230</v>
      </c>
      <c r="D80" s="140"/>
      <c r="E80" s="142">
        <v>2.15</v>
      </c>
      <c r="F80" s="142">
        <v>2.41</v>
      </c>
      <c r="G80" s="142">
        <v>2.52</v>
      </c>
      <c r="H80" s="142">
        <v>2.5499999999999998</v>
      </c>
    </row>
    <row r="81" spans="2:9" s="139" customFormat="1" x14ac:dyDescent="0.25">
      <c r="B81" s="141"/>
      <c r="C81" s="140"/>
      <c r="D81" s="140"/>
      <c r="E81" s="142"/>
      <c r="F81" s="142"/>
      <c r="G81" s="142"/>
      <c r="H81" s="142"/>
    </row>
    <row r="82" spans="2:9" x14ac:dyDescent="0.25">
      <c r="B82" s="12" t="s">
        <v>34</v>
      </c>
      <c r="C82" s="12" t="s">
        <v>41</v>
      </c>
      <c r="D82" s="23" t="s">
        <v>35</v>
      </c>
      <c r="E82" s="15"/>
      <c r="F82" s="15"/>
      <c r="G82" s="15"/>
      <c r="H82" s="15"/>
    </row>
    <row r="83" spans="2:9" x14ac:dyDescent="0.25">
      <c r="B83" s="134"/>
      <c r="C83" s="134"/>
      <c r="D83" s="134"/>
    </row>
    <row r="84" spans="2:9" x14ac:dyDescent="0.25">
      <c r="B84" s="13" t="s">
        <v>117</v>
      </c>
      <c r="C84" s="49" t="s">
        <v>118</v>
      </c>
      <c r="D84" s="13"/>
      <c r="E84" s="16" t="s">
        <v>256</v>
      </c>
      <c r="F84" s="16">
        <v>76878</v>
      </c>
      <c r="G84" s="16">
        <v>64558</v>
      </c>
      <c r="H84" s="16">
        <v>75090</v>
      </c>
    </row>
    <row r="85" spans="2:9" x14ac:dyDescent="0.25">
      <c r="B85" s="49" t="s">
        <v>119</v>
      </c>
      <c r="C85" s="49" t="s">
        <v>122</v>
      </c>
      <c r="D85" s="13"/>
      <c r="E85" s="16" t="s">
        <v>256</v>
      </c>
      <c r="F85" s="16">
        <v>8962</v>
      </c>
      <c r="G85" s="16">
        <v>7447</v>
      </c>
      <c r="H85" s="16">
        <v>10342</v>
      </c>
    </row>
    <row r="86" spans="2:9" x14ac:dyDescent="0.25">
      <c r="B86" s="50" t="s">
        <v>120</v>
      </c>
      <c r="C86" s="50" t="s">
        <v>123</v>
      </c>
      <c r="D86" s="14"/>
      <c r="E86" s="16" t="s">
        <v>256</v>
      </c>
      <c r="F86" s="16">
        <v>2107</v>
      </c>
      <c r="G86" s="16">
        <v>2092</v>
      </c>
      <c r="H86" s="16">
        <v>2558</v>
      </c>
    </row>
    <row r="87" spans="2:9" x14ac:dyDescent="0.25">
      <c r="B87" s="26" t="s">
        <v>121</v>
      </c>
      <c r="C87" s="26" t="s">
        <v>124</v>
      </c>
      <c r="D87" s="26"/>
      <c r="E87" s="27" t="s">
        <v>256</v>
      </c>
      <c r="F87" s="27">
        <v>536157</v>
      </c>
      <c r="G87" s="27">
        <v>452319</v>
      </c>
      <c r="H87" s="27">
        <v>576147</v>
      </c>
    </row>
    <row r="88" spans="2:9" x14ac:dyDescent="0.25">
      <c r="B88" s="132" t="s">
        <v>125</v>
      </c>
      <c r="C88" s="137" t="s">
        <v>125</v>
      </c>
      <c r="D88" s="132"/>
      <c r="E88" s="138" t="s">
        <v>256</v>
      </c>
      <c r="F88" s="138">
        <v>624104</v>
      </c>
      <c r="G88" s="138">
        <v>526416</v>
      </c>
      <c r="H88" s="138">
        <v>664137</v>
      </c>
      <c r="I88" s="53"/>
    </row>
    <row r="89" spans="2:9" s="139" customFormat="1" x14ac:dyDescent="0.25">
      <c r="B89" s="207"/>
      <c r="C89" s="208"/>
      <c r="D89" s="208"/>
      <c r="E89" s="203"/>
      <c r="F89" s="203"/>
      <c r="G89" s="203"/>
      <c r="H89" s="203"/>
    </row>
    <row r="90" spans="2:9" s="139" customFormat="1" x14ac:dyDescent="0.25">
      <c r="B90" s="207"/>
      <c r="C90" s="208"/>
      <c r="D90" s="208"/>
      <c r="E90" s="203"/>
      <c r="F90" s="203"/>
      <c r="G90" s="203"/>
      <c r="H90" s="203"/>
    </row>
    <row r="91" spans="2:9" x14ac:dyDescent="0.25">
      <c r="B91" s="75"/>
      <c r="C91" s="75"/>
      <c r="D91" s="75"/>
      <c r="E91" s="101"/>
      <c r="F91" s="101"/>
      <c r="G91" s="54"/>
    </row>
    <row r="92" spans="2:9" x14ac:dyDescent="0.25">
      <c r="B92" s="12" t="s">
        <v>126</v>
      </c>
      <c r="C92" s="51" t="s">
        <v>128</v>
      </c>
      <c r="D92" s="23" t="s">
        <v>127</v>
      </c>
      <c r="E92" s="15"/>
      <c r="F92" s="15"/>
      <c r="G92" s="15"/>
      <c r="H92" s="15"/>
    </row>
    <row r="93" spans="2:9" x14ac:dyDescent="0.25">
      <c r="B93" s="14" t="s">
        <v>441</v>
      </c>
      <c r="C93" s="14" t="s">
        <v>140</v>
      </c>
      <c r="D93" s="14"/>
      <c r="E93" s="17">
        <v>267</v>
      </c>
      <c r="F93" s="17">
        <v>2107</v>
      </c>
      <c r="G93" s="17">
        <v>2092</v>
      </c>
      <c r="H93" s="16">
        <v>2558</v>
      </c>
    </row>
    <row r="94" spans="2:9" x14ac:dyDescent="0.25">
      <c r="B94" s="13" t="s">
        <v>129</v>
      </c>
      <c r="C94" s="49" t="s">
        <v>141</v>
      </c>
      <c r="D94" s="13"/>
      <c r="E94" s="16">
        <v>516253</v>
      </c>
      <c r="F94" s="16">
        <v>536157</v>
      </c>
      <c r="G94" s="16">
        <v>452319</v>
      </c>
      <c r="H94" s="16">
        <v>576147</v>
      </c>
    </row>
    <row r="95" spans="2:9" x14ac:dyDescent="0.25">
      <c r="B95" s="14" t="s">
        <v>130</v>
      </c>
      <c r="C95" s="14" t="s">
        <v>142</v>
      </c>
      <c r="D95" s="14"/>
      <c r="E95" s="17">
        <v>0</v>
      </c>
      <c r="F95" s="17">
        <v>0</v>
      </c>
      <c r="G95" s="17">
        <v>0</v>
      </c>
      <c r="H95" s="16">
        <v>0</v>
      </c>
    </row>
    <row r="96" spans="2:9" x14ac:dyDescent="0.25">
      <c r="B96" s="13" t="s">
        <v>131</v>
      </c>
      <c r="C96" s="13" t="s">
        <v>143</v>
      </c>
      <c r="D96" s="13"/>
      <c r="E96" s="16">
        <v>76408</v>
      </c>
      <c r="F96" s="16">
        <v>76878</v>
      </c>
      <c r="G96" s="16">
        <v>64558</v>
      </c>
      <c r="H96" s="16">
        <v>75090</v>
      </c>
    </row>
    <row r="97" spans="2:8" x14ac:dyDescent="0.25">
      <c r="B97" s="14" t="s">
        <v>132</v>
      </c>
      <c r="C97" s="14" t="s">
        <v>144</v>
      </c>
      <c r="D97" s="14"/>
      <c r="E97" s="17">
        <v>516520</v>
      </c>
      <c r="F97" s="17">
        <v>538264</v>
      </c>
      <c r="G97" s="17">
        <v>454411</v>
      </c>
      <c r="H97" s="16">
        <v>578705</v>
      </c>
    </row>
    <row r="98" spans="2:8" x14ac:dyDescent="0.25">
      <c r="B98" s="13" t="s">
        <v>133</v>
      </c>
      <c r="C98" s="13" t="s">
        <v>145</v>
      </c>
      <c r="D98" s="13"/>
      <c r="E98" s="16">
        <v>76408</v>
      </c>
      <c r="F98" s="16">
        <v>76878</v>
      </c>
      <c r="G98" s="16">
        <v>64558</v>
      </c>
      <c r="H98" s="16">
        <v>75090</v>
      </c>
    </row>
    <row r="99" spans="2:8" x14ac:dyDescent="0.25">
      <c r="B99" s="47" t="s">
        <v>125</v>
      </c>
      <c r="C99" s="47" t="s">
        <v>146</v>
      </c>
      <c r="D99" s="47"/>
      <c r="E99" s="150">
        <v>592928</v>
      </c>
      <c r="F99" s="150">
        <v>615142</v>
      </c>
      <c r="G99" s="150">
        <v>518969</v>
      </c>
      <c r="H99" s="150">
        <v>653796</v>
      </c>
    </row>
    <row r="100" spans="2:8" x14ac:dyDescent="0.25">
      <c r="B100" s="46"/>
      <c r="C100" s="46"/>
      <c r="D100" s="46"/>
      <c r="E100" s="97"/>
      <c r="F100" s="97"/>
      <c r="G100" s="97"/>
      <c r="H100" s="27"/>
    </row>
    <row r="101" spans="2:8" x14ac:dyDescent="0.25">
      <c r="B101" s="14" t="s">
        <v>134</v>
      </c>
      <c r="C101" s="14" t="s">
        <v>147</v>
      </c>
      <c r="D101" s="14"/>
      <c r="E101" s="25">
        <v>0</v>
      </c>
      <c r="F101" s="25">
        <v>0</v>
      </c>
      <c r="G101" s="25">
        <v>0</v>
      </c>
      <c r="H101" s="25">
        <v>0</v>
      </c>
    </row>
    <row r="102" spans="2:8" x14ac:dyDescent="0.25">
      <c r="B102" s="13" t="s">
        <v>135</v>
      </c>
      <c r="C102" s="49" t="s">
        <v>148</v>
      </c>
      <c r="D102" s="13"/>
      <c r="E102" s="16">
        <v>9293</v>
      </c>
      <c r="F102" s="16">
        <v>8962</v>
      </c>
      <c r="G102" s="16">
        <v>7447</v>
      </c>
      <c r="H102" s="16">
        <v>10342</v>
      </c>
    </row>
    <row r="103" spans="2:8" x14ac:dyDescent="0.25">
      <c r="B103" s="14" t="s">
        <v>132</v>
      </c>
      <c r="C103" s="14" t="s">
        <v>149</v>
      </c>
      <c r="D103" s="14"/>
      <c r="E103" s="17">
        <v>0</v>
      </c>
      <c r="F103" s="17">
        <v>0</v>
      </c>
      <c r="G103" s="17">
        <v>0</v>
      </c>
      <c r="H103" s="17">
        <v>0</v>
      </c>
    </row>
    <row r="104" spans="2:8" x14ac:dyDescent="0.25">
      <c r="B104" s="13" t="s">
        <v>136</v>
      </c>
      <c r="C104" s="13" t="s">
        <v>145</v>
      </c>
      <c r="D104" s="13"/>
      <c r="E104" s="16">
        <v>9293</v>
      </c>
      <c r="F104" s="16">
        <v>8962</v>
      </c>
      <c r="G104" s="16">
        <v>7447</v>
      </c>
      <c r="H104" s="16">
        <v>10342</v>
      </c>
    </row>
    <row r="105" spans="2:8" x14ac:dyDescent="0.25">
      <c r="B105" s="47" t="s">
        <v>125</v>
      </c>
      <c r="C105" s="47" t="s">
        <v>125</v>
      </c>
      <c r="D105" s="47"/>
      <c r="E105" s="150">
        <v>9293</v>
      </c>
      <c r="F105" s="150">
        <v>8962</v>
      </c>
      <c r="G105" s="150">
        <v>7447</v>
      </c>
      <c r="H105" s="16">
        <v>10342</v>
      </c>
    </row>
    <row r="106" spans="2:8" x14ac:dyDescent="0.25">
      <c r="B106" s="46"/>
      <c r="C106" s="46"/>
      <c r="D106" s="46"/>
      <c r="E106" s="97"/>
      <c r="F106" s="97"/>
      <c r="G106" s="97"/>
      <c r="H106" s="27"/>
    </row>
    <row r="107" spans="2:8" x14ac:dyDescent="0.25">
      <c r="B107" s="75" t="s">
        <v>137</v>
      </c>
      <c r="C107" s="75" t="s">
        <v>150</v>
      </c>
      <c r="D107" s="75"/>
      <c r="E107" s="38">
        <v>516520</v>
      </c>
      <c r="F107" s="38">
        <v>538264</v>
      </c>
      <c r="G107" s="38">
        <v>454411</v>
      </c>
      <c r="H107" s="38">
        <v>578705</v>
      </c>
    </row>
    <row r="108" spans="2:8" x14ac:dyDescent="0.25">
      <c r="B108" s="13" t="s">
        <v>138</v>
      </c>
      <c r="C108" s="13" t="s">
        <v>151</v>
      </c>
      <c r="D108" s="13"/>
      <c r="E108" s="16">
        <v>85702</v>
      </c>
      <c r="F108" s="16">
        <v>85840</v>
      </c>
      <c r="G108" s="16">
        <v>72005</v>
      </c>
      <c r="H108" s="16">
        <v>85432</v>
      </c>
    </row>
    <row r="109" spans="2:8" x14ac:dyDescent="0.25">
      <c r="B109" s="26" t="s">
        <v>139</v>
      </c>
      <c r="C109" s="26" t="s">
        <v>152</v>
      </c>
      <c r="D109" s="26"/>
      <c r="E109" s="27">
        <v>602222</v>
      </c>
      <c r="F109" s="27">
        <v>624104</v>
      </c>
      <c r="G109" s="27">
        <v>526417</v>
      </c>
      <c r="H109" s="27">
        <v>664138</v>
      </c>
    </row>
    <row r="110" spans="2:8" x14ac:dyDescent="0.25">
      <c r="B110" s="26"/>
      <c r="C110" s="26"/>
      <c r="D110" s="26"/>
      <c r="E110" s="27"/>
      <c r="F110" s="27"/>
      <c r="G110" s="27"/>
      <c r="H110" s="27"/>
    </row>
    <row r="111" spans="2:8" ht="16.5" customHeight="1" x14ac:dyDescent="0.25">
      <c r="B111" s="24" t="s">
        <v>36</v>
      </c>
      <c r="C111" s="24" t="s">
        <v>42</v>
      </c>
      <c r="D111" s="41" t="s">
        <v>37</v>
      </c>
      <c r="E111" s="15"/>
      <c r="F111" s="15"/>
      <c r="G111" s="15"/>
      <c r="H111" s="15"/>
    </row>
    <row r="112" spans="2:8" x14ac:dyDescent="0.25">
      <c r="B112" s="14" t="s">
        <v>65</v>
      </c>
      <c r="C112" s="14" t="s">
        <v>104</v>
      </c>
      <c r="D112" s="40"/>
      <c r="E112" s="40">
        <v>95</v>
      </c>
      <c r="F112" s="40">
        <v>99</v>
      </c>
      <c r="G112" s="40">
        <v>99</v>
      </c>
      <c r="H112" s="134">
        <v>97</v>
      </c>
    </row>
    <row r="113" spans="2:8" x14ac:dyDescent="0.25">
      <c r="B113" s="13" t="s">
        <v>66</v>
      </c>
      <c r="C113" s="13" t="s">
        <v>55</v>
      </c>
      <c r="D113" s="59"/>
      <c r="E113" s="17">
        <v>25</v>
      </c>
      <c r="F113" s="40">
        <v>31</v>
      </c>
      <c r="G113" s="40">
        <v>49</v>
      </c>
      <c r="H113" s="134">
        <v>36</v>
      </c>
    </row>
    <row r="114" spans="2:8" x14ac:dyDescent="0.25">
      <c r="B114" s="13" t="s">
        <v>67</v>
      </c>
      <c r="C114" s="13" t="s">
        <v>231</v>
      </c>
      <c r="D114" s="13"/>
      <c r="E114" s="40">
        <v>45</v>
      </c>
      <c r="F114" s="40">
        <v>44</v>
      </c>
      <c r="G114" s="40">
        <v>31</v>
      </c>
      <c r="H114" s="134">
        <v>28</v>
      </c>
    </row>
    <row r="115" spans="2:8" x14ac:dyDescent="0.25">
      <c r="B115" s="13" t="s">
        <v>56</v>
      </c>
      <c r="C115" s="43" t="s">
        <v>72</v>
      </c>
      <c r="D115" s="13"/>
      <c r="E115" s="40">
        <v>2</v>
      </c>
      <c r="F115" s="40">
        <v>5</v>
      </c>
      <c r="G115" s="40">
        <v>13</v>
      </c>
      <c r="H115" s="134">
        <v>25</v>
      </c>
    </row>
    <row r="116" spans="2:8" x14ac:dyDescent="0.25">
      <c r="B116" s="14"/>
      <c r="C116" s="14"/>
      <c r="D116" s="14"/>
      <c r="E116" s="39"/>
      <c r="F116" s="39"/>
      <c r="G116" s="39"/>
      <c r="H116" s="53"/>
    </row>
    <row r="117" spans="2:8" x14ac:dyDescent="0.25">
      <c r="B117" s="77" t="s">
        <v>153</v>
      </c>
      <c r="C117" s="102" t="s">
        <v>128</v>
      </c>
      <c r="D117" s="78" t="s">
        <v>37</v>
      </c>
      <c r="E117" s="79"/>
      <c r="F117" s="79"/>
      <c r="G117" s="79"/>
      <c r="H117" s="79"/>
    </row>
    <row r="118" spans="2:8" x14ac:dyDescent="0.25">
      <c r="B118" s="14" t="s">
        <v>154</v>
      </c>
      <c r="C118" s="14" t="s">
        <v>156</v>
      </c>
      <c r="D118" s="14"/>
      <c r="E118" s="17">
        <v>786569</v>
      </c>
      <c r="F118" s="17">
        <v>816545</v>
      </c>
      <c r="G118" s="17">
        <v>452189</v>
      </c>
      <c r="H118" s="17">
        <v>692156</v>
      </c>
    </row>
    <row r="119" spans="2:8" x14ac:dyDescent="0.25">
      <c r="B119" s="13" t="s">
        <v>155</v>
      </c>
      <c r="C119" s="49" t="s">
        <v>157</v>
      </c>
      <c r="D119" s="13"/>
      <c r="E119" s="16">
        <v>3838</v>
      </c>
      <c r="F119" s="16">
        <v>4714</v>
      </c>
      <c r="G119" s="16">
        <v>3005</v>
      </c>
      <c r="H119" s="16">
        <v>2042</v>
      </c>
    </row>
    <row r="120" spans="2:8" x14ac:dyDescent="0.25">
      <c r="B120" s="46" t="s">
        <v>125</v>
      </c>
      <c r="C120" s="46" t="s">
        <v>125</v>
      </c>
      <c r="D120" s="46"/>
      <c r="E120" s="58">
        <v>790407</v>
      </c>
      <c r="F120" s="56">
        <v>821259</v>
      </c>
      <c r="G120" s="56">
        <v>455194</v>
      </c>
      <c r="H120" s="56">
        <v>694198</v>
      </c>
    </row>
    <row r="121" spans="2:8" x14ac:dyDescent="0.25">
      <c r="B121" s="46"/>
      <c r="C121" s="46"/>
      <c r="D121" s="46"/>
      <c r="E121" s="103"/>
      <c r="F121" s="100"/>
      <c r="G121" s="100"/>
    </row>
    <row r="122" spans="2:8" x14ac:dyDescent="0.25">
      <c r="B122" s="77" t="s">
        <v>169</v>
      </c>
      <c r="C122" s="102" t="s">
        <v>170</v>
      </c>
      <c r="D122" s="78" t="s">
        <v>37</v>
      </c>
      <c r="E122" s="79"/>
      <c r="F122" s="79"/>
      <c r="G122" s="79"/>
      <c r="H122" s="79"/>
    </row>
    <row r="123" spans="2:8" x14ac:dyDescent="0.25">
      <c r="B123" s="14" t="s">
        <v>158</v>
      </c>
      <c r="C123" s="14" t="s">
        <v>165</v>
      </c>
      <c r="D123" s="14"/>
      <c r="E123" s="17">
        <v>411934</v>
      </c>
      <c r="F123" s="17">
        <v>448001</v>
      </c>
      <c r="G123" s="17">
        <v>315510</v>
      </c>
      <c r="H123" s="17">
        <v>489171</v>
      </c>
    </row>
    <row r="124" spans="2:8" x14ac:dyDescent="0.25">
      <c r="B124" s="13" t="s">
        <v>159</v>
      </c>
      <c r="C124" s="49" t="s">
        <v>166</v>
      </c>
      <c r="D124" s="13"/>
      <c r="E124" s="16">
        <v>374635</v>
      </c>
      <c r="F124" s="16">
        <v>368544</v>
      </c>
      <c r="G124" s="16">
        <v>136679</v>
      </c>
      <c r="H124" s="16">
        <v>202984</v>
      </c>
    </row>
    <row r="125" spans="2:8" x14ac:dyDescent="0.25">
      <c r="B125" s="14" t="s">
        <v>132</v>
      </c>
      <c r="C125" s="14" t="s">
        <v>144</v>
      </c>
      <c r="D125" s="14"/>
      <c r="E125" s="17">
        <v>411934</v>
      </c>
      <c r="F125" s="17">
        <v>448001</v>
      </c>
      <c r="G125" s="17">
        <v>315510</v>
      </c>
      <c r="H125" s="17">
        <v>489171</v>
      </c>
    </row>
    <row r="126" spans="2:8" x14ac:dyDescent="0.25">
      <c r="B126" s="13" t="s">
        <v>133</v>
      </c>
      <c r="C126" s="13" t="s">
        <v>145</v>
      </c>
      <c r="D126" s="13"/>
      <c r="E126" s="16">
        <v>374635</v>
      </c>
      <c r="F126" s="16">
        <v>368544</v>
      </c>
      <c r="G126" s="16">
        <v>136679</v>
      </c>
      <c r="H126" s="16">
        <v>202984</v>
      </c>
    </row>
    <row r="127" spans="2:8" x14ac:dyDescent="0.25">
      <c r="B127" s="281" t="s">
        <v>125</v>
      </c>
      <c r="C127" s="150" t="s">
        <v>146</v>
      </c>
      <c r="D127" s="150"/>
      <c r="E127" s="150">
        <v>786569</v>
      </c>
      <c r="F127" s="150">
        <v>816545</v>
      </c>
      <c r="G127" s="150">
        <v>452189</v>
      </c>
      <c r="H127" s="150">
        <v>692156</v>
      </c>
    </row>
    <row r="128" spans="2:8" x14ac:dyDescent="0.25">
      <c r="B128" s="46"/>
      <c r="C128" s="46"/>
      <c r="D128" s="46"/>
      <c r="E128" s="97"/>
      <c r="F128" s="97"/>
      <c r="G128" s="97"/>
      <c r="H128" s="97"/>
    </row>
    <row r="129" spans="2:8" x14ac:dyDescent="0.25">
      <c r="B129" s="14" t="s">
        <v>163</v>
      </c>
      <c r="C129" s="14" t="s">
        <v>168</v>
      </c>
      <c r="D129" s="14"/>
      <c r="E129" s="25">
        <v>0</v>
      </c>
      <c r="F129" s="25">
        <v>0</v>
      </c>
      <c r="G129" s="25">
        <v>0</v>
      </c>
      <c r="H129" s="25">
        <v>0</v>
      </c>
    </row>
    <row r="130" spans="2:8" x14ac:dyDescent="0.25">
      <c r="B130" s="13" t="s">
        <v>164</v>
      </c>
      <c r="C130" s="49" t="s">
        <v>167</v>
      </c>
      <c r="D130" s="13"/>
      <c r="E130" s="16">
        <v>3838</v>
      </c>
      <c r="F130" s="16">
        <v>4714</v>
      </c>
      <c r="G130" s="16">
        <v>3005</v>
      </c>
      <c r="H130" s="16">
        <v>2042</v>
      </c>
    </row>
    <row r="131" spans="2:8" x14ac:dyDescent="0.25">
      <c r="B131" s="14" t="s">
        <v>132</v>
      </c>
      <c r="C131" s="14" t="s">
        <v>149</v>
      </c>
      <c r="D131" s="14"/>
      <c r="E131" s="17">
        <v>0</v>
      </c>
      <c r="F131" s="17">
        <v>0</v>
      </c>
      <c r="G131" s="17">
        <v>0</v>
      </c>
      <c r="H131" s="17">
        <v>0</v>
      </c>
    </row>
    <row r="132" spans="2:8" x14ac:dyDescent="0.25">
      <c r="B132" s="13" t="s">
        <v>136</v>
      </c>
      <c r="C132" s="13" t="s">
        <v>145</v>
      </c>
      <c r="D132" s="13"/>
      <c r="E132" s="16">
        <v>3838</v>
      </c>
      <c r="F132" s="16">
        <v>4714</v>
      </c>
      <c r="G132" s="16">
        <v>3005</v>
      </c>
      <c r="H132" s="16">
        <v>2042</v>
      </c>
    </row>
    <row r="133" spans="2:8" x14ac:dyDescent="0.25">
      <c r="B133" s="47" t="s">
        <v>125</v>
      </c>
      <c r="C133" s="47" t="s">
        <v>125</v>
      </c>
      <c r="D133" s="47"/>
      <c r="E133" s="150">
        <v>3838</v>
      </c>
      <c r="F133" s="150">
        <v>4714</v>
      </c>
      <c r="G133" s="150">
        <v>3005</v>
      </c>
      <c r="H133" s="150">
        <v>2042</v>
      </c>
    </row>
    <row r="134" spans="2:8" x14ac:dyDescent="0.25">
      <c r="B134" s="46"/>
      <c r="C134" s="46"/>
      <c r="D134" s="46"/>
      <c r="E134" s="97"/>
      <c r="F134" s="97"/>
      <c r="G134" s="97"/>
      <c r="H134" s="97"/>
    </row>
    <row r="135" spans="2:8" x14ac:dyDescent="0.25">
      <c r="B135" s="75" t="s">
        <v>160</v>
      </c>
      <c r="C135" s="75" t="s">
        <v>150</v>
      </c>
      <c r="D135" s="75"/>
      <c r="E135" s="38">
        <v>411934</v>
      </c>
      <c r="F135" s="38">
        <v>448001</v>
      </c>
      <c r="G135" s="38">
        <v>315510</v>
      </c>
      <c r="H135" s="38">
        <v>489171</v>
      </c>
    </row>
    <row r="136" spans="2:8" x14ac:dyDescent="0.25">
      <c r="B136" s="13" t="s">
        <v>161</v>
      </c>
      <c r="C136" s="13" t="s">
        <v>151</v>
      </c>
      <c r="D136" s="13"/>
      <c r="E136" s="16">
        <v>378473</v>
      </c>
      <c r="F136" s="16">
        <v>373258</v>
      </c>
      <c r="G136" s="16">
        <v>139683</v>
      </c>
      <c r="H136" s="16">
        <v>205026</v>
      </c>
    </row>
    <row r="137" spans="2:8" x14ac:dyDescent="0.25">
      <c r="B137" s="47" t="s">
        <v>162</v>
      </c>
      <c r="C137" s="47" t="s">
        <v>152</v>
      </c>
      <c r="D137" s="47"/>
      <c r="E137" s="150">
        <v>790407</v>
      </c>
      <c r="F137" s="150">
        <v>821259</v>
      </c>
      <c r="G137" s="150">
        <v>455194</v>
      </c>
      <c r="H137" s="150">
        <v>694198</v>
      </c>
    </row>
    <row r="138" spans="2:8" x14ac:dyDescent="0.25">
      <c r="B138" s="46"/>
      <c r="C138" s="46"/>
      <c r="D138" s="46"/>
      <c r="E138" s="97"/>
      <c r="F138" s="97"/>
      <c r="G138" s="97"/>
    </row>
    <row r="139" spans="2:8" x14ac:dyDescent="0.25">
      <c r="B139" s="12" t="s">
        <v>303</v>
      </c>
      <c r="C139" s="12" t="s">
        <v>311</v>
      </c>
      <c r="D139" s="23" t="s">
        <v>304</v>
      </c>
      <c r="E139" s="15"/>
      <c r="F139" s="15"/>
      <c r="G139" s="15"/>
      <c r="H139" s="15"/>
    </row>
    <row r="140" spans="2:8" x14ac:dyDescent="0.25">
      <c r="B140" s="134" t="s">
        <v>305</v>
      </c>
      <c r="C140" s="134" t="s">
        <v>312</v>
      </c>
      <c r="D140" s="176"/>
      <c r="E140" s="284" t="s">
        <v>256</v>
      </c>
      <c r="F140" s="179">
        <v>1309</v>
      </c>
      <c r="G140" s="152">
        <v>952</v>
      </c>
      <c r="H140" s="133">
        <v>1214</v>
      </c>
    </row>
    <row r="141" spans="2:8" x14ac:dyDescent="0.25">
      <c r="B141" s="134" t="s">
        <v>306</v>
      </c>
      <c r="C141" s="134" t="s">
        <v>313</v>
      </c>
      <c r="D141" s="176"/>
      <c r="E141" s="284" t="s">
        <v>256</v>
      </c>
      <c r="F141" s="152">
        <v>246</v>
      </c>
      <c r="G141" s="152">
        <v>233</v>
      </c>
      <c r="H141" s="134">
        <v>310</v>
      </c>
    </row>
    <row r="142" spans="2:8" x14ac:dyDescent="0.25">
      <c r="B142" s="134" t="s">
        <v>307</v>
      </c>
      <c r="C142" s="134" t="s">
        <v>314</v>
      </c>
      <c r="D142" s="176"/>
      <c r="E142" s="284" t="s">
        <v>256</v>
      </c>
      <c r="F142" s="179">
        <v>1063</v>
      </c>
      <c r="G142" s="152">
        <v>719</v>
      </c>
      <c r="H142" s="134">
        <v>904</v>
      </c>
    </row>
    <row r="143" spans="2:8" x14ac:dyDescent="0.25">
      <c r="B143" s="134"/>
      <c r="C143" s="134"/>
      <c r="D143" s="176"/>
      <c r="E143" s="284" t="s">
        <v>256</v>
      </c>
      <c r="F143" s="152"/>
      <c r="G143" s="152"/>
      <c r="H143" s="134"/>
    </row>
    <row r="144" spans="2:8" x14ac:dyDescent="0.25">
      <c r="B144" s="134" t="s">
        <v>308</v>
      </c>
      <c r="C144" s="134" t="s">
        <v>315</v>
      </c>
      <c r="D144" s="176"/>
      <c r="E144" s="284" t="s">
        <v>256</v>
      </c>
      <c r="F144" s="152">
        <v>764</v>
      </c>
      <c r="G144" s="152">
        <v>531</v>
      </c>
      <c r="H144" s="134">
        <v>687</v>
      </c>
    </row>
    <row r="145" spans="2:8" x14ac:dyDescent="0.25">
      <c r="B145" s="134" t="s">
        <v>309</v>
      </c>
      <c r="C145" s="134" t="s">
        <v>316</v>
      </c>
      <c r="D145" s="176"/>
      <c r="E145" s="284" t="s">
        <v>256</v>
      </c>
      <c r="F145" s="152">
        <v>244</v>
      </c>
      <c r="G145" s="152">
        <v>232</v>
      </c>
      <c r="H145" s="134">
        <v>305</v>
      </c>
    </row>
    <row r="146" spans="2:8" x14ac:dyDescent="0.25">
      <c r="B146" s="134" t="s">
        <v>310</v>
      </c>
      <c r="C146" s="134" t="s">
        <v>317</v>
      </c>
      <c r="D146" s="176"/>
      <c r="E146" s="284" t="s">
        <v>256</v>
      </c>
      <c r="F146" s="152">
        <v>520</v>
      </c>
      <c r="G146" s="152">
        <v>299</v>
      </c>
      <c r="H146" s="134">
        <v>382</v>
      </c>
    </row>
    <row r="147" spans="2:8" x14ac:dyDescent="0.25">
      <c r="B147" s="14"/>
      <c r="C147" s="14"/>
      <c r="D147" s="14"/>
      <c r="E147" s="25"/>
      <c r="F147" s="25"/>
      <c r="G147" s="25"/>
    </row>
    <row r="149" spans="2:8" s="53" customFormat="1" x14ac:dyDescent="0.25">
      <c r="E149" s="226"/>
      <c r="F149" s="226"/>
      <c r="G149" s="226"/>
    </row>
  </sheetData>
  <printOptions horizontalCentered="1" verticalCentered="1"/>
  <pageMargins left="0.25" right="0.25" top="0.75" bottom="0.75" header="0.3" footer="0.3"/>
  <pageSetup paperSize="9" scale="21" orientation="landscape" r:id="rId1"/>
  <headerFooter>
    <oddHeader>&amp;LTupy S/A&amp;R&amp;D</oddHeader>
    <oddFooter>&amp;C&amp;F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F93D7-FB24-4FC9-BFC0-0264B24CCB3C}">
  <sheetPr>
    <tabColor theme="0"/>
    <pageSetUpPr fitToPage="1"/>
  </sheetPr>
  <dimension ref="A1:H203"/>
  <sheetViews>
    <sheetView showGridLines="0" zoomScale="80" zoomScaleNormal="80" workbookViewId="0">
      <pane xSplit="2" ySplit="5" topLeftCell="D6" activePane="bottomRight" state="frozen"/>
      <selection pane="topRight" activeCell="C1" sqref="C1"/>
      <selection pane="bottomLeft" activeCell="A6" sqref="A6"/>
      <selection pane="bottomRight" activeCell="J21" sqref="J21"/>
    </sheetView>
  </sheetViews>
  <sheetFormatPr defaultColWidth="9.140625" defaultRowHeight="15" x14ac:dyDescent="0.25"/>
  <cols>
    <col min="1" max="1" width="2.85546875" style="6" customWidth="1"/>
    <col min="2" max="2" width="86.85546875" style="6" customWidth="1"/>
    <col min="3" max="3" width="78.7109375" style="6" bestFit="1" customWidth="1"/>
    <col min="4" max="4" width="22.85546875" style="32" bestFit="1" customWidth="1"/>
    <col min="5" max="5" width="12.7109375" style="5" customWidth="1"/>
    <col min="6" max="6" width="13.85546875" style="5" customWidth="1"/>
    <col min="7" max="7" width="14.28515625" style="5" customWidth="1"/>
    <col min="8" max="8" width="11.85546875" style="6" customWidth="1"/>
    <col min="9" max="16384" width="9.140625" style="6"/>
  </cols>
  <sheetData>
    <row r="1" spans="1:8" s="1" customFormat="1" ht="15" customHeight="1" x14ac:dyDescent="0.25">
      <c r="D1" s="29"/>
      <c r="E1" s="19"/>
      <c r="F1" s="19"/>
      <c r="G1" s="19"/>
    </row>
    <row r="2" spans="1:8" s="2" customFormat="1" ht="15" customHeight="1" x14ac:dyDescent="0.3">
      <c r="A2" s="9" t="s">
        <v>0</v>
      </c>
      <c r="B2" s="5"/>
      <c r="C2" s="5"/>
      <c r="D2" s="30"/>
      <c r="E2" s="19"/>
      <c r="F2" s="19"/>
      <c r="G2" s="19"/>
    </row>
    <row r="3" spans="1:8" s="3" customFormat="1" ht="15" customHeight="1" x14ac:dyDescent="0.25">
      <c r="A3" s="8"/>
      <c r="B3" s="5"/>
      <c r="C3" s="5"/>
      <c r="D3" s="30"/>
      <c r="E3" s="7"/>
      <c r="F3" s="7"/>
      <c r="G3" s="7"/>
    </row>
    <row r="4" spans="1:8" s="7" customFormat="1" x14ac:dyDescent="0.25">
      <c r="A4" s="4"/>
      <c r="B4" s="5"/>
      <c r="C4" s="5"/>
      <c r="D4" s="30"/>
      <c r="E4" s="18"/>
      <c r="F4" s="18"/>
      <c r="G4" s="18"/>
    </row>
    <row r="5" spans="1:8" ht="15.75" thickBot="1" x14ac:dyDescent="0.3">
      <c r="B5" s="10"/>
      <c r="C5" s="10"/>
      <c r="D5" s="28" t="s">
        <v>10</v>
      </c>
      <c r="E5" s="11">
        <v>2018</v>
      </c>
      <c r="F5" s="11">
        <v>2019</v>
      </c>
      <c r="G5" s="11">
        <v>2020</v>
      </c>
      <c r="H5" s="11">
        <v>2021</v>
      </c>
    </row>
    <row r="6" spans="1:8" x14ac:dyDescent="0.25">
      <c r="B6" s="15" t="s">
        <v>183</v>
      </c>
      <c r="C6" s="15" t="s">
        <v>184</v>
      </c>
      <c r="D6" s="23" t="s">
        <v>11</v>
      </c>
      <c r="E6" s="15"/>
      <c r="F6" s="15"/>
      <c r="G6" s="15"/>
      <c r="H6" s="15"/>
    </row>
    <row r="7" spans="1:8" x14ac:dyDescent="0.25">
      <c r="B7" s="13" t="s">
        <v>29</v>
      </c>
      <c r="C7" s="43" t="s">
        <v>78</v>
      </c>
      <c r="D7" s="31"/>
      <c r="E7" s="16">
        <v>9093</v>
      </c>
      <c r="F7" s="16">
        <v>9094</v>
      </c>
      <c r="G7" s="16">
        <v>9152</v>
      </c>
      <c r="H7" s="153">
        <v>10272</v>
      </c>
    </row>
    <row r="8" spans="1:8" x14ac:dyDescent="0.25">
      <c r="B8" s="13" t="s">
        <v>9</v>
      </c>
      <c r="C8" s="13" t="s">
        <v>79</v>
      </c>
      <c r="D8" s="31"/>
      <c r="E8" s="16">
        <v>5404</v>
      </c>
      <c r="F8" s="16">
        <v>5177</v>
      </c>
      <c r="G8" s="16">
        <v>4322</v>
      </c>
      <c r="H8" s="153">
        <v>5183</v>
      </c>
    </row>
    <row r="9" spans="1:8" x14ac:dyDescent="0.25">
      <c r="B9" s="13" t="s">
        <v>442</v>
      </c>
      <c r="C9" s="43" t="s">
        <v>78</v>
      </c>
      <c r="D9" s="31"/>
      <c r="E9" s="16" t="s">
        <v>256</v>
      </c>
      <c r="F9" s="16" t="s">
        <v>256</v>
      </c>
      <c r="G9" s="16" t="s">
        <v>256</v>
      </c>
      <c r="H9" s="153">
        <v>12</v>
      </c>
    </row>
    <row r="10" spans="1:8" x14ac:dyDescent="0.25">
      <c r="B10" s="13" t="s">
        <v>443</v>
      </c>
      <c r="C10" s="13" t="s">
        <v>79</v>
      </c>
      <c r="D10" s="31"/>
      <c r="E10" s="16" t="s">
        <v>256</v>
      </c>
      <c r="F10" s="16" t="s">
        <v>256</v>
      </c>
      <c r="G10" s="16" t="s">
        <v>256</v>
      </c>
      <c r="H10" s="153">
        <v>9</v>
      </c>
    </row>
    <row r="11" spans="1:8" x14ac:dyDescent="0.25">
      <c r="B11" s="46" t="s">
        <v>1</v>
      </c>
      <c r="C11" s="46" t="s">
        <v>1</v>
      </c>
      <c r="D11" s="57"/>
      <c r="E11" s="56">
        <f>SUM(E7:E8)</f>
        <v>14497</v>
      </c>
      <c r="F11" s="56">
        <f>SUM(F7:F8)</f>
        <v>14271</v>
      </c>
      <c r="G11" s="56">
        <f>SUM(G7:G8)</f>
        <v>13474</v>
      </c>
      <c r="H11" s="56">
        <f>SUM(H7:H10)</f>
        <v>15476</v>
      </c>
    </row>
    <row r="12" spans="1:8" x14ac:dyDescent="0.25">
      <c r="B12" s="36"/>
      <c r="C12" s="36"/>
      <c r="D12" s="89"/>
      <c r="E12" s="90"/>
      <c r="F12" s="90"/>
      <c r="G12" s="90"/>
    </row>
    <row r="13" spans="1:8" x14ac:dyDescent="0.25">
      <c r="B13" s="12" t="s">
        <v>185</v>
      </c>
      <c r="C13" s="12" t="s">
        <v>186</v>
      </c>
      <c r="D13" s="23" t="s">
        <v>14</v>
      </c>
      <c r="E13" s="15"/>
      <c r="F13" s="15"/>
      <c r="G13" s="15"/>
      <c r="H13" s="15"/>
    </row>
    <row r="14" spans="1:8" x14ac:dyDescent="0.25">
      <c r="B14" s="13" t="s">
        <v>50</v>
      </c>
      <c r="C14" s="44" t="s">
        <v>49</v>
      </c>
      <c r="D14" s="31"/>
      <c r="E14" s="16">
        <v>13507</v>
      </c>
      <c r="F14" s="16">
        <v>13220</v>
      </c>
      <c r="G14" s="16">
        <v>12433</v>
      </c>
      <c r="H14" s="16">
        <v>14292</v>
      </c>
    </row>
    <row r="15" spans="1:8" x14ac:dyDescent="0.25">
      <c r="B15" s="13" t="s">
        <v>47</v>
      </c>
      <c r="C15" s="13" t="s">
        <v>48</v>
      </c>
      <c r="D15" s="31"/>
      <c r="E15" s="16">
        <v>990</v>
      </c>
      <c r="F15" s="16">
        <v>1051</v>
      </c>
      <c r="G15" s="16">
        <v>1041</v>
      </c>
      <c r="H15" s="16">
        <v>1184</v>
      </c>
    </row>
    <row r="16" spans="1:8" x14ac:dyDescent="0.25">
      <c r="B16" s="71" t="s">
        <v>1</v>
      </c>
      <c r="C16" s="71" t="s">
        <v>1</v>
      </c>
      <c r="D16" s="71"/>
      <c r="E16" s="56">
        <f>SUM(E14:E15)</f>
        <v>14497</v>
      </c>
      <c r="F16" s="56">
        <f>SUM(F14:F15)</f>
        <v>14271</v>
      </c>
      <c r="G16" s="56">
        <f>SUM(G14:G15)</f>
        <v>13474</v>
      </c>
      <c r="H16" s="56">
        <v>15476</v>
      </c>
    </row>
    <row r="17" spans="2:8" x14ac:dyDescent="0.25">
      <c r="B17" s="36"/>
      <c r="C17" s="36"/>
      <c r="D17" s="36"/>
      <c r="E17" s="90"/>
      <c r="F17" s="90"/>
      <c r="G17" s="90"/>
    </row>
    <row r="18" spans="2:8" x14ac:dyDescent="0.25">
      <c r="B18" s="227" t="s">
        <v>365</v>
      </c>
      <c r="C18" s="227" t="s">
        <v>366</v>
      </c>
      <c r="D18" s="236" t="s">
        <v>14</v>
      </c>
      <c r="E18" s="228"/>
      <c r="F18" s="228"/>
      <c r="G18" s="228"/>
      <c r="H18" s="197"/>
    </row>
    <row r="19" spans="2:8" x14ac:dyDescent="0.25">
      <c r="B19" s="134" t="s">
        <v>319</v>
      </c>
      <c r="C19" s="134" t="s">
        <v>368</v>
      </c>
      <c r="D19" s="176"/>
      <c r="E19" s="179">
        <v>4753</v>
      </c>
      <c r="F19" s="179">
        <v>4515</v>
      </c>
      <c r="G19" s="179">
        <v>3995</v>
      </c>
      <c r="H19" s="133">
        <v>5013</v>
      </c>
    </row>
    <row r="20" spans="2:8" x14ac:dyDescent="0.25">
      <c r="B20" s="134" t="s">
        <v>367</v>
      </c>
      <c r="C20" s="134" t="s">
        <v>325</v>
      </c>
      <c r="D20" s="176"/>
      <c r="E20" s="179">
        <v>8234</v>
      </c>
      <c r="F20" s="179">
        <v>8315</v>
      </c>
      <c r="G20" s="179">
        <v>8078</v>
      </c>
      <c r="H20" s="133">
        <v>8963</v>
      </c>
    </row>
    <row r="21" spans="2:8" x14ac:dyDescent="0.25">
      <c r="B21" s="134" t="s">
        <v>321</v>
      </c>
      <c r="C21" s="134" t="s">
        <v>326</v>
      </c>
      <c r="D21" s="176"/>
      <c r="E21" s="179">
        <v>1510</v>
      </c>
      <c r="F21" s="179">
        <v>1441</v>
      </c>
      <c r="G21" s="179">
        <v>1401</v>
      </c>
      <c r="H21" s="133">
        <v>1500</v>
      </c>
    </row>
    <row r="22" spans="2:8" s="45" customFormat="1" x14ac:dyDescent="0.25">
      <c r="B22" s="196" t="s">
        <v>1</v>
      </c>
      <c r="C22" s="196" t="s">
        <v>1</v>
      </c>
      <c r="D22" s="175"/>
      <c r="E22" s="179">
        <v>14497</v>
      </c>
      <c r="F22" s="229">
        <v>14271</v>
      </c>
      <c r="G22" s="229">
        <v>13474</v>
      </c>
      <c r="H22" s="145">
        <v>15476</v>
      </c>
    </row>
    <row r="24" spans="2:8" x14ac:dyDescent="0.25">
      <c r="B24" s="12" t="s">
        <v>377</v>
      </c>
      <c r="C24" s="12" t="s">
        <v>80</v>
      </c>
      <c r="D24" s="23" t="s">
        <v>14</v>
      </c>
      <c r="E24" s="15"/>
      <c r="F24" s="15"/>
      <c r="G24" s="15"/>
      <c r="H24" s="15"/>
    </row>
    <row r="25" spans="2:8" x14ac:dyDescent="0.25">
      <c r="B25" s="92"/>
      <c r="C25" s="92"/>
      <c r="D25" s="93"/>
      <c r="E25" s="94"/>
      <c r="F25" s="94"/>
      <c r="G25" s="94"/>
      <c r="H25" s="170"/>
    </row>
    <row r="26" spans="2:8" s="45" customFormat="1" x14ac:dyDescent="0.25">
      <c r="B26" s="36" t="s">
        <v>50</v>
      </c>
      <c r="C26" s="42" t="s">
        <v>49</v>
      </c>
      <c r="D26" s="67"/>
      <c r="E26" s="293">
        <f>+SUM(E27:E32)</f>
        <v>13507</v>
      </c>
      <c r="F26" s="293">
        <f>+SUM(F27:F32)</f>
        <v>13220</v>
      </c>
      <c r="G26" s="293">
        <f>+SUM(G27:G32)</f>
        <v>12433</v>
      </c>
      <c r="H26" s="294">
        <v>14292</v>
      </c>
    </row>
    <row r="27" spans="2:8" x14ac:dyDescent="0.25">
      <c r="B27" s="35" t="s">
        <v>378</v>
      </c>
      <c r="C27" s="13" t="s">
        <v>199</v>
      </c>
      <c r="D27" s="31"/>
      <c r="E27" s="16">
        <v>9</v>
      </c>
      <c r="F27" s="16">
        <v>8</v>
      </c>
      <c r="G27" s="16">
        <v>10</v>
      </c>
      <c r="H27" s="155">
        <v>13</v>
      </c>
    </row>
    <row r="28" spans="2:8" x14ac:dyDescent="0.25">
      <c r="B28" s="35" t="s">
        <v>379</v>
      </c>
      <c r="C28" s="35" t="s">
        <v>200</v>
      </c>
      <c r="D28" s="31"/>
      <c r="E28" s="16">
        <v>55</v>
      </c>
      <c r="F28" s="16">
        <v>63</v>
      </c>
      <c r="G28" s="16">
        <v>63</v>
      </c>
      <c r="H28" s="155">
        <v>73</v>
      </c>
    </row>
    <row r="29" spans="2:8" x14ac:dyDescent="0.25">
      <c r="B29" s="35" t="s">
        <v>269</v>
      </c>
      <c r="C29" s="35" t="s">
        <v>201</v>
      </c>
      <c r="D29" s="31"/>
      <c r="E29" s="16">
        <v>124</v>
      </c>
      <c r="F29" s="16">
        <v>127</v>
      </c>
      <c r="G29" s="16">
        <v>121</v>
      </c>
      <c r="H29" s="155">
        <v>130</v>
      </c>
    </row>
    <row r="30" spans="2:8" x14ac:dyDescent="0.25">
      <c r="B30" s="35" t="s">
        <v>19</v>
      </c>
      <c r="C30" s="35" t="s">
        <v>203</v>
      </c>
      <c r="D30" s="31"/>
      <c r="E30" s="16">
        <v>255</v>
      </c>
      <c r="F30" s="16">
        <v>270</v>
      </c>
      <c r="G30" s="16">
        <v>258</v>
      </c>
      <c r="H30" s="155">
        <v>259</v>
      </c>
    </row>
    <row r="31" spans="2:8" x14ac:dyDescent="0.25">
      <c r="B31" s="35" t="s">
        <v>380</v>
      </c>
      <c r="C31" s="35" t="s">
        <v>45</v>
      </c>
      <c r="D31" s="31"/>
      <c r="E31" s="16">
        <v>779</v>
      </c>
      <c r="F31" s="16">
        <v>801</v>
      </c>
      <c r="G31" s="16">
        <v>764</v>
      </c>
      <c r="H31" s="155">
        <v>766</v>
      </c>
    </row>
    <row r="32" spans="2:8" s="53" customFormat="1" x14ac:dyDescent="0.25">
      <c r="B32" s="35" t="s">
        <v>381</v>
      </c>
      <c r="C32" s="35" t="s">
        <v>202</v>
      </c>
      <c r="D32" s="31"/>
      <c r="E32" s="16">
        <v>12285</v>
      </c>
      <c r="F32" s="16">
        <v>11951</v>
      </c>
      <c r="G32" s="16">
        <v>11217</v>
      </c>
      <c r="H32" s="153">
        <v>13051</v>
      </c>
    </row>
    <row r="33" spans="2:8" s="53" customFormat="1" x14ac:dyDescent="0.25">
      <c r="B33" s="95"/>
      <c r="C33" s="95"/>
      <c r="D33" s="65"/>
      <c r="E33" s="39"/>
      <c r="F33" s="39"/>
      <c r="G33" s="39"/>
      <c r="H33" s="170"/>
    </row>
    <row r="34" spans="2:8" s="266" customFormat="1" x14ac:dyDescent="0.25">
      <c r="B34" s="36" t="s">
        <v>47</v>
      </c>
      <c r="C34" s="36" t="s">
        <v>48</v>
      </c>
      <c r="D34" s="67"/>
      <c r="E34" s="293">
        <f>+SUM(E35:E40)</f>
        <v>990</v>
      </c>
      <c r="F34" s="293">
        <f>+SUM(F35:F40)</f>
        <v>1051</v>
      </c>
      <c r="G34" s="293">
        <f>+SUM(G35:G40)</f>
        <v>1041</v>
      </c>
      <c r="H34" s="294">
        <v>1184</v>
      </c>
    </row>
    <row r="35" spans="2:8" x14ac:dyDescent="0.25">
      <c r="B35" s="193" t="s">
        <v>382</v>
      </c>
      <c r="C35" s="13" t="s">
        <v>199</v>
      </c>
      <c r="D35" s="31"/>
      <c r="E35" s="16">
        <v>1</v>
      </c>
      <c r="F35" s="16">
        <v>1</v>
      </c>
      <c r="G35" s="16">
        <v>1</v>
      </c>
      <c r="H35" s="155">
        <v>0</v>
      </c>
    </row>
    <row r="36" spans="2:8" x14ac:dyDescent="0.25">
      <c r="B36" s="193" t="s">
        <v>379</v>
      </c>
      <c r="C36" s="35" t="s">
        <v>200</v>
      </c>
      <c r="D36" s="31"/>
      <c r="E36" s="16">
        <v>5</v>
      </c>
      <c r="F36" s="16">
        <v>5</v>
      </c>
      <c r="G36" s="16">
        <v>5</v>
      </c>
      <c r="H36" s="155">
        <v>8</v>
      </c>
    </row>
    <row r="37" spans="2:8" x14ac:dyDescent="0.25">
      <c r="B37" s="140" t="s">
        <v>269</v>
      </c>
      <c r="C37" s="35" t="s">
        <v>201</v>
      </c>
      <c r="D37" s="31"/>
      <c r="E37" s="16">
        <v>22</v>
      </c>
      <c r="F37" s="16">
        <v>19</v>
      </c>
      <c r="G37" s="16">
        <v>21</v>
      </c>
      <c r="H37" s="155">
        <v>17</v>
      </c>
    </row>
    <row r="38" spans="2:8" x14ac:dyDescent="0.25">
      <c r="B38" s="140" t="s">
        <v>19</v>
      </c>
      <c r="C38" s="35" t="s">
        <v>203</v>
      </c>
      <c r="D38" s="31"/>
      <c r="E38" s="16">
        <v>4</v>
      </c>
      <c r="F38" s="16">
        <v>6</v>
      </c>
      <c r="G38" s="16">
        <v>5</v>
      </c>
      <c r="H38" s="155">
        <v>6</v>
      </c>
    </row>
    <row r="39" spans="2:8" x14ac:dyDescent="0.25">
      <c r="B39" s="140" t="s">
        <v>380</v>
      </c>
      <c r="C39" s="35" t="s">
        <v>45</v>
      </c>
      <c r="D39" s="31"/>
      <c r="E39" s="16">
        <v>281</v>
      </c>
      <c r="F39" s="16">
        <v>297</v>
      </c>
      <c r="G39" s="16">
        <v>294</v>
      </c>
      <c r="H39" s="155">
        <v>271</v>
      </c>
    </row>
    <row r="40" spans="2:8" x14ac:dyDescent="0.25">
      <c r="B40" s="140" t="s">
        <v>383</v>
      </c>
      <c r="C40" s="35" t="s">
        <v>46</v>
      </c>
      <c r="D40" s="31"/>
      <c r="E40" s="16">
        <v>677</v>
      </c>
      <c r="F40" s="16">
        <v>723</v>
      </c>
      <c r="G40" s="16">
        <v>715</v>
      </c>
      <c r="H40" s="155">
        <v>882</v>
      </c>
    </row>
    <row r="41" spans="2:8" s="291" customFormat="1" x14ac:dyDescent="0.25">
      <c r="B41" s="13"/>
      <c r="C41" s="35"/>
      <c r="D41" s="31"/>
      <c r="E41" s="16"/>
      <c r="F41" s="16"/>
      <c r="G41" s="16"/>
      <c r="H41" s="292"/>
    </row>
    <row r="42" spans="2:8" s="53" customFormat="1" ht="15" customHeight="1" x14ac:dyDescent="0.25">
      <c r="B42" s="194" t="s">
        <v>2</v>
      </c>
      <c r="C42" s="47" t="s">
        <v>2</v>
      </c>
      <c r="D42" s="195"/>
      <c r="E42" s="150">
        <f>+E34+E26</f>
        <v>14497</v>
      </c>
      <c r="F42" s="150">
        <f>+F34+F26</f>
        <v>14271</v>
      </c>
      <c r="G42" s="150">
        <f>+G34+G26</f>
        <v>13474</v>
      </c>
      <c r="H42" s="169">
        <v>15476</v>
      </c>
    </row>
    <row r="43" spans="2:8" s="53" customFormat="1" ht="15" customHeight="1" x14ac:dyDescent="0.25">
      <c r="B43" s="46"/>
      <c r="C43" s="46"/>
      <c r="D43" s="96"/>
      <c r="E43" s="97"/>
      <c r="F43" s="97"/>
      <c r="G43" s="97"/>
    </row>
    <row r="44" spans="2:8" x14ac:dyDescent="0.25">
      <c r="B44" s="80" t="s">
        <v>190</v>
      </c>
      <c r="C44" s="80" t="s">
        <v>80</v>
      </c>
      <c r="D44" s="81" t="s">
        <v>15</v>
      </c>
      <c r="E44" s="82"/>
      <c r="F44" s="82"/>
      <c r="G44" s="82"/>
      <c r="H44" s="82"/>
    </row>
    <row r="45" spans="2:8" x14ac:dyDescent="0.25">
      <c r="B45" s="83"/>
      <c r="C45" s="83"/>
      <c r="D45" s="84"/>
      <c r="E45" s="85"/>
      <c r="F45" s="85"/>
      <c r="G45" s="85" t="s">
        <v>77</v>
      </c>
    </row>
    <row r="46" spans="2:8" x14ac:dyDescent="0.25">
      <c r="B46" s="36" t="s">
        <v>50</v>
      </c>
      <c r="C46" s="42" t="s">
        <v>49</v>
      </c>
      <c r="D46" s="37"/>
      <c r="E46" s="38"/>
      <c r="F46" s="38"/>
      <c r="G46" s="38"/>
    </row>
    <row r="47" spans="2:8" x14ac:dyDescent="0.25">
      <c r="B47" s="35" t="s">
        <v>26</v>
      </c>
      <c r="C47" s="13" t="s">
        <v>217</v>
      </c>
      <c r="D47" s="31"/>
      <c r="E47" s="158">
        <v>90</v>
      </c>
      <c r="F47" s="158">
        <v>88.89</v>
      </c>
      <c r="G47" s="158">
        <v>90.91</v>
      </c>
      <c r="H47" s="158">
        <v>100</v>
      </c>
    </row>
    <row r="48" spans="2:8" x14ac:dyDescent="0.25">
      <c r="B48" s="35" t="s">
        <v>27</v>
      </c>
      <c r="C48" s="35" t="s">
        <v>200</v>
      </c>
      <c r="D48" s="31"/>
      <c r="E48" s="158">
        <v>91.67</v>
      </c>
      <c r="F48" s="158">
        <v>92.65</v>
      </c>
      <c r="G48" s="158">
        <v>92.65</v>
      </c>
      <c r="H48" s="158">
        <v>90.12</v>
      </c>
    </row>
    <row r="49" spans="2:8" x14ac:dyDescent="0.25">
      <c r="B49" s="35" t="s">
        <v>28</v>
      </c>
      <c r="C49" s="35" t="s">
        <v>201</v>
      </c>
      <c r="D49" s="31"/>
      <c r="E49" s="158">
        <v>84.93</v>
      </c>
      <c r="F49" s="158">
        <v>86.99</v>
      </c>
      <c r="G49" s="158">
        <v>85.21</v>
      </c>
      <c r="H49" s="158">
        <v>88.44</v>
      </c>
    </row>
    <row r="50" spans="2:8" x14ac:dyDescent="0.25">
      <c r="B50" s="35" t="s">
        <v>16</v>
      </c>
      <c r="C50" s="35" t="s">
        <v>203</v>
      </c>
      <c r="D50" s="31"/>
      <c r="E50" s="158">
        <v>98.46</v>
      </c>
      <c r="F50" s="158">
        <v>97.83</v>
      </c>
      <c r="G50" s="158">
        <v>98.1</v>
      </c>
      <c r="H50" s="158">
        <v>97.74</v>
      </c>
    </row>
    <row r="51" spans="2:8" x14ac:dyDescent="0.25">
      <c r="B51" s="35" t="s">
        <v>191</v>
      </c>
      <c r="C51" s="35" t="s">
        <v>45</v>
      </c>
      <c r="D51" s="31"/>
      <c r="E51" s="158">
        <v>73.489999999999995</v>
      </c>
      <c r="F51" s="158">
        <v>72.95</v>
      </c>
      <c r="G51" s="158">
        <v>72.209999999999994</v>
      </c>
      <c r="H51" s="158">
        <v>73.87</v>
      </c>
    </row>
    <row r="52" spans="2:8" x14ac:dyDescent="0.25">
      <c r="B52" s="35" t="s">
        <v>192</v>
      </c>
      <c r="C52" s="35" t="s">
        <v>46</v>
      </c>
      <c r="D52" s="31"/>
      <c r="E52" s="158">
        <v>94.78</v>
      </c>
      <c r="F52" s="158">
        <v>94.3</v>
      </c>
      <c r="G52" s="158">
        <v>94.01</v>
      </c>
      <c r="H52" s="158">
        <v>93.67</v>
      </c>
    </row>
    <row r="53" spans="2:8" x14ac:dyDescent="0.25">
      <c r="B53" s="48" t="s">
        <v>193</v>
      </c>
      <c r="C53" s="48" t="s">
        <v>204</v>
      </c>
      <c r="D53" s="37"/>
      <c r="E53" s="161">
        <v>0</v>
      </c>
      <c r="F53" s="158">
        <v>60</v>
      </c>
      <c r="G53" s="161">
        <v>0</v>
      </c>
      <c r="H53" s="161">
        <v>66.67</v>
      </c>
    </row>
    <row r="54" spans="2:8" x14ac:dyDescent="0.25">
      <c r="B54" s="48" t="s">
        <v>194</v>
      </c>
      <c r="C54" s="48" t="s">
        <v>205</v>
      </c>
      <c r="D54" s="37"/>
      <c r="E54" s="161">
        <v>69.010000000000005</v>
      </c>
      <c r="F54" s="163">
        <v>64.290000000000006</v>
      </c>
      <c r="G54" s="161">
        <v>60</v>
      </c>
      <c r="H54" s="161">
        <v>54.17</v>
      </c>
    </row>
    <row r="55" spans="2:8" x14ac:dyDescent="0.25">
      <c r="B55" s="48" t="s">
        <v>195</v>
      </c>
      <c r="C55" s="48" t="s">
        <v>206</v>
      </c>
      <c r="D55" s="37"/>
      <c r="E55" s="161">
        <v>43.2</v>
      </c>
      <c r="F55" s="158">
        <v>47.24</v>
      </c>
      <c r="G55" s="161">
        <v>41.53</v>
      </c>
      <c r="H55" s="161">
        <v>38.619999999999997</v>
      </c>
    </row>
    <row r="56" spans="2:8" s="53" customFormat="1" x14ac:dyDescent="0.25">
      <c r="B56" s="68" t="s">
        <v>1</v>
      </c>
      <c r="C56" s="68" t="s">
        <v>1</v>
      </c>
      <c r="D56" s="69"/>
      <c r="E56" s="70">
        <v>92.48</v>
      </c>
      <c r="F56" s="70">
        <v>92.03</v>
      </c>
      <c r="G56" s="70">
        <v>91.76</v>
      </c>
      <c r="H56" s="70">
        <v>91.72</v>
      </c>
    </row>
    <row r="57" spans="2:8" s="53" customFormat="1" x14ac:dyDescent="0.25">
      <c r="B57" s="72"/>
      <c r="C57" s="72"/>
      <c r="D57" s="73"/>
      <c r="E57" s="74"/>
      <c r="F57" s="74"/>
      <c r="G57" s="74"/>
    </row>
    <row r="58" spans="2:8" x14ac:dyDescent="0.25">
      <c r="B58" s="36" t="s">
        <v>47</v>
      </c>
      <c r="C58" s="36" t="s">
        <v>48</v>
      </c>
      <c r="D58" s="37"/>
      <c r="E58" s="63"/>
      <c r="F58" s="63"/>
      <c r="G58" s="63"/>
    </row>
    <row r="59" spans="2:8" x14ac:dyDescent="0.25">
      <c r="B59" s="35" t="s">
        <v>196</v>
      </c>
      <c r="C59" s="13" t="s">
        <v>199</v>
      </c>
      <c r="D59" s="31"/>
      <c r="E59" s="161">
        <v>10</v>
      </c>
      <c r="F59" s="158">
        <v>11.11</v>
      </c>
      <c r="G59" s="158">
        <v>9.09</v>
      </c>
      <c r="H59" s="158">
        <v>0</v>
      </c>
    </row>
    <row r="60" spans="2:8" x14ac:dyDescent="0.25">
      <c r="B60" s="35" t="s">
        <v>27</v>
      </c>
      <c r="C60" s="35" t="s">
        <v>200</v>
      </c>
      <c r="D60" s="31"/>
      <c r="E60" s="161">
        <v>8.33</v>
      </c>
      <c r="F60" s="158">
        <v>7.35</v>
      </c>
      <c r="G60" s="158">
        <v>7.35</v>
      </c>
      <c r="H60" s="158">
        <v>9.8800000000000008</v>
      </c>
    </row>
    <row r="61" spans="2:8" x14ac:dyDescent="0.25">
      <c r="B61" s="13" t="s">
        <v>28</v>
      </c>
      <c r="C61" s="35" t="s">
        <v>201</v>
      </c>
      <c r="D61" s="31"/>
      <c r="E61" s="161">
        <v>15.07</v>
      </c>
      <c r="F61" s="158">
        <v>13.01</v>
      </c>
      <c r="G61" s="158">
        <v>14.79</v>
      </c>
      <c r="H61" s="158">
        <v>11.56</v>
      </c>
    </row>
    <row r="62" spans="2:8" x14ac:dyDescent="0.25">
      <c r="B62" s="13" t="s">
        <v>197</v>
      </c>
      <c r="C62" s="35" t="s">
        <v>203</v>
      </c>
      <c r="D62" s="31"/>
      <c r="E62" s="161">
        <v>1.54</v>
      </c>
      <c r="F62" s="158">
        <v>2.17</v>
      </c>
      <c r="G62" s="158">
        <v>1.9</v>
      </c>
      <c r="H62" s="158">
        <v>2.2599999999999998</v>
      </c>
    </row>
    <row r="63" spans="2:8" x14ac:dyDescent="0.25">
      <c r="B63" s="13" t="s">
        <v>191</v>
      </c>
      <c r="C63" s="35" t="s">
        <v>45</v>
      </c>
      <c r="D63" s="31"/>
      <c r="E63" s="161">
        <v>26.51</v>
      </c>
      <c r="F63" s="158">
        <v>27.05</v>
      </c>
      <c r="G63" s="158">
        <v>27.79</v>
      </c>
      <c r="H63" s="158">
        <v>26.13</v>
      </c>
    </row>
    <row r="64" spans="2:8" x14ac:dyDescent="0.25">
      <c r="B64" s="13" t="s">
        <v>192</v>
      </c>
      <c r="C64" s="35" t="s">
        <v>46</v>
      </c>
      <c r="D64" s="31"/>
      <c r="E64" s="161">
        <v>5.22</v>
      </c>
      <c r="F64" s="158">
        <v>5.7</v>
      </c>
      <c r="G64" s="158">
        <v>5.99</v>
      </c>
      <c r="H64" s="158">
        <v>6.33</v>
      </c>
    </row>
    <row r="65" spans="2:8" x14ac:dyDescent="0.25">
      <c r="B65" s="48" t="s">
        <v>193</v>
      </c>
      <c r="C65" s="48" t="s">
        <v>204</v>
      </c>
      <c r="D65" s="52"/>
      <c r="E65" s="161">
        <v>0</v>
      </c>
      <c r="F65" s="158">
        <v>40</v>
      </c>
      <c r="G65" s="162">
        <v>0</v>
      </c>
      <c r="H65" s="162">
        <v>33.33</v>
      </c>
    </row>
    <row r="66" spans="2:8" x14ac:dyDescent="0.25">
      <c r="B66" s="48" t="s">
        <v>198</v>
      </c>
      <c r="C66" s="48" t="s">
        <v>205</v>
      </c>
      <c r="D66" s="52"/>
      <c r="E66" s="161">
        <v>30.99</v>
      </c>
      <c r="F66" s="158">
        <v>35.71</v>
      </c>
      <c r="G66" s="162">
        <v>40</v>
      </c>
      <c r="H66" s="162">
        <v>45.83</v>
      </c>
    </row>
    <row r="67" spans="2:8" x14ac:dyDescent="0.25">
      <c r="B67" s="48" t="s">
        <v>195</v>
      </c>
      <c r="C67" s="48" t="s">
        <v>206</v>
      </c>
      <c r="D67" s="52"/>
      <c r="E67" s="161">
        <v>56.8</v>
      </c>
      <c r="F67" s="158">
        <v>52.76</v>
      </c>
      <c r="G67" s="162">
        <v>58.47</v>
      </c>
      <c r="H67" s="162">
        <v>61.38</v>
      </c>
    </row>
    <row r="68" spans="2:8" x14ac:dyDescent="0.25">
      <c r="B68" s="47" t="s">
        <v>2</v>
      </c>
      <c r="C68" s="47" t="s">
        <v>2</v>
      </c>
      <c r="D68" s="195"/>
      <c r="E68" s="233">
        <v>7.52</v>
      </c>
      <c r="F68" s="233">
        <v>7.97</v>
      </c>
      <c r="G68" s="233">
        <v>8.24</v>
      </c>
      <c r="H68" s="233">
        <v>8.2799999999999994</v>
      </c>
    </row>
    <row r="69" spans="2:8" x14ac:dyDescent="0.25">
      <c r="B69" s="46"/>
      <c r="C69" s="46"/>
      <c r="D69" s="96"/>
      <c r="E69" s="74"/>
      <c r="F69" s="74"/>
      <c r="G69" s="74"/>
      <c r="H69" s="74"/>
    </row>
    <row r="70" spans="2:8" x14ac:dyDescent="0.25">
      <c r="B70" s="12" t="s">
        <v>384</v>
      </c>
      <c r="C70" s="12" t="s">
        <v>318</v>
      </c>
      <c r="D70" s="23" t="s">
        <v>15</v>
      </c>
      <c r="E70" s="15"/>
      <c r="F70" s="15"/>
      <c r="G70" s="15"/>
      <c r="H70" s="15"/>
    </row>
    <row r="71" spans="2:8" s="139" customFormat="1" x14ac:dyDescent="0.25">
      <c r="B71" s="180" t="s">
        <v>319</v>
      </c>
      <c r="C71" s="180" t="s">
        <v>411</v>
      </c>
      <c r="D71" s="180"/>
      <c r="E71" s="181"/>
      <c r="F71" s="181"/>
      <c r="G71" s="181"/>
      <c r="H71" s="182"/>
    </row>
    <row r="72" spans="2:8" x14ac:dyDescent="0.25">
      <c r="B72" s="183" t="s">
        <v>26</v>
      </c>
      <c r="C72" s="184" t="s">
        <v>199</v>
      </c>
      <c r="D72" s="176"/>
      <c r="E72" s="152">
        <v>0</v>
      </c>
      <c r="F72" s="185">
        <v>0</v>
      </c>
      <c r="G72" s="185">
        <v>0</v>
      </c>
      <c r="H72" s="185">
        <v>0</v>
      </c>
    </row>
    <row r="73" spans="2:8" x14ac:dyDescent="0.25">
      <c r="B73" s="183" t="s">
        <v>27</v>
      </c>
      <c r="C73" s="183" t="s">
        <v>200</v>
      </c>
      <c r="D73" s="176"/>
      <c r="E73" s="152">
        <v>1.67</v>
      </c>
      <c r="F73" s="185">
        <v>0</v>
      </c>
      <c r="G73" s="185">
        <v>0</v>
      </c>
      <c r="H73" s="186">
        <v>1.23</v>
      </c>
    </row>
    <row r="74" spans="2:8" x14ac:dyDescent="0.25">
      <c r="B74" s="184" t="s">
        <v>28</v>
      </c>
      <c r="C74" s="183" t="s">
        <v>201</v>
      </c>
      <c r="D74" s="176"/>
      <c r="E74" s="152">
        <v>2.0499999999999998</v>
      </c>
      <c r="F74" s="187">
        <v>2.0499999999999998</v>
      </c>
      <c r="G74" s="188">
        <v>0.7</v>
      </c>
      <c r="H74" s="186">
        <v>1.36</v>
      </c>
    </row>
    <row r="75" spans="2:8" x14ac:dyDescent="0.25">
      <c r="B75" s="184" t="s">
        <v>16</v>
      </c>
      <c r="C75" s="183" t="s">
        <v>203</v>
      </c>
      <c r="D75" s="176"/>
      <c r="E75" s="152">
        <v>6.95</v>
      </c>
      <c r="F75" s="188">
        <v>7.25</v>
      </c>
      <c r="G75" s="188">
        <v>6.49</v>
      </c>
      <c r="H75" s="186">
        <v>10.19</v>
      </c>
    </row>
    <row r="76" spans="2:8" x14ac:dyDescent="0.25">
      <c r="B76" s="184" t="s">
        <v>17</v>
      </c>
      <c r="C76" s="183" t="s">
        <v>45</v>
      </c>
      <c r="D76" s="176"/>
      <c r="E76" s="152">
        <v>23.91</v>
      </c>
      <c r="F76" s="188">
        <v>27.53</v>
      </c>
      <c r="G76" s="188">
        <v>26.28</v>
      </c>
      <c r="H76" s="186">
        <v>22.95</v>
      </c>
    </row>
    <row r="77" spans="2:8" x14ac:dyDescent="0.25">
      <c r="B77" s="184" t="s">
        <v>18</v>
      </c>
      <c r="C77" s="183" t="s">
        <v>46</v>
      </c>
      <c r="D77" s="176"/>
      <c r="E77" s="152">
        <v>34.56</v>
      </c>
      <c r="F77" s="188">
        <v>33.06</v>
      </c>
      <c r="G77" s="188">
        <v>31</v>
      </c>
      <c r="H77" s="186">
        <v>34.06</v>
      </c>
    </row>
    <row r="78" spans="2:8" x14ac:dyDescent="0.25">
      <c r="B78" s="189" t="s">
        <v>204</v>
      </c>
      <c r="C78" s="189" t="s">
        <v>204</v>
      </c>
      <c r="D78" s="176"/>
      <c r="E78" s="152">
        <v>0</v>
      </c>
      <c r="F78" s="188">
        <v>100</v>
      </c>
      <c r="G78" s="188">
        <v>0</v>
      </c>
      <c r="H78" s="186">
        <v>91.67</v>
      </c>
    </row>
    <row r="79" spans="2:8" x14ac:dyDescent="0.25">
      <c r="B79" s="190" t="s">
        <v>194</v>
      </c>
      <c r="C79" s="190" t="s">
        <v>433</v>
      </c>
      <c r="D79" s="176"/>
      <c r="E79" s="152">
        <v>97.18</v>
      </c>
      <c r="F79" s="188">
        <v>97.62</v>
      </c>
      <c r="G79" s="188">
        <v>96.67</v>
      </c>
      <c r="H79" s="186">
        <v>100</v>
      </c>
    </row>
    <row r="80" spans="2:8" x14ac:dyDescent="0.25">
      <c r="B80" s="190" t="s">
        <v>195</v>
      </c>
      <c r="C80" s="190" t="s">
        <v>434</v>
      </c>
      <c r="D80" s="176"/>
      <c r="E80" s="152">
        <v>100</v>
      </c>
      <c r="F80" s="188">
        <v>100</v>
      </c>
      <c r="G80" s="188">
        <v>100</v>
      </c>
      <c r="H80" s="186">
        <v>100</v>
      </c>
    </row>
    <row r="81" spans="2:8" x14ac:dyDescent="0.25">
      <c r="B81" s="190"/>
      <c r="C81" s="190"/>
      <c r="D81" s="176"/>
      <c r="E81" s="152"/>
      <c r="F81" s="152"/>
      <c r="G81" s="152"/>
      <c r="H81" s="134"/>
    </row>
    <row r="82" spans="2:8" x14ac:dyDescent="0.25">
      <c r="B82" s="191" t="s">
        <v>320</v>
      </c>
      <c r="C82" s="191" t="s">
        <v>410</v>
      </c>
      <c r="D82" s="192"/>
      <c r="E82" s="181"/>
      <c r="F82" s="181"/>
      <c r="G82" s="181"/>
      <c r="H82" s="182"/>
    </row>
    <row r="83" spans="2:8" x14ac:dyDescent="0.25">
      <c r="B83" s="183" t="s">
        <v>26</v>
      </c>
      <c r="C83" s="184" t="s">
        <v>199</v>
      </c>
      <c r="D83" s="176"/>
      <c r="E83" s="152">
        <v>40</v>
      </c>
      <c r="F83" s="152">
        <v>50</v>
      </c>
      <c r="G83" s="152">
        <v>45.45</v>
      </c>
      <c r="H83" s="134">
        <v>53.85</v>
      </c>
    </row>
    <row r="84" spans="2:8" x14ac:dyDescent="0.25">
      <c r="B84" s="183" t="s">
        <v>27</v>
      </c>
      <c r="C84" s="183" t="s">
        <v>200</v>
      </c>
      <c r="D84" s="176"/>
      <c r="E84" s="152">
        <v>85</v>
      </c>
      <c r="F84" s="152">
        <v>85.29</v>
      </c>
      <c r="G84" s="152">
        <v>83.82</v>
      </c>
      <c r="H84" s="134">
        <v>77.78</v>
      </c>
    </row>
    <row r="85" spans="2:8" x14ac:dyDescent="0.25">
      <c r="B85" s="184" t="s">
        <v>28</v>
      </c>
      <c r="C85" s="183" t="s">
        <v>201</v>
      </c>
      <c r="D85" s="176"/>
      <c r="E85" s="152">
        <v>74.66</v>
      </c>
      <c r="F85" s="152">
        <v>79.45</v>
      </c>
      <c r="G85" s="152">
        <v>78.87</v>
      </c>
      <c r="H85" s="134">
        <v>77.55</v>
      </c>
    </row>
    <row r="86" spans="2:8" x14ac:dyDescent="0.25">
      <c r="B86" s="184" t="s">
        <v>16</v>
      </c>
      <c r="C86" s="183" t="s">
        <v>203</v>
      </c>
      <c r="D86" s="176"/>
      <c r="E86" s="152">
        <v>80.69</v>
      </c>
      <c r="F86" s="152">
        <v>81.16</v>
      </c>
      <c r="G86" s="152">
        <v>80.92</v>
      </c>
      <c r="H86" s="134">
        <v>79.62</v>
      </c>
    </row>
    <row r="87" spans="2:8" x14ac:dyDescent="0.25">
      <c r="B87" s="184" t="s">
        <v>17</v>
      </c>
      <c r="C87" s="183" t="s">
        <v>45</v>
      </c>
      <c r="D87" s="176"/>
      <c r="E87" s="152">
        <v>67.63</v>
      </c>
      <c r="F87" s="152">
        <v>64.260000000000005</v>
      </c>
      <c r="G87" s="152">
        <v>65.12</v>
      </c>
      <c r="H87" s="134">
        <v>69.239999999999995</v>
      </c>
    </row>
    <row r="88" spans="2:8" x14ac:dyDescent="0.25">
      <c r="B88" s="184" t="s">
        <v>18</v>
      </c>
      <c r="C88" s="183" t="s">
        <v>46</v>
      </c>
      <c r="D88" s="176"/>
      <c r="E88" s="152">
        <v>55.1</v>
      </c>
      <c r="F88" s="152">
        <v>56.86</v>
      </c>
      <c r="G88" s="152">
        <v>58.68</v>
      </c>
      <c r="H88" s="134">
        <v>56.34</v>
      </c>
    </row>
    <row r="89" spans="2:8" x14ac:dyDescent="0.25">
      <c r="B89" s="189" t="s">
        <v>204</v>
      </c>
      <c r="C89" s="189" t="s">
        <v>204</v>
      </c>
      <c r="D89" s="176"/>
      <c r="E89" s="152">
        <v>0</v>
      </c>
      <c r="F89" s="152">
        <v>0</v>
      </c>
      <c r="G89" s="152">
        <v>0</v>
      </c>
      <c r="H89" s="152">
        <v>8.33</v>
      </c>
    </row>
    <row r="90" spans="2:8" x14ac:dyDescent="0.25">
      <c r="B90" s="190" t="s">
        <v>194</v>
      </c>
      <c r="C90" s="190" t="s">
        <v>433</v>
      </c>
      <c r="D90" s="176"/>
      <c r="E90" s="152">
        <v>2.82</v>
      </c>
      <c r="F90" s="152">
        <v>2.38</v>
      </c>
      <c r="G90" s="152">
        <v>3.33</v>
      </c>
      <c r="H90" s="152">
        <v>0</v>
      </c>
    </row>
    <row r="91" spans="2:8" x14ac:dyDescent="0.25">
      <c r="B91" s="190" t="s">
        <v>195</v>
      </c>
      <c r="C91" s="190" t="s">
        <v>434</v>
      </c>
      <c r="D91" s="176"/>
      <c r="E91" s="152">
        <v>0</v>
      </c>
      <c r="F91" s="152">
        <v>0</v>
      </c>
      <c r="G91" s="152">
        <v>0</v>
      </c>
      <c r="H91" s="152">
        <v>0</v>
      </c>
    </row>
    <row r="92" spans="2:8" x14ac:dyDescent="0.25">
      <c r="B92" s="134"/>
      <c r="C92" s="134"/>
      <c r="D92" s="176"/>
      <c r="E92" s="152"/>
      <c r="F92" s="152"/>
      <c r="G92" s="152"/>
      <c r="H92" s="134"/>
    </row>
    <row r="93" spans="2:8" x14ac:dyDescent="0.25">
      <c r="B93" s="180" t="s">
        <v>321</v>
      </c>
      <c r="C93" s="180" t="s">
        <v>326</v>
      </c>
      <c r="D93" s="192"/>
      <c r="E93" s="181"/>
      <c r="F93" s="181"/>
      <c r="G93" s="181"/>
      <c r="H93" s="182"/>
    </row>
    <row r="94" spans="2:8" x14ac:dyDescent="0.25">
      <c r="B94" s="183" t="s">
        <v>26</v>
      </c>
      <c r="C94" s="184" t="s">
        <v>199</v>
      </c>
      <c r="D94" s="176"/>
      <c r="E94" s="152">
        <v>60</v>
      </c>
      <c r="F94" s="152">
        <v>50</v>
      </c>
      <c r="G94" s="152">
        <v>54.55</v>
      </c>
      <c r="H94" s="134">
        <v>46.15</v>
      </c>
    </row>
    <row r="95" spans="2:8" x14ac:dyDescent="0.25">
      <c r="B95" s="183" t="s">
        <v>27</v>
      </c>
      <c r="C95" s="183" t="s">
        <v>200</v>
      </c>
      <c r="D95" s="176"/>
      <c r="E95" s="152">
        <v>13.33</v>
      </c>
      <c r="F95" s="152">
        <v>14.71</v>
      </c>
      <c r="G95" s="152">
        <v>16.18</v>
      </c>
      <c r="H95" s="134">
        <v>20.99</v>
      </c>
    </row>
    <row r="96" spans="2:8" x14ac:dyDescent="0.25">
      <c r="B96" s="184" t="s">
        <v>28</v>
      </c>
      <c r="C96" s="183" t="s">
        <v>201</v>
      </c>
      <c r="D96" s="176"/>
      <c r="E96" s="152">
        <v>23.29</v>
      </c>
      <c r="F96" s="152">
        <v>18.489999999999998</v>
      </c>
      <c r="G96" s="152">
        <v>20.420000000000002</v>
      </c>
      <c r="H96" s="134">
        <v>21.09</v>
      </c>
    </row>
    <row r="97" spans="2:8" x14ac:dyDescent="0.25">
      <c r="B97" s="184" t="s">
        <v>16</v>
      </c>
      <c r="C97" s="183" t="s">
        <v>203</v>
      </c>
      <c r="D97" s="176"/>
      <c r="E97" s="152">
        <v>12.36</v>
      </c>
      <c r="F97" s="152">
        <v>11.59</v>
      </c>
      <c r="G97" s="152">
        <v>12.6</v>
      </c>
      <c r="H97" s="134">
        <v>10.19</v>
      </c>
    </row>
    <row r="98" spans="2:8" x14ac:dyDescent="0.25">
      <c r="B98" s="184" t="s">
        <v>17</v>
      </c>
      <c r="C98" s="183" t="s">
        <v>45</v>
      </c>
      <c r="D98" s="176"/>
      <c r="E98" s="152">
        <v>8.4700000000000006</v>
      </c>
      <c r="F98" s="152">
        <v>8.2100000000000009</v>
      </c>
      <c r="G98" s="152">
        <v>8.6</v>
      </c>
      <c r="H98" s="134">
        <v>7.81</v>
      </c>
    </row>
    <row r="99" spans="2:8" x14ac:dyDescent="0.25">
      <c r="B99" s="184" t="s">
        <v>18</v>
      </c>
      <c r="C99" s="183" t="s">
        <v>46</v>
      </c>
      <c r="D99" s="176"/>
      <c r="E99" s="152">
        <v>10.34</v>
      </c>
      <c r="F99" s="152">
        <v>10.08</v>
      </c>
      <c r="G99" s="152">
        <v>10.32</v>
      </c>
      <c r="H99" s="134">
        <v>9.6</v>
      </c>
    </row>
    <row r="100" spans="2:8" x14ac:dyDescent="0.25">
      <c r="B100" s="189" t="s">
        <v>204</v>
      </c>
      <c r="C100" s="189" t="s">
        <v>204</v>
      </c>
      <c r="D100" s="176"/>
      <c r="E100" s="152">
        <v>0</v>
      </c>
      <c r="F100" s="152">
        <v>0</v>
      </c>
      <c r="G100" s="152">
        <v>0</v>
      </c>
      <c r="H100" s="152">
        <v>0</v>
      </c>
    </row>
    <row r="101" spans="2:8" x14ac:dyDescent="0.25">
      <c r="B101" s="190" t="s">
        <v>194</v>
      </c>
      <c r="C101" s="190" t="s">
        <v>433</v>
      </c>
      <c r="D101" s="176"/>
      <c r="E101" s="152">
        <v>0</v>
      </c>
      <c r="F101" s="152">
        <v>0</v>
      </c>
      <c r="G101" s="152">
        <v>0</v>
      </c>
      <c r="H101" s="152">
        <v>0</v>
      </c>
    </row>
    <row r="102" spans="2:8" x14ac:dyDescent="0.25">
      <c r="B102" s="190" t="s">
        <v>195</v>
      </c>
      <c r="C102" s="190" t="s">
        <v>434</v>
      </c>
      <c r="D102" s="176"/>
      <c r="E102" s="152">
        <v>0</v>
      </c>
      <c r="F102" s="152">
        <v>0</v>
      </c>
      <c r="G102" s="152">
        <v>0</v>
      </c>
      <c r="H102" s="152">
        <v>0</v>
      </c>
    </row>
    <row r="104" spans="2:8" x14ac:dyDescent="0.25">
      <c r="B104" s="12" t="s">
        <v>86</v>
      </c>
      <c r="C104" s="12" t="s">
        <v>88</v>
      </c>
      <c r="D104" s="23" t="s">
        <v>87</v>
      </c>
      <c r="E104" s="15"/>
      <c r="F104" s="15"/>
      <c r="G104" s="15"/>
      <c r="H104" s="15"/>
    </row>
    <row r="105" spans="2:8" x14ac:dyDescent="0.25">
      <c r="B105" s="47" t="s">
        <v>99</v>
      </c>
      <c r="C105" s="47" t="s">
        <v>100</v>
      </c>
      <c r="D105" s="16"/>
      <c r="E105" s="20"/>
      <c r="F105" s="20"/>
      <c r="G105" s="20"/>
      <c r="H105" s="134"/>
    </row>
    <row r="106" spans="2:8" x14ac:dyDescent="0.25">
      <c r="B106" s="140" t="s">
        <v>390</v>
      </c>
      <c r="C106" s="140" t="s">
        <v>427</v>
      </c>
      <c r="D106" s="237"/>
      <c r="E106" s="238">
        <v>8.4</v>
      </c>
      <c r="F106" s="238">
        <v>5.33</v>
      </c>
      <c r="G106" s="238">
        <v>3.27</v>
      </c>
      <c r="H106" s="238">
        <v>0</v>
      </c>
    </row>
    <row r="107" spans="2:8" x14ac:dyDescent="0.25">
      <c r="B107" s="35" t="s">
        <v>388</v>
      </c>
      <c r="C107" s="35" t="s">
        <v>428</v>
      </c>
      <c r="D107" s="31"/>
      <c r="E107" s="20">
        <v>20.96</v>
      </c>
      <c r="F107" s="20">
        <v>21.47</v>
      </c>
      <c r="G107" s="20">
        <v>11.38</v>
      </c>
      <c r="H107" s="20">
        <v>10.29</v>
      </c>
    </row>
    <row r="108" spans="2:8" x14ac:dyDescent="0.25">
      <c r="B108" s="13" t="s">
        <v>387</v>
      </c>
      <c r="C108" s="35" t="s">
        <v>429</v>
      </c>
      <c r="D108" s="31"/>
      <c r="E108" s="20">
        <v>13.81</v>
      </c>
      <c r="F108" s="20">
        <v>17.46</v>
      </c>
      <c r="G108" s="20">
        <v>12.06</v>
      </c>
      <c r="H108" s="20">
        <v>8.83</v>
      </c>
    </row>
    <row r="109" spans="2:8" x14ac:dyDescent="0.25">
      <c r="B109" s="13" t="s">
        <v>385</v>
      </c>
      <c r="C109" s="35" t="s">
        <v>430</v>
      </c>
      <c r="D109" s="31"/>
      <c r="E109" s="20">
        <v>14.54</v>
      </c>
      <c r="F109" s="20">
        <v>13.63</v>
      </c>
      <c r="G109" s="20">
        <v>11.29</v>
      </c>
      <c r="H109" s="20">
        <v>20.34</v>
      </c>
    </row>
    <row r="110" spans="2:8" x14ac:dyDescent="0.25">
      <c r="B110" s="13" t="s">
        <v>386</v>
      </c>
      <c r="C110" s="35" t="s">
        <v>431</v>
      </c>
      <c r="D110" s="31"/>
      <c r="E110" s="20">
        <v>21.99</v>
      </c>
      <c r="F110" s="20">
        <v>14.87</v>
      </c>
      <c r="G110" s="20">
        <v>10.33</v>
      </c>
      <c r="H110" s="20">
        <v>13.58</v>
      </c>
    </row>
    <row r="111" spans="2:8" x14ac:dyDescent="0.25">
      <c r="B111" s="13" t="s">
        <v>389</v>
      </c>
      <c r="C111" s="35" t="s">
        <v>432</v>
      </c>
      <c r="D111" s="31"/>
      <c r="E111" s="20">
        <v>11.67</v>
      </c>
      <c r="F111" s="20">
        <v>18.95</v>
      </c>
      <c r="G111" s="20">
        <v>9.31</v>
      </c>
      <c r="H111" s="20">
        <v>31.45</v>
      </c>
    </row>
    <row r="112" spans="2:8" x14ac:dyDescent="0.25">
      <c r="B112" s="47" t="s">
        <v>1</v>
      </c>
      <c r="C112" s="47" t="s">
        <v>1</v>
      </c>
      <c r="D112" s="175"/>
      <c r="E112" s="146">
        <v>12.55</v>
      </c>
      <c r="F112" s="146">
        <v>18.52</v>
      </c>
      <c r="G112" s="146">
        <v>9.4700000000000006</v>
      </c>
      <c r="H112" s="146">
        <v>29.71</v>
      </c>
    </row>
    <row r="113" spans="2:8" x14ac:dyDescent="0.25">
      <c r="B113" s="47"/>
      <c r="C113" s="47"/>
      <c r="D113" s="175"/>
      <c r="E113" s="146"/>
      <c r="F113" s="146"/>
      <c r="G113" s="146"/>
      <c r="H113" s="134"/>
    </row>
    <row r="114" spans="2:8" x14ac:dyDescent="0.25">
      <c r="B114" s="12" t="s">
        <v>187</v>
      </c>
      <c r="C114" s="12" t="s">
        <v>188</v>
      </c>
      <c r="D114" s="23" t="s">
        <v>87</v>
      </c>
      <c r="E114" s="15"/>
      <c r="F114" s="15"/>
      <c r="G114" s="15"/>
      <c r="H114" s="15"/>
    </row>
    <row r="115" spans="2:8" x14ac:dyDescent="0.25">
      <c r="B115" s="13" t="s">
        <v>50</v>
      </c>
      <c r="C115" s="44" t="s">
        <v>49</v>
      </c>
      <c r="D115" s="31"/>
      <c r="E115" s="20">
        <v>12.21</v>
      </c>
      <c r="F115" s="20">
        <v>18.7</v>
      </c>
      <c r="G115" s="20">
        <v>9.5299999999999994</v>
      </c>
      <c r="H115" s="20">
        <v>30.63</v>
      </c>
    </row>
    <row r="116" spans="2:8" x14ac:dyDescent="0.25">
      <c r="B116" s="13" t="s">
        <v>47</v>
      </c>
      <c r="C116" s="13" t="s">
        <v>48</v>
      </c>
      <c r="D116" s="31"/>
      <c r="E116" s="20">
        <v>17.170000000000002</v>
      </c>
      <c r="F116" s="20">
        <v>16.23</v>
      </c>
      <c r="G116" s="20">
        <v>8.67</v>
      </c>
      <c r="H116" s="20">
        <v>18.670000000000002</v>
      </c>
    </row>
    <row r="117" spans="2:8" x14ac:dyDescent="0.25">
      <c r="B117" s="71" t="s">
        <v>1</v>
      </c>
      <c r="C117" s="71" t="s">
        <v>1</v>
      </c>
      <c r="D117" s="91"/>
      <c r="E117" s="66">
        <v>12.55</v>
      </c>
      <c r="F117" s="66">
        <v>18.52</v>
      </c>
      <c r="G117" s="66">
        <v>9.4700000000000006</v>
      </c>
      <c r="H117" s="66">
        <v>29.71</v>
      </c>
    </row>
    <row r="118" spans="2:8" x14ac:dyDescent="0.25">
      <c r="B118" s="71"/>
      <c r="C118" s="71"/>
      <c r="D118" s="91"/>
      <c r="E118" s="66"/>
      <c r="F118" s="66"/>
      <c r="G118" s="66"/>
      <c r="H118" s="66"/>
    </row>
    <row r="119" spans="2:8" x14ac:dyDescent="0.25">
      <c r="B119" s="12" t="s">
        <v>282</v>
      </c>
      <c r="C119" s="12" t="s">
        <v>283</v>
      </c>
      <c r="D119" s="23" t="s">
        <v>249</v>
      </c>
      <c r="E119" s="15"/>
      <c r="F119" s="15"/>
      <c r="G119" s="15"/>
      <c r="H119" s="15"/>
    </row>
    <row r="120" spans="2:8" x14ac:dyDescent="0.25">
      <c r="B120" s="134" t="s">
        <v>322</v>
      </c>
      <c r="C120" s="134" t="s">
        <v>293</v>
      </c>
      <c r="D120" s="176"/>
      <c r="E120" s="177">
        <v>0.9</v>
      </c>
      <c r="F120" s="177">
        <v>0.81</v>
      </c>
      <c r="G120" s="177">
        <v>0.8</v>
      </c>
      <c r="H120" s="178">
        <v>0.74</v>
      </c>
    </row>
    <row r="121" spans="2:8" x14ac:dyDescent="0.25">
      <c r="B121" s="134" t="s">
        <v>284</v>
      </c>
      <c r="C121" s="134" t="s">
        <v>294</v>
      </c>
      <c r="D121" s="176"/>
      <c r="E121" s="177">
        <v>0.92</v>
      </c>
      <c r="F121" s="177">
        <v>0.89</v>
      </c>
      <c r="G121" s="177">
        <v>0.87</v>
      </c>
      <c r="H121" s="178">
        <v>0.86</v>
      </c>
    </row>
    <row r="122" spans="2:8" x14ac:dyDescent="0.25">
      <c r="B122" s="134" t="s">
        <v>285</v>
      </c>
      <c r="C122" s="134" t="s">
        <v>295</v>
      </c>
      <c r="D122" s="176"/>
      <c r="E122" s="177">
        <v>0.91</v>
      </c>
      <c r="F122" s="177">
        <v>0.9</v>
      </c>
      <c r="G122" s="177">
        <v>0.9</v>
      </c>
      <c r="H122" s="178">
        <v>0.91</v>
      </c>
    </row>
    <row r="123" spans="2:8" x14ac:dyDescent="0.25">
      <c r="B123" s="134" t="s">
        <v>286</v>
      </c>
      <c r="C123" s="134" t="s">
        <v>296</v>
      </c>
      <c r="D123" s="176"/>
      <c r="E123" s="177">
        <v>0.84</v>
      </c>
      <c r="F123" s="177">
        <v>0.84</v>
      </c>
      <c r="G123" s="177">
        <v>0.86</v>
      </c>
      <c r="H123" s="178">
        <v>0.85</v>
      </c>
    </row>
    <row r="124" spans="2:8" x14ac:dyDescent="0.25">
      <c r="B124" s="134" t="s">
        <v>287</v>
      </c>
      <c r="C124" s="134" t="s">
        <v>297</v>
      </c>
      <c r="D124" s="176"/>
      <c r="E124" s="177">
        <v>0.85</v>
      </c>
      <c r="F124" s="177">
        <v>0.84</v>
      </c>
      <c r="G124" s="177">
        <v>0.83</v>
      </c>
      <c r="H124" s="178">
        <v>0.87</v>
      </c>
    </row>
    <row r="125" spans="2:8" x14ac:dyDescent="0.25">
      <c r="B125" s="134"/>
      <c r="C125" s="134"/>
      <c r="D125" s="176"/>
      <c r="E125" s="152"/>
      <c r="F125" s="152"/>
      <c r="G125" s="152"/>
      <c r="H125" s="134"/>
    </row>
    <row r="126" spans="2:8" x14ac:dyDescent="0.25">
      <c r="B126" s="134" t="s">
        <v>288</v>
      </c>
      <c r="C126" s="134" t="s">
        <v>298</v>
      </c>
      <c r="D126" s="176"/>
      <c r="E126" s="177">
        <v>0.93</v>
      </c>
      <c r="F126" s="177">
        <v>0.84</v>
      </c>
      <c r="G126" s="177">
        <v>0.9</v>
      </c>
      <c r="H126" s="178">
        <v>0.73</v>
      </c>
    </row>
    <row r="127" spans="2:8" x14ac:dyDescent="0.25">
      <c r="B127" s="134" t="s">
        <v>289</v>
      </c>
      <c r="C127" s="134" t="s">
        <v>299</v>
      </c>
      <c r="D127" s="176"/>
      <c r="E127" s="177">
        <v>1.04</v>
      </c>
      <c r="F127" s="177">
        <v>1.1200000000000001</v>
      </c>
      <c r="G127" s="177">
        <v>1</v>
      </c>
      <c r="H127" s="178">
        <v>0.89</v>
      </c>
    </row>
    <row r="128" spans="2:8" x14ac:dyDescent="0.25">
      <c r="B128" s="134" t="s">
        <v>290</v>
      </c>
      <c r="C128" s="134" t="s">
        <v>300</v>
      </c>
      <c r="D128" s="176"/>
      <c r="E128" s="177">
        <v>0.98</v>
      </c>
      <c r="F128" s="177">
        <v>0.83</v>
      </c>
      <c r="G128" s="177">
        <v>1.01</v>
      </c>
      <c r="H128" s="178">
        <v>0.9</v>
      </c>
    </row>
    <row r="129" spans="2:8" x14ac:dyDescent="0.25">
      <c r="B129" s="134" t="s">
        <v>291</v>
      </c>
      <c r="C129" s="134" t="s">
        <v>301</v>
      </c>
      <c r="D129" s="176"/>
      <c r="E129" s="177">
        <v>0.88</v>
      </c>
      <c r="F129" s="177">
        <v>0.85</v>
      </c>
      <c r="G129" s="177">
        <v>0.83</v>
      </c>
      <c r="H129" s="178">
        <v>0.85</v>
      </c>
    </row>
    <row r="130" spans="2:8" x14ac:dyDescent="0.25">
      <c r="B130" s="134" t="s">
        <v>292</v>
      </c>
      <c r="C130" s="134" t="s">
        <v>302</v>
      </c>
      <c r="D130" s="176"/>
      <c r="E130" s="177">
        <v>0.77</v>
      </c>
      <c r="F130" s="177">
        <v>0.8</v>
      </c>
      <c r="G130" s="177">
        <v>0.81</v>
      </c>
      <c r="H130" s="178">
        <v>0.86</v>
      </c>
    </row>
    <row r="131" spans="2:8" x14ac:dyDescent="0.25">
      <c r="B131" s="134"/>
      <c r="C131" s="134"/>
      <c r="D131" s="176"/>
      <c r="E131" s="152"/>
      <c r="F131" s="152"/>
      <c r="G131" s="152"/>
      <c r="H131" s="134"/>
    </row>
    <row r="132" spans="2:8" x14ac:dyDescent="0.25">
      <c r="B132" s="36"/>
      <c r="C132" s="36"/>
      <c r="D132" s="67"/>
      <c r="E132" s="55"/>
      <c r="F132" s="55"/>
      <c r="G132" s="55"/>
    </row>
    <row r="133" spans="2:8" x14ac:dyDescent="0.25">
      <c r="B133" s="12" t="s">
        <v>24</v>
      </c>
      <c r="C133" s="12" t="s">
        <v>92</v>
      </c>
      <c r="D133" s="23" t="s">
        <v>23</v>
      </c>
      <c r="E133" s="15"/>
      <c r="F133" s="15"/>
      <c r="G133" s="15"/>
      <c r="H133" s="15"/>
    </row>
    <row r="134" spans="2:8" x14ac:dyDescent="0.25">
      <c r="B134" s="13" t="s">
        <v>3</v>
      </c>
      <c r="C134" s="13" t="s">
        <v>53</v>
      </c>
      <c r="D134" s="31"/>
      <c r="E134" s="16">
        <v>31010173</v>
      </c>
      <c r="F134" s="16">
        <v>29627612</v>
      </c>
      <c r="G134" s="16">
        <v>20825972</v>
      </c>
      <c r="H134" s="16">
        <v>29781718</v>
      </c>
    </row>
    <row r="135" spans="2:8" x14ac:dyDescent="0.25">
      <c r="B135" s="13" t="s">
        <v>25</v>
      </c>
      <c r="C135" s="13" t="s">
        <v>93</v>
      </c>
      <c r="D135" s="31"/>
      <c r="E135" s="160">
        <v>0</v>
      </c>
      <c r="F135" s="160">
        <v>1</v>
      </c>
      <c r="G135" s="160">
        <v>0</v>
      </c>
      <c r="H135" s="160">
        <v>2</v>
      </c>
    </row>
    <row r="136" spans="2:8" x14ac:dyDescent="0.25">
      <c r="B136" s="13" t="s">
        <v>4</v>
      </c>
      <c r="C136" s="13" t="s">
        <v>94</v>
      </c>
      <c r="D136" s="31"/>
      <c r="E136" s="158">
        <v>0</v>
      </c>
      <c r="F136" s="158">
        <v>3.4000000000000002E-2</v>
      </c>
      <c r="G136" s="158">
        <v>0</v>
      </c>
      <c r="H136" s="158">
        <v>7.0000000000000007E-2</v>
      </c>
    </row>
    <row r="137" spans="2:8" x14ac:dyDescent="0.25">
      <c r="B137" s="13" t="s">
        <v>5</v>
      </c>
      <c r="C137" s="13" t="s">
        <v>95</v>
      </c>
      <c r="D137" s="31"/>
      <c r="E137" s="160">
        <v>5</v>
      </c>
      <c r="F137" s="160">
        <v>6</v>
      </c>
      <c r="G137" s="160">
        <v>4</v>
      </c>
      <c r="H137" s="160">
        <v>6</v>
      </c>
    </row>
    <row r="138" spans="2:8" x14ac:dyDescent="0.25">
      <c r="B138" s="13" t="s">
        <v>6</v>
      </c>
      <c r="C138" s="13" t="s">
        <v>96</v>
      </c>
      <c r="D138" s="31"/>
      <c r="E138" s="158">
        <v>0.16</v>
      </c>
      <c r="F138" s="158">
        <v>0.2</v>
      </c>
      <c r="G138" s="158">
        <v>0.19</v>
      </c>
      <c r="H138" s="158">
        <v>0.2</v>
      </c>
    </row>
    <row r="139" spans="2:8" x14ac:dyDescent="0.25">
      <c r="B139" s="13" t="s">
        <v>7</v>
      </c>
      <c r="C139" s="13" t="s">
        <v>97</v>
      </c>
      <c r="D139" s="31"/>
      <c r="E139" s="160">
        <v>552</v>
      </c>
      <c r="F139" s="160">
        <v>487</v>
      </c>
      <c r="G139" s="160">
        <v>277</v>
      </c>
      <c r="H139" s="160">
        <v>398</v>
      </c>
    </row>
    <row r="140" spans="2:8" x14ac:dyDescent="0.25">
      <c r="B140" s="26" t="s">
        <v>8</v>
      </c>
      <c r="C140" s="26" t="s">
        <v>98</v>
      </c>
      <c r="D140" s="52"/>
      <c r="E140" s="162">
        <v>17.8</v>
      </c>
      <c r="F140" s="162">
        <v>16.440000000000001</v>
      </c>
      <c r="G140" s="162">
        <v>13.3</v>
      </c>
      <c r="H140" s="162">
        <v>13.36</v>
      </c>
    </row>
    <row r="141" spans="2:8" x14ac:dyDescent="0.25">
      <c r="B141" s="75"/>
      <c r="C141" s="75"/>
      <c r="D141" s="37"/>
      <c r="E141" s="62"/>
      <c r="F141" s="62"/>
      <c r="G141" s="62"/>
      <c r="H141" s="62"/>
    </row>
    <row r="142" spans="2:8" s="174" customFormat="1" x14ac:dyDescent="0.25">
      <c r="B142" s="239" t="s">
        <v>13</v>
      </c>
      <c r="C142" s="239" t="s">
        <v>89</v>
      </c>
      <c r="D142" s="240" t="s">
        <v>12</v>
      </c>
      <c r="E142" s="241"/>
      <c r="F142" s="241"/>
      <c r="G142" s="241"/>
      <c r="H142" s="241"/>
    </row>
    <row r="143" spans="2:8" s="174" customFormat="1" x14ac:dyDescent="0.25">
      <c r="B143" s="242"/>
      <c r="C143" s="242"/>
      <c r="D143" s="243"/>
      <c r="E143" s="244"/>
      <c r="F143" s="244"/>
      <c r="G143" s="244"/>
      <c r="H143" s="245"/>
    </row>
    <row r="144" spans="2:8" s="174" customFormat="1" x14ac:dyDescent="0.25">
      <c r="B144" s="99" t="s">
        <v>376</v>
      </c>
      <c r="C144" s="42" t="s">
        <v>49</v>
      </c>
      <c r="D144" s="246"/>
      <c r="E144" s="245"/>
      <c r="F144" s="245"/>
      <c r="G144" s="245"/>
      <c r="H144" s="245"/>
    </row>
    <row r="145" spans="2:8" s="174" customFormat="1" x14ac:dyDescent="0.25">
      <c r="B145" s="43" t="s">
        <v>26</v>
      </c>
      <c r="C145" s="44" t="s">
        <v>199</v>
      </c>
      <c r="D145" s="247"/>
      <c r="E145" s="248">
        <v>100</v>
      </c>
      <c r="F145" s="248">
        <v>100</v>
      </c>
      <c r="G145" s="248">
        <v>100</v>
      </c>
      <c r="H145" s="248">
        <v>100</v>
      </c>
    </row>
    <row r="146" spans="2:8" s="174" customFormat="1" x14ac:dyDescent="0.25">
      <c r="B146" s="43" t="s">
        <v>27</v>
      </c>
      <c r="C146" s="44" t="s">
        <v>374</v>
      </c>
      <c r="D146" s="247"/>
      <c r="E146" s="248">
        <v>100</v>
      </c>
      <c r="F146" s="248">
        <v>98.41</v>
      </c>
      <c r="G146" s="248">
        <v>98.41</v>
      </c>
      <c r="H146" s="248">
        <v>100</v>
      </c>
    </row>
    <row r="147" spans="2:8" s="174" customFormat="1" x14ac:dyDescent="0.25">
      <c r="B147" s="43" t="s">
        <v>28</v>
      </c>
      <c r="C147" s="44" t="s">
        <v>201</v>
      </c>
      <c r="D147" s="247"/>
      <c r="E147" s="248">
        <v>98.39</v>
      </c>
      <c r="F147" s="248">
        <v>96.06</v>
      </c>
      <c r="G147" s="248">
        <v>100</v>
      </c>
      <c r="H147" s="248">
        <v>100</v>
      </c>
    </row>
    <row r="148" spans="2:8" s="174" customFormat="1" x14ac:dyDescent="0.25">
      <c r="B148" s="43" t="s">
        <v>16</v>
      </c>
      <c r="C148" s="44" t="s">
        <v>203</v>
      </c>
      <c r="D148" s="247"/>
      <c r="E148" s="248">
        <v>100</v>
      </c>
      <c r="F148" s="248">
        <v>99.63</v>
      </c>
      <c r="G148" s="248">
        <v>99.61</v>
      </c>
      <c r="H148" s="248">
        <v>100</v>
      </c>
    </row>
    <row r="149" spans="2:8" s="173" customFormat="1" x14ac:dyDescent="0.25">
      <c r="B149" s="43" t="s">
        <v>17</v>
      </c>
      <c r="C149" s="44" t="s">
        <v>45</v>
      </c>
      <c r="D149" s="247"/>
      <c r="E149" s="248">
        <v>90.04</v>
      </c>
      <c r="F149" s="248">
        <v>99.64</v>
      </c>
      <c r="G149" s="248">
        <v>89.53</v>
      </c>
      <c r="H149" s="248">
        <v>100</v>
      </c>
    </row>
    <row r="150" spans="2:8" s="173" customFormat="1" x14ac:dyDescent="0.25">
      <c r="B150" s="249" t="s">
        <v>373</v>
      </c>
      <c r="C150" s="250" t="s">
        <v>373</v>
      </c>
      <c r="D150" s="247"/>
      <c r="E150" s="251">
        <v>93.44</v>
      </c>
      <c r="F150" s="251">
        <v>98.98</v>
      </c>
      <c r="G150" s="251">
        <v>94.23</v>
      </c>
      <c r="H150" s="251">
        <v>100</v>
      </c>
    </row>
    <row r="151" spans="2:8" s="173" customFormat="1" x14ac:dyDescent="0.25">
      <c r="B151" s="252"/>
      <c r="C151" s="253"/>
      <c r="D151" s="254"/>
      <c r="E151" s="255"/>
      <c r="F151" s="255"/>
      <c r="G151" s="255"/>
      <c r="H151" s="256"/>
    </row>
    <row r="152" spans="2:8" s="174" customFormat="1" x14ac:dyDescent="0.25">
      <c r="B152" s="257" t="s">
        <v>47</v>
      </c>
      <c r="C152" s="257" t="s">
        <v>48</v>
      </c>
      <c r="D152" s="246"/>
      <c r="E152" s="258"/>
      <c r="F152" s="258"/>
      <c r="G152" s="258"/>
      <c r="H152" s="245"/>
    </row>
    <row r="153" spans="2:8" s="174" customFormat="1" x14ac:dyDescent="0.25">
      <c r="B153" s="43" t="s">
        <v>26</v>
      </c>
      <c r="C153" s="44" t="s">
        <v>217</v>
      </c>
      <c r="D153" s="247"/>
      <c r="E153" s="248">
        <v>100</v>
      </c>
      <c r="F153" s="248">
        <v>100</v>
      </c>
      <c r="G153" s="248">
        <v>100</v>
      </c>
      <c r="H153" s="248">
        <v>0</v>
      </c>
    </row>
    <row r="154" spans="2:8" s="174" customFormat="1" x14ac:dyDescent="0.25">
      <c r="B154" s="43" t="s">
        <v>27</v>
      </c>
      <c r="C154" s="44" t="s">
        <v>200</v>
      </c>
      <c r="D154" s="247"/>
      <c r="E154" s="248">
        <v>100</v>
      </c>
      <c r="F154" s="248">
        <v>100</v>
      </c>
      <c r="G154" s="248">
        <v>80</v>
      </c>
      <c r="H154" s="248">
        <v>100</v>
      </c>
    </row>
    <row r="155" spans="2:8" s="174" customFormat="1" x14ac:dyDescent="0.25">
      <c r="B155" s="43" t="s">
        <v>28</v>
      </c>
      <c r="C155" s="44" t="s">
        <v>201</v>
      </c>
      <c r="D155" s="247"/>
      <c r="E155" s="248">
        <v>100</v>
      </c>
      <c r="F155" s="248">
        <v>100</v>
      </c>
      <c r="G155" s="248">
        <v>100</v>
      </c>
      <c r="H155" s="248">
        <v>100</v>
      </c>
    </row>
    <row r="156" spans="2:8" s="174" customFormat="1" x14ac:dyDescent="0.25">
      <c r="B156" s="43" t="s">
        <v>16</v>
      </c>
      <c r="C156" s="44" t="s">
        <v>375</v>
      </c>
      <c r="D156" s="247"/>
      <c r="E156" s="248">
        <v>100</v>
      </c>
      <c r="F156" s="248">
        <v>100</v>
      </c>
      <c r="G156" s="248">
        <v>100</v>
      </c>
      <c r="H156" s="248">
        <v>100</v>
      </c>
    </row>
    <row r="157" spans="2:8" s="174" customFormat="1" x14ac:dyDescent="0.25">
      <c r="B157" s="43" t="s">
        <v>17</v>
      </c>
      <c r="C157" s="44" t="s">
        <v>45</v>
      </c>
      <c r="D157" s="247"/>
      <c r="E157" s="248">
        <v>100</v>
      </c>
      <c r="F157" s="248">
        <v>100</v>
      </c>
      <c r="G157" s="248">
        <v>97.96</v>
      </c>
      <c r="H157" s="248">
        <v>100</v>
      </c>
    </row>
    <row r="158" spans="2:8" s="174" customFormat="1" x14ac:dyDescent="0.25">
      <c r="B158" s="249" t="s">
        <v>1</v>
      </c>
      <c r="C158" s="249" t="s">
        <v>1</v>
      </c>
      <c r="D158" s="259"/>
      <c r="E158" s="260">
        <v>100</v>
      </c>
      <c r="F158" s="251">
        <v>100</v>
      </c>
      <c r="G158" s="251">
        <v>97.85</v>
      </c>
      <c r="H158" s="248">
        <v>100</v>
      </c>
    </row>
    <row r="159" spans="2:8" x14ac:dyDescent="0.25">
      <c r="B159" s="36"/>
      <c r="C159" s="36"/>
      <c r="D159" s="38"/>
      <c r="E159" s="87"/>
      <c r="F159" s="61"/>
      <c r="G159" s="61"/>
    </row>
    <row r="160" spans="2:8" x14ac:dyDescent="0.25">
      <c r="B160" s="80" t="s">
        <v>22</v>
      </c>
      <c r="C160" s="80" t="s">
        <v>101</v>
      </c>
      <c r="D160" s="81" t="s">
        <v>15</v>
      </c>
      <c r="E160" s="82"/>
      <c r="F160" s="82"/>
      <c r="G160" s="82"/>
      <c r="H160" s="82"/>
    </row>
    <row r="161" spans="2:8" s="139" customFormat="1" x14ac:dyDescent="0.25">
      <c r="B161" s="156" t="s">
        <v>28</v>
      </c>
      <c r="C161" s="156" t="s">
        <v>201</v>
      </c>
      <c r="D161" s="157"/>
      <c r="E161" s="164">
        <v>0</v>
      </c>
      <c r="F161" s="164">
        <v>0</v>
      </c>
      <c r="G161" s="165">
        <v>0</v>
      </c>
      <c r="H161" s="166">
        <v>0.68</v>
      </c>
    </row>
    <row r="162" spans="2:8" x14ac:dyDescent="0.25">
      <c r="B162" s="75" t="s">
        <v>16</v>
      </c>
      <c r="C162" s="75" t="s">
        <v>91</v>
      </c>
      <c r="D162" s="154"/>
      <c r="E162" s="161">
        <v>2</v>
      </c>
      <c r="F162" s="158">
        <v>1.45</v>
      </c>
      <c r="G162" s="158">
        <v>1.94</v>
      </c>
      <c r="H162" s="167">
        <v>1.51</v>
      </c>
    </row>
    <row r="163" spans="2:8" x14ac:dyDescent="0.25">
      <c r="B163" s="14" t="s">
        <v>17</v>
      </c>
      <c r="C163" s="14" t="s">
        <v>45</v>
      </c>
      <c r="D163" s="33"/>
      <c r="E163" s="159">
        <v>1</v>
      </c>
      <c r="F163" s="159">
        <v>1</v>
      </c>
      <c r="G163" s="159">
        <v>1.05</v>
      </c>
      <c r="H163" s="167">
        <v>0.87</v>
      </c>
    </row>
    <row r="164" spans="2:8" x14ac:dyDescent="0.25">
      <c r="B164" s="13" t="s">
        <v>18</v>
      </c>
      <c r="C164" s="13" t="s">
        <v>46</v>
      </c>
      <c r="D164" s="34"/>
      <c r="E164" s="158">
        <v>1</v>
      </c>
      <c r="F164" s="158">
        <v>1</v>
      </c>
      <c r="G164" s="158">
        <v>1.17</v>
      </c>
      <c r="H164" s="167">
        <v>0.96</v>
      </c>
    </row>
    <row r="165" spans="2:8" x14ac:dyDescent="0.25">
      <c r="B165" s="14"/>
      <c r="C165" s="13"/>
      <c r="D165" s="34"/>
      <c r="E165" s="158"/>
      <c r="F165" s="158"/>
      <c r="G165" s="158"/>
      <c r="H165" s="167"/>
    </row>
    <row r="166" spans="2:8" x14ac:dyDescent="0.25">
      <c r="B166" s="5" t="s">
        <v>269</v>
      </c>
      <c r="C166" s="13" t="s">
        <v>270</v>
      </c>
      <c r="D166" s="34"/>
      <c r="E166" s="158" t="s">
        <v>256</v>
      </c>
      <c r="F166" s="158">
        <v>0</v>
      </c>
      <c r="G166" s="158">
        <v>0</v>
      </c>
      <c r="H166" s="167">
        <v>1</v>
      </c>
    </row>
    <row r="167" spans="2:8" x14ac:dyDescent="0.25">
      <c r="B167" s="13" t="s">
        <v>19</v>
      </c>
      <c r="C167" s="13" t="s">
        <v>90</v>
      </c>
      <c r="D167" s="31"/>
      <c r="E167" s="158">
        <v>4</v>
      </c>
      <c r="F167" s="158">
        <v>4</v>
      </c>
      <c r="G167" s="158">
        <v>5</v>
      </c>
      <c r="H167" s="167">
        <v>4</v>
      </c>
    </row>
    <row r="168" spans="2:8" x14ac:dyDescent="0.25">
      <c r="B168" s="13" t="s">
        <v>20</v>
      </c>
      <c r="C168" s="13" t="s">
        <v>52</v>
      </c>
      <c r="D168" s="31"/>
      <c r="E168" s="158">
        <v>8</v>
      </c>
      <c r="F168" s="158">
        <v>10</v>
      </c>
      <c r="G168" s="158">
        <v>8</v>
      </c>
      <c r="H168" s="167">
        <v>9</v>
      </c>
    </row>
    <row r="169" spans="2:8" x14ac:dyDescent="0.25">
      <c r="B169" s="13" t="s">
        <v>21</v>
      </c>
      <c r="C169" s="13" t="s">
        <v>51</v>
      </c>
      <c r="D169" s="13"/>
      <c r="E169" s="168">
        <v>138</v>
      </c>
      <c r="F169" s="168">
        <v>141</v>
      </c>
      <c r="G169" s="168">
        <v>131</v>
      </c>
      <c r="H169" s="167">
        <v>134</v>
      </c>
    </row>
    <row r="170" spans="2:8" x14ac:dyDescent="0.25">
      <c r="B170" s="75"/>
      <c r="C170" s="75"/>
      <c r="D170" s="75"/>
      <c r="E170" s="76"/>
      <c r="F170" s="76"/>
      <c r="G170" s="76"/>
    </row>
    <row r="171" spans="2:8" x14ac:dyDescent="0.25">
      <c r="B171" s="227" t="s">
        <v>369</v>
      </c>
      <c r="C171" s="227" t="s">
        <v>370</v>
      </c>
      <c r="D171" s="236" t="s">
        <v>391</v>
      </c>
      <c r="E171" s="228"/>
      <c r="F171" s="228"/>
      <c r="G171" s="228"/>
      <c r="H171" s="197"/>
    </row>
    <row r="172" spans="2:8" x14ac:dyDescent="0.25">
      <c r="B172" s="180" t="s">
        <v>371</v>
      </c>
      <c r="C172" s="180" t="s">
        <v>324</v>
      </c>
      <c r="D172" s="192"/>
      <c r="E172" s="181"/>
      <c r="F172" s="181"/>
      <c r="G172" s="181"/>
      <c r="H172" s="182"/>
    </row>
    <row r="173" spans="2:8" x14ac:dyDescent="0.25">
      <c r="B173" s="134" t="s">
        <v>392</v>
      </c>
      <c r="C173" s="134" t="s">
        <v>423</v>
      </c>
      <c r="D173" s="176"/>
      <c r="E173" s="16">
        <v>5563</v>
      </c>
      <c r="F173" s="16">
        <v>4236</v>
      </c>
      <c r="G173" s="16">
        <v>1756</v>
      </c>
      <c r="H173" s="16">
        <v>7183</v>
      </c>
    </row>
    <row r="174" spans="2:8" x14ac:dyDescent="0.25">
      <c r="B174" s="134" t="s">
        <v>393</v>
      </c>
      <c r="C174" s="134" t="s">
        <v>424</v>
      </c>
      <c r="D174" s="176"/>
      <c r="E174" s="16">
        <v>415</v>
      </c>
      <c r="F174" s="16">
        <v>339</v>
      </c>
      <c r="G174" s="16">
        <v>174</v>
      </c>
      <c r="H174" s="16">
        <v>371</v>
      </c>
    </row>
    <row r="175" spans="2:8" x14ac:dyDescent="0.25">
      <c r="B175" s="196" t="s">
        <v>1</v>
      </c>
      <c r="C175" s="196" t="s">
        <v>1</v>
      </c>
      <c r="D175" s="176"/>
      <c r="E175" s="150">
        <v>5978</v>
      </c>
      <c r="F175" s="150">
        <v>4575</v>
      </c>
      <c r="G175" s="150">
        <v>1930</v>
      </c>
      <c r="H175" s="150">
        <v>7554</v>
      </c>
    </row>
    <row r="176" spans="2:8" x14ac:dyDescent="0.25">
      <c r="B176" s="196"/>
      <c r="C176" s="196"/>
      <c r="D176" s="176"/>
      <c r="E176" s="16"/>
      <c r="F176" s="16"/>
      <c r="G176" s="16"/>
      <c r="H176" s="16"/>
    </row>
    <row r="177" spans="2:8" x14ac:dyDescent="0.25">
      <c r="B177" s="134" t="s">
        <v>213</v>
      </c>
      <c r="C177" s="134" t="s">
        <v>215</v>
      </c>
      <c r="D177" s="176"/>
      <c r="E177" s="152">
        <v>0.41</v>
      </c>
      <c r="F177" s="152">
        <v>0.32</v>
      </c>
      <c r="G177" s="152">
        <v>0.14000000000000001</v>
      </c>
      <c r="H177" s="134">
        <v>0.5</v>
      </c>
    </row>
    <row r="178" spans="2:8" x14ac:dyDescent="0.25">
      <c r="B178" s="134" t="s">
        <v>394</v>
      </c>
      <c r="C178" s="134" t="s">
        <v>216</v>
      </c>
      <c r="D178" s="176"/>
      <c r="E178" s="152">
        <v>0.42</v>
      </c>
      <c r="F178" s="152">
        <v>0.32</v>
      </c>
      <c r="G178" s="152">
        <v>0.17</v>
      </c>
      <c r="H178" s="134">
        <v>0.31</v>
      </c>
    </row>
    <row r="179" spans="2:8" x14ac:dyDescent="0.25">
      <c r="B179" s="196" t="s">
        <v>1</v>
      </c>
      <c r="C179" s="196" t="s">
        <v>1</v>
      </c>
      <c r="D179" s="176"/>
      <c r="E179" s="287">
        <v>0.41</v>
      </c>
      <c r="F179" s="287">
        <v>0.32</v>
      </c>
      <c r="G179" s="287">
        <v>0.14000000000000001</v>
      </c>
      <c r="H179" s="196">
        <v>0.49</v>
      </c>
    </row>
    <row r="181" spans="2:8" x14ac:dyDescent="0.25">
      <c r="B181" s="268" t="s">
        <v>395</v>
      </c>
      <c r="C181" s="268" t="s">
        <v>425</v>
      </c>
      <c r="D181" s="261"/>
      <c r="E181" s="219"/>
      <c r="F181" s="219"/>
      <c r="G181" s="219"/>
      <c r="H181" s="218"/>
    </row>
    <row r="182" spans="2:8" x14ac:dyDescent="0.25">
      <c r="B182" s="132" t="s">
        <v>397</v>
      </c>
      <c r="C182" s="132" t="s">
        <v>417</v>
      </c>
      <c r="D182" s="262"/>
      <c r="E182" s="265" t="s">
        <v>256</v>
      </c>
      <c r="F182" s="16">
        <v>1466</v>
      </c>
      <c r="G182" s="16">
        <v>1200</v>
      </c>
      <c r="H182" s="16">
        <v>4286</v>
      </c>
    </row>
    <row r="183" spans="2:8" x14ac:dyDescent="0.25">
      <c r="B183" s="132" t="s">
        <v>398</v>
      </c>
      <c r="C183" s="132" t="s">
        <v>418</v>
      </c>
      <c r="D183" s="262"/>
      <c r="E183" s="265" t="s">
        <v>256</v>
      </c>
      <c r="F183" s="16">
        <v>3109</v>
      </c>
      <c r="G183" s="16">
        <v>730</v>
      </c>
      <c r="H183" s="16">
        <v>3267</v>
      </c>
    </row>
    <row r="184" spans="2:8" x14ac:dyDescent="0.25">
      <c r="B184" s="132" t="s">
        <v>399</v>
      </c>
      <c r="C184" s="132" t="s">
        <v>419</v>
      </c>
      <c r="D184" s="262"/>
      <c r="E184" s="265" t="s">
        <v>256</v>
      </c>
      <c r="F184" s="16" t="s">
        <v>256</v>
      </c>
      <c r="G184" s="16" t="s">
        <v>256</v>
      </c>
      <c r="H184" s="16">
        <v>1</v>
      </c>
    </row>
    <row r="185" spans="2:8" x14ac:dyDescent="0.25">
      <c r="B185" s="132" t="s">
        <v>400</v>
      </c>
      <c r="C185" s="132" t="s">
        <v>400</v>
      </c>
      <c r="D185" s="262"/>
      <c r="E185" s="265"/>
      <c r="F185" s="16" t="s">
        <v>256</v>
      </c>
      <c r="G185" s="16" t="s">
        <v>256</v>
      </c>
      <c r="H185" s="16" t="s">
        <v>256</v>
      </c>
    </row>
    <row r="186" spans="2:8" s="45" customFormat="1" x14ac:dyDescent="0.25">
      <c r="B186" s="263" t="s">
        <v>1</v>
      </c>
      <c r="C186" s="263" t="s">
        <v>1</v>
      </c>
      <c r="D186" s="288"/>
      <c r="E186" s="290" t="s">
        <v>256</v>
      </c>
      <c r="F186" s="150">
        <v>4575</v>
      </c>
      <c r="G186" s="150">
        <v>1930</v>
      </c>
      <c r="H186" s="150">
        <v>7554</v>
      </c>
    </row>
    <row r="187" spans="2:8" x14ac:dyDescent="0.25">
      <c r="B187" s="263"/>
      <c r="C187" s="263"/>
      <c r="D187" s="262"/>
      <c r="E187" s="265"/>
      <c r="F187" s="39"/>
      <c r="G187" s="39"/>
      <c r="H187" s="39"/>
    </row>
    <row r="188" spans="2:8" x14ac:dyDescent="0.25">
      <c r="B188" s="132" t="s">
        <v>404</v>
      </c>
      <c r="C188" s="132" t="s">
        <v>420</v>
      </c>
      <c r="D188" s="262"/>
      <c r="E188" s="265" t="s">
        <v>256</v>
      </c>
      <c r="F188" s="220">
        <v>0.16</v>
      </c>
      <c r="G188" s="220">
        <v>0.13</v>
      </c>
      <c r="H188" s="132">
        <v>0.42</v>
      </c>
    </row>
    <row r="189" spans="2:8" x14ac:dyDescent="0.25">
      <c r="B189" s="132" t="s">
        <v>405</v>
      </c>
      <c r="C189" s="132" t="s">
        <v>421</v>
      </c>
      <c r="D189" s="262"/>
      <c r="E189" s="265" t="s">
        <v>256</v>
      </c>
      <c r="F189" s="264">
        <v>0.6</v>
      </c>
      <c r="G189" s="220">
        <v>0.17</v>
      </c>
      <c r="H189" s="132">
        <v>0.63</v>
      </c>
    </row>
    <row r="190" spans="2:8" x14ac:dyDescent="0.25">
      <c r="B190" s="132" t="s">
        <v>406</v>
      </c>
      <c r="C190" s="132" t="s">
        <v>422</v>
      </c>
      <c r="D190" s="262"/>
      <c r="E190" s="265" t="s">
        <v>256</v>
      </c>
      <c r="F190" s="265" t="s">
        <v>256</v>
      </c>
      <c r="G190" s="265" t="s">
        <v>256</v>
      </c>
      <c r="H190" s="132">
        <v>0.08</v>
      </c>
    </row>
    <row r="191" spans="2:8" x14ac:dyDescent="0.25">
      <c r="B191" s="132" t="s">
        <v>407</v>
      </c>
      <c r="C191" s="132" t="s">
        <v>407</v>
      </c>
      <c r="D191" s="262"/>
      <c r="E191" s="265" t="s">
        <v>256</v>
      </c>
      <c r="F191" s="265" t="s">
        <v>256</v>
      </c>
      <c r="G191" s="265" t="s">
        <v>256</v>
      </c>
      <c r="H191" s="132">
        <v>0</v>
      </c>
    </row>
    <row r="192" spans="2:8" s="45" customFormat="1" x14ac:dyDescent="0.25">
      <c r="B192" s="263" t="s">
        <v>1</v>
      </c>
      <c r="C192" s="263" t="s">
        <v>1</v>
      </c>
      <c r="D192" s="288"/>
      <c r="E192" s="290" t="s">
        <v>256</v>
      </c>
      <c r="F192" s="289">
        <v>0.32</v>
      </c>
      <c r="G192" s="289">
        <v>0.14000000000000001</v>
      </c>
      <c r="H192" s="263">
        <v>0.49</v>
      </c>
    </row>
    <row r="193" spans="2:8" x14ac:dyDescent="0.25">
      <c r="B193" s="266"/>
      <c r="C193" s="53"/>
      <c r="D193" s="267"/>
      <c r="E193" s="226"/>
      <c r="F193" s="226"/>
      <c r="G193" s="226"/>
      <c r="H193" s="53"/>
    </row>
    <row r="194" spans="2:8" x14ac:dyDescent="0.25">
      <c r="B194" s="234" t="s">
        <v>396</v>
      </c>
      <c r="C194" s="234" t="s">
        <v>426</v>
      </c>
      <c r="D194" s="230"/>
      <c r="E194" s="215"/>
      <c r="F194" s="215"/>
      <c r="G194" s="215"/>
      <c r="H194" s="172"/>
    </row>
    <row r="195" spans="2:8" x14ac:dyDescent="0.25">
      <c r="B195" s="132" t="s">
        <v>401</v>
      </c>
      <c r="C195" s="132" t="s">
        <v>401</v>
      </c>
      <c r="D195" s="262"/>
      <c r="E195" s="16">
        <v>3993</v>
      </c>
      <c r="F195" s="16">
        <v>2928</v>
      </c>
      <c r="G195" s="16">
        <v>1103</v>
      </c>
      <c r="H195" s="16">
        <v>4468</v>
      </c>
    </row>
    <row r="196" spans="2:8" x14ac:dyDescent="0.25">
      <c r="B196" s="132" t="s">
        <v>402</v>
      </c>
      <c r="C196" s="132" t="s">
        <v>412</v>
      </c>
      <c r="D196" s="262"/>
      <c r="E196" s="16">
        <v>1953</v>
      </c>
      <c r="F196" s="16">
        <v>1616</v>
      </c>
      <c r="G196" s="16">
        <v>812</v>
      </c>
      <c r="H196" s="16">
        <v>3000</v>
      </c>
    </row>
    <row r="197" spans="2:8" x14ac:dyDescent="0.25">
      <c r="B197" s="132" t="s">
        <v>403</v>
      </c>
      <c r="C197" s="132" t="s">
        <v>413</v>
      </c>
      <c r="D197" s="262"/>
      <c r="E197" s="16">
        <v>32</v>
      </c>
      <c r="F197" s="16">
        <v>31</v>
      </c>
      <c r="G197" s="16">
        <v>15</v>
      </c>
      <c r="H197" s="16">
        <v>86</v>
      </c>
    </row>
    <row r="198" spans="2:8" s="45" customFormat="1" x14ac:dyDescent="0.25">
      <c r="B198" s="263" t="s">
        <v>1</v>
      </c>
      <c r="C198" s="263" t="s">
        <v>1</v>
      </c>
      <c r="D198" s="288"/>
      <c r="E198" s="150">
        <v>5978</v>
      </c>
      <c r="F198" s="150">
        <v>4575</v>
      </c>
      <c r="G198" s="150">
        <v>1930</v>
      </c>
      <c r="H198" s="150">
        <v>7554</v>
      </c>
    </row>
    <row r="199" spans="2:8" s="45" customFormat="1" x14ac:dyDescent="0.25">
      <c r="B199" s="263"/>
      <c r="C199" s="263"/>
      <c r="D199" s="288"/>
      <c r="E199" s="97"/>
      <c r="F199" s="97"/>
      <c r="G199" s="97"/>
      <c r="H199" s="97"/>
    </row>
    <row r="200" spans="2:8" x14ac:dyDescent="0.25">
      <c r="B200" s="132" t="s">
        <v>408</v>
      </c>
      <c r="C200" s="132" t="s">
        <v>414</v>
      </c>
      <c r="D200" s="262"/>
      <c r="E200" s="220">
        <v>0.84</v>
      </c>
      <c r="F200" s="220">
        <v>0.65</v>
      </c>
      <c r="G200" s="220">
        <v>0.28000000000000003</v>
      </c>
      <c r="H200" s="132">
        <v>0.89</v>
      </c>
    </row>
    <row r="201" spans="2:8" x14ac:dyDescent="0.25">
      <c r="B201" s="132" t="s">
        <v>323</v>
      </c>
      <c r="C201" s="132" t="s">
        <v>415</v>
      </c>
      <c r="D201" s="262"/>
      <c r="E201" s="220">
        <v>0.24</v>
      </c>
      <c r="F201" s="220">
        <v>0.19</v>
      </c>
      <c r="G201" s="264">
        <v>0.1</v>
      </c>
      <c r="H201" s="132">
        <v>0.33</v>
      </c>
    </row>
    <row r="202" spans="2:8" x14ac:dyDescent="0.25">
      <c r="B202" s="132" t="s">
        <v>409</v>
      </c>
      <c r="C202" s="132" t="s">
        <v>416</v>
      </c>
      <c r="D202" s="262"/>
      <c r="E202" s="220">
        <v>0.02</v>
      </c>
      <c r="F202" s="220">
        <v>0.02</v>
      </c>
      <c r="G202" s="220">
        <v>0.01</v>
      </c>
      <c r="H202" s="132">
        <v>0.06</v>
      </c>
    </row>
    <row r="203" spans="2:8" s="45" customFormat="1" x14ac:dyDescent="0.25">
      <c r="B203" s="263" t="s">
        <v>1</v>
      </c>
      <c r="C203" s="263" t="s">
        <v>1</v>
      </c>
      <c r="D203" s="288"/>
      <c r="E203" s="289">
        <v>0.41</v>
      </c>
      <c r="F203" s="289">
        <v>0.32</v>
      </c>
      <c r="G203" s="289">
        <v>0.14000000000000001</v>
      </c>
      <c r="H203" s="263">
        <v>0.49</v>
      </c>
    </row>
  </sheetData>
  <phoneticPr fontId="35" type="noConversion"/>
  <printOptions horizontalCentered="1" verticalCentered="1"/>
  <pageMargins left="0.25" right="0.25" top="0.75" bottom="0.75" header="0.3" footer="0.3"/>
  <pageSetup paperSize="9" scale="21" orientation="landscape" r:id="rId1"/>
  <headerFooter>
    <oddHeader>&amp;LTupy S/A&amp;R&amp;D</oddHeader>
    <oddFooter>&amp;C&amp;F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C113E-BA61-43D8-AC9C-C7FDDA017473}">
  <sheetPr>
    <tabColor theme="0"/>
    <pageSetUpPr fitToPage="1"/>
  </sheetPr>
  <dimension ref="A1:H30"/>
  <sheetViews>
    <sheetView showGridLines="0" tabSelected="1" zoomScale="85" zoomScaleNormal="85" workbookViewId="0">
      <pane xSplit="2" ySplit="5" topLeftCell="C6" activePane="bottomRight" state="frozen"/>
      <selection activeCell="AS69" sqref="AS69"/>
      <selection pane="topRight" activeCell="AS69" sqref="AS69"/>
      <selection pane="bottomLeft" activeCell="AS69" sqref="AS69"/>
      <selection pane="bottomRight" activeCell="B16" sqref="B16"/>
    </sheetView>
  </sheetViews>
  <sheetFormatPr defaultColWidth="9.140625" defaultRowHeight="15" x14ac:dyDescent="0.25"/>
  <cols>
    <col min="1" max="1" width="2.85546875" style="6" customWidth="1"/>
    <col min="2" max="2" width="73.7109375" style="6" customWidth="1"/>
    <col min="3" max="3" width="48.85546875" style="6" customWidth="1"/>
    <col min="4" max="4" width="22.85546875" style="6" bestFit="1" customWidth="1"/>
    <col min="5" max="7" width="12.7109375" style="5" customWidth="1"/>
    <col min="8" max="16384" width="9.140625" style="6"/>
  </cols>
  <sheetData>
    <row r="1" spans="1:8" s="1" customFormat="1" ht="15" customHeight="1" x14ac:dyDescent="0.25">
      <c r="E1" s="19"/>
      <c r="F1" s="19"/>
      <c r="G1" s="19"/>
    </row>
    <row r="2" spans="1:8" s="2" customFormat="1" ht="15" customHeight="1" x14ac:dyDescent="0.3">
      <c r="A2" s="9" t="s">
        <v>0</v>
      </c>
      <c r="B2" s="5"/>
      <c r="C2" s="5"/>
      <c r="D2" s="5"/>
      <c r="E2" s="19"/>
      <c r="F2" s="19"/>
      <c r="G2" s="19"/>
    </row>
    <row r="3" spans="1:8" s="3" customFormat="1" ht="15" customHeight="1" x14ac:dyDescent="0.3">
      <c r="A3" s="8"/>
      <c r="B3" s="5"/>
      <c r="C3" s="130" t="s">
        <v>265</v>
      </c>
      <c r="D3" s="5"/>
      <c r="E3" s="7"/>
      <c r="F3" s="7"/>
      <c r="G3" s="7"/>
    </row>
    <row r="4" spans="1:8" s="7" customFormat="1" x14ac:dyDescent="0.25">
      <c r="A4" s="4"/>
      <c r="B4" s="5"/>
      <c r="C4" s="5"/>
      <c r="D4" s="5"/>
      <c r="E4" s="18"/>
      <c r="F4" s="18"/>
      <c r="G4" s="18"/>
    </row>
    <row r="5" spans="1:8" ht="15.75" thickBot="1" x14ac:dyDescent="0.3">
      <c r="B5" s="10"/>
      <c r="C5" s="10"/>
      <c r="D5" s="28" t="s">
        <v>10</v>
      </c>
      <c r="E5" s="11">
        <v>2018</v>
      </c>
      <c r="F5" s="11">
        <v>2019</v>
      </c>
      <c r="G5" s="11">
        <v>2020</v>
      </c>
      <c r="H5" s="11">
        <v>2021</v>
      </c>
    </row>
    <row r="6" spans="1:8" x14ac:dyDescent="0.25">
      <c r="B6" s="12" t="s">
        <v>271</v>
      </c>
      <c r="C6" s="12" t="s">
        <v>276</v>
      </c>
      <c r="D6" s="23" t="s">
        <v>272</v>
      </c>
      <c r="E6" s="15"/>
      <c r="F6" s="15"/>
      <c r="G6" s="15"/>
      <c r="H6" s="15"/>
    </row>
    <row r="7" spans="1:8" s="139" customFormat="1" x14ac:dyDescent="0.25">
      <c r="B7" s="182" t="s">
        <v>273</v>
      </c>
      <c r="C7" s="182" t="s">
        <v>277</v>
      </c>
      <c r="D7" s="192"/>
      <c r="E7" s="181"/>
      <c r="F7" s="181"/>
      <c r="G7" s="181"/>
      <c r="H7" s="182"/>
    </row>
    <row r="8" spans="1:8" x14ac:dyDescent="0.25">
      <c r="B8" s="134" t="s">
        <v>278</v>
      </c>
      <c r="C8" s="134" t="s">
        <v>279</v>
      </c>
      <c r="D8" s="176"/>
      <c r="E8" s="152"/>
      <c r="F8" s="179">
        <v>282595</v>
      </c>
      <c r="G8" s="179">
        <v>50929</v>
      </c>
      <c r="H8" s="133">
        <v>221217</v>
      </c>
    </row>
    <row r="9" spans="1:8" x14ac:dyDescent="0.25">
      <c r="B9" s="134" t="s">
        <v>274</v>
      </c>
      <c r="C9" s="134" t="s">
        <v>281</v>
      </c>
      <c r="D9" s="176"/>
      <c r="E9" s="152"/>
      <c r="F9" s="179">
        <v>-34884</v>
      </c>
      <c r="G9" s="179">
        <v>55466</v>
      </c>
      <c r="H9" s="133">
        <v>88362</v>
      </c>
    </row>
    <row r="10" spans="1:8" x14ac:dyDescent="0.25">
      <c r="B10" s="134" t="s">
        <v>275</v>
      </c>
      <c r="C10" s="134" t="s">
        <v>280</v>
      </c>
      <c r="D10" s="176"/>
      <c r="E10" s="152"/>
      <c r="F10" s="179">
        <v>11282</v>
      </c>
      <c r="G10" s="179">
        <v>10266</v>
      </c>
      <c r="H10" s="133">
        <v>9253</v>
      </c>
    </row>
    <row r="11" spans="1:8" x14ac:dyDescent="0.25">
      <c r="B11" s="196" t="s">
        <v>1</v>
      </c>
      <c r="C11" s="196" t="s">
        <v>1</v>
      </c>
      <c r="D11" s="176"/>
      <c r="E11" s="152"/>
      <c r="F11" s="179">
        <v>258993</v>
      </c>
      <c r="G11" s="179">
        <v>116661</v>
      </c>
      <c r="H11" s="133">
        <v>318832</v>
      </c>
    </row>
    <row r="12" spans="1:8" x14ac:dyDescent="0.25">
      <c r="B12" s="196"/>
      <c r="C12" s="196"/>
      <c r="D12" s="176"/>
      <c r="E12" s="152"/>
      <c r="F12" s="179"/>
      <c r="G12" s="179"/>
      <c r="H12" s="133"/>
    </row>
    <row r="13" spans="1:8" x14ac:dyDescent="0.25">
      <c r="B13" s="295" t="s">
        <v>446</v>
      </c>
      <c r="C13" s="295" t="s">
        <v>452</v>
      </c>
      <c r="D13" s="176"/>
      <c r="E13" s="152"/>
      <c r="F13" s="179"/>
      <c r="G13" s="179"/>
      <c r="H13" s="133"/>
    </row>
    <row r="14" spans="1:8" x14ac:dyDescent="0.25">
      <c r="B14" s="196"/>
      <c r="C14" s="196"/>
      <c r="D14" s="176"/>
      <c r="E14" s="152"/>
      <c r="F14" s="179"/>
      <c r="G14" s="179"/>
      <c r="H14" s="133"/>
    </row>
    <row r="15" spans="1:8" x14ac:dyDescent="0.25">
      <c r="B15" s="12" t="s">
        <v>264</v>
      </c>
      <c r="C15" s="12" t="s">
        <v>266</v>
      </c>
      <c r="D15" s="23" t="s">
        <v>54</v>
      </c>
      <c r="E15" s="15"/>
      <c r="F15" s="15"/>
      <c r="G15" s="15"/>
      <c r="H15" s="15"/>
    </row>
    <row r="16" spans="1:8" x14ac:dyDescent="0.25">
      <c r="B16" s="35" t="s">
        <v>257</v>
      </c>
      <c r="C16" s="13" t="s">
        <v>73</v>
      </c>
      <c r="D16" s="13" t="s">
        <v>77</v>
      </c>
      <c r="E16" s="16">
        <v>404</v>
      </c>
      <c r="F16" s="16">
        <v>541</v>
      </c>
      <c r="G16" s="16">
        <v>283</v>
      </c>
      <c r="H16" s="16">
        <v>486</v>
      </c>
    </row>
    <row r="17" spans="2:8" x14ac:dyDescent="0.25">
      <c r="B17" s="14" t="s">
        <v>258</v>
      </c>
      <c r="C17" s="14" t="s">
        <v>74</v>
      </c>
      <c r="D17" s="14" t="s">
        <v>77</v>
      </c>
      <c r="E17" s="17">
        <v>404</v>
      </c>
      <c r="F17" s="17">
        <v>541</v>
      </c>
      <c r="G17" s="17">
        <v>283</v>
      </c>
      <c r="H17" s="16">
        <v>486</v>
      </c>
    </row>
    <row r="18" spans="2:8" x14ac:dyDescent="0.25">
      <c r="B18" s="13" t="s">
        <v>259</v>
      </c>
      <c r="C18" s="13" t="s">
        <v>75</v>
      </c>
      <c r="D18" s="13" t="s">
        <v>77</v>
      </c>
      <c r="E18" s="16">
        <v>322</v>
      </c>
      <c r="F18" s="16">
        <v>606</v>
      </c>
      <c r="G18" s="16">
        <v>270</v>
      </c>
      <c r="H18" s="16">
        <v>400</v>
      </c>
    </row>
    <row r="19" spans="2:8" x14ac:dyDescent="0.25">
      <c r="B19" s="26" t="s">
        <v>260</v>
      </c>
      <c r="C19" s="26" t="s">
        <v>76</v>
      </c>
      <c r="D19" s="26" t="s">
        <v>77</v>
      </c>
      <c r="E19" s="27">
        <v>57</v>
      </c>
      <c r="F19" s="27">
        <v>139</v>
      </c>
      <c r="G19" s="27">
        <v>69</v>
      </c>
      <c r="H19" s="16">
        <v>106</v>
      </c>
    </row>
    <row r="20" spans="2:8" x14ac:dyDescent="0.25">
      <c r="B20" s="26"/>
      <c r="C20" s="26"/>
      <c r="D20" s="26"/>
      <c r="E20" s="27"/>
      <c r="F20" s="27"/>
      <c r="G20" s="27"/>
    </row>
    <row r="21" spans="2:8" x14ac:dyDescent="0.25">
      <c r="B21" s="12" t="s">
        <v>189</v>
      </c>
      <c r="C21" s="12" t="s">
        <v>81</v>
      </c>
      <c r="D21" s="23" t="s">
        <v>15</v>
      </c>
      <c r="E21" s="12"/>
      <c r="F21" s="12"/>
      <c r="G21" s="12"/>
      <c r="H21" s="12"/>
    </row>
    <row r="22" spans="2:8" x14ac:dyDescent="0.25">
      <c r="B22" s="45" t="s">
        <v>82</v>
      </c>
      <c r="C22" s="45" t="s">
        <v>83</v>
      </c>
      <c r="D22" s="45"/>
      <c r="E22" s="45"/>
      <c r="F22" s="45"/>
      <c r="G22" s="45"/>
      <c r="H22" s="45"/>
    </row>
    <row r="23" spans="2:8" x14ac:dyDescent="0.25">
      <c r="B23" s="13" t="s">
        <v>213</v>
      </c>
      <c r="C23" s="13" t="s">
        <v>215</v>
      </c>
      <c r="D23" s="13"/>
      <c r="E23" s="171">
        <v>100</v>
      </c>
      <c r="F23" s="171">
        <v>77.78</v>
      </c>
      <c r="G23" s="171">
        <v>77.78</v>
      </c>
      <c r="H23" s="171">
        <v>66.67</v>
      </c>
    </row>
    <row r="24" spans="2:8" s="53" customFormat="1" x14ac:dyDescent="0.25">
      <c r="B24" s="13" t="s">
        <v>214</v>
      </c>
      <c r="C24" s="13" t="s">
        <v>216</v>
      </c>
      <c r="D24" s="13"/>
      <c r="E24" s="171">
        <v>0</v>
      </c>
      <c r="F24" s="171">
        <v>22.22</v>
      </c>
      <c r="G24" s="171">
        <v>22.22</v>
      </c>
      <c r="H24" s="171">
        <v>33.33</v>
      </c>
    </row>
    <row r="25" spans="2:8" s="53" customFormat="1" x14ac:dyDescent="0.25">
      <c r="B25" s="14"/>
      <c r="C25" s="14"/>
      <c r="D25" s="14"/>
      <c r="E25" s="88"/>
      <c r="F25" s="88"/>
      <c r="G25" s="88"/>
      <c r="H25" s="6"/>
    </row>
    <row r="26" spans="2:8" x14ac:dyDescent="0.25">
      <c r="B26" s="234" t="s">
        <v>84</v>
      </c>
      <c r="C26" s="234" t="s">
        <v>85</v>
      </c>
      <c r="D26" s="230"/>
      <c r="E26" s="235"/>
      <c r="F26" s="235"/>
      <c r="G26" s="235"/>
      <c r="H26" s="172"/>
    </row>
    <row r="27" spans="2:8" x14ac:dyDescent="0.25">
      <c r="B27" s="13" t="s">
        <v>207</v>
      </c>
      <c r="C27" s="13" t="s">
        <v>210</v>
      </c>
      <c r="D27" s="13"/>
      <c r="E27" s="60">
        <v>0</v>
      </c>
      <c r="F27" s="60">
        <v>0</v>
      </c>
      <c r="G27" s="60">
        <v>0</v>
      </c>
      <c r="H27" s="60"/>
    </row>
    <row r="28" spans="2:8" x14ac:dyDescent="0.25">
      <c r="B28" s="13" t="s">
        <v>208</v>
      </c>
      <c r="C28" s="13" t="s">
        <v>211</v>
      </c>
      <c r="D28" s="13"/>
      <c r="E28" s="60">
        <v>0</v>
      </c>
      <c r="F28" s="60">
        <v>22.22</v>
      </c>
      <c r="G28" s="60">
        <v>22.22</v>
      </c>
      <c r="H28" s="60">
        <v>22.22</v>
      </c>
    </row>
    <row r="29" spans="2:8" x14ac:dyDescent="0.25">
      <c r="B29" s="26" t="s">
        <v>209</v>
      </c>
      <c r="C29" s="26" t="s">
        <v>212</v>
      </c>
      <c r="D29" s="26"/>
      <c r="E29" s="86">
        <v>100</v>
      </c>
      <c r="F29" s="86">
        <v>77.78</v>
      </c>
      <c r="G29" s="86">
        <v>77.78</v>
      </c>
      <c r="H29" s="86">
        <v>77.78</v>
      </c>
    </row>
    <row r="30" spans="2:8" x14ac:dyDescent="0.25">
      <c r="B30" s="25"/>
      <c r="C30" s="25"/>
      <c r="D30" s="25"/>
      <c r="E30" s="25"/>
      <c r="F30" s="25"/>
      <c r="G30" s="25"/>
    </row>
  </sheetData>
  <printOptions horizontalCentered="1" verticalCentered="1"/>
  <pageMargins left="0.25" right="0.25" top="0.75" bottom="0.75" header="0.3" footer="0.3"/>
  <pageSetup paperSize="9" scale="21" orientation="landscape" r:id="rId1"/>
  <headerFooter>
    <oddHeader>&amp;LTupy S/A&amp;R&amp;D</oddHeader>
    <oddFooter>&amp;C&amp;F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MENU</vt:lpstr>
      <vt:lpstr>Painel- GRI E</vt:lpstr>
      <vt:lpstr>Painel-GRI S</vt:lpstr>
      <vt:lpstr>Painel-GRI G</vt:lpstr>
    </vt:vector>
  </TitlesOfParts>
  <Manager>Hugo Zierth</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Guia de Modelagem</dc:title>
  <dc:subject>Guia de Modelagem</dc:subject>
  <dc:creator>Renan Oliveira</dc:creator>
  <cp:keywords>TUPY S.A.</cp:keywords>
  <cp:lastModifiedBy>Thamires Prado Brito</cp:lastModifiedBy>
  <cp:lastPrinted>2020-06-29T18:43:34Z</cp:lastPrinted>
  <dcterms:created xsi:type="dcterms:W3CDTF">2010-07-12T16:03:14Z</dcterms:created>
  <dcterms:modified xsi:type="dcterms:W3CDTF">2022-06-24T13:06:19Z</dcterms:modified>
</cp:coreProperties>
</file>