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1. Rotinas de RI\Resultados Financeiros Trimestrais\2023\4T23\DFs Website\"/>
    </mc:Choice>
  </mc:AlternateContent>
  <xr:revisionPtr revIDLastSave="0" documentId="13_ncr:1_{057DF5C8-73A5-4F0A-ABD2-7EA6787089DC}" xr6:coauthVersionLast="47" xr6:coauthVersionMax="47" xr10:uidLastSave="{00000000-0000-0000-0000-000000000000}"/>
  <bookViews>
    <workbookView xWindow="-12660" yWindow="-16308" windowWidth="29016" windowHeight="15696" tabRatio="680" firstSheet="1" activeTab="1" xr2:uid="{1B06AF79-A63F-4867-8433-389F82BC24CC}"/>
  </bookViews>
  <sheets>
    <sheet name="Income Statement_Old" sheetId="7" state="hidden" r:id="rId1"/>
    <sheet name="Income Statement (B3)" sheetId="2" r:id="rId2"/>
    <sheet name="Income Statement (Neoway)" sheetId="13" r:id="rId3"/>
    <sheet name="Income Statement (Neurotech)" sheetId="14" r:id="rId4"/>
    <sheet name="Balance Sheet " sheetId="5" r:id="rId5"/>
    <sheet name="Cash Flow Statement" sheetId="6" r:id="rId6"/>
    <sheet name="Listado - Ações" sheetId="8" r:id="rId7"/>
    <sheet name="Listado - Juros, Moedas, Mercad" sheetId="9" r:id="rId8"/>
    <sheet name="Balcao " sheetId="10" r:id="rId9"/>
    <sheet name="Infra_Financiamento" sheetId="11" r:id="rId10"/>
    <sheet name="Tecnologia, dados e serviços" sheetId="12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</externalReferences>
  <definedNames>
    <definedName name="\0" localSheetId="4">[1]Patrimonial!#REF!</definedName>
    <definedName name="\0">[1]Patrimonial!#REF!</definedName>
    <definedName name="\a" localSheetId="4">#REF!</definedName>
    <definedName name="\a">#REF!</definedName>
    <definedName name="\B">#REF!</definedName>
    <definedName name="\C" localSheetId="4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 localSheetId="4">#REF!</definedName>
    <definedName name="\i">#REF!</definedName>
    <definedName name="\J">#REF!</definedName>
    <definedName name="\M" localSheetId="4">#REF!</definedName>
    <definedName name="\M">#REF!</definedName>
    <definedName name="\p" localSheetId="4">#REF!</definedName>
    <definedName name="\p">#REF!</definedName>
    <definedName name="\PP">'[2]Mgmt Quarterly Case'!#REF!</definedName>
    <definedName name="\S" localSheetId="4">#REF!</definedName>
    <definedName name="\S">#REF!</definedName>
    <definedName name="\xx">'[3]Mgmt Quarterly Case'!#REF!</definedName>
    <definedName name="\xy">'[3]Mgmt Quarterly Case'!#REF!</definedName>
    <definedName name="\y" localSheetId="4">#REF!</definedName>
    <definedName name="\y">#REF!</definedName>
    <definedName name="_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4" hidden="1">{"Page 1",#N/A,TRUE,"Sheet1";"Page 2",#N/A,TRUE,"Sheet1"}</definedName>
    <definedName name="________BU4" hidden="1">{"Page 1",#N/A,TRUE,"Sheet1";"Page 2",#N/A,TRUE,"Sheet1"}</definedName>
    <definedName name="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4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4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4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4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4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CURRENT" hidden="1">#REF!</definedName>
    <definedName name="__123Graph_AMARGINS" hidden="1">#REF!</definedName>
    <definedName name="__123Graph_AYTDSALES" hidden="1">#REF!</definedName>
    <definedName name="__123Graph_B" hidden="1">'[11]Monthly Forecast'!$C$49:$C$56</definedName>
    <definedName name="__123Graph_BMARGINS" hidden="1">#REF!</definedName>
    <definedName name="__123Graph_C" hidden="1">'[11]Monthly Forecast'!$E$49:$E$56</definedName>
    <definedName name="__123Graph_D" hidden="1">'[11]Monthly Forecast'!$G$49:$G$56</definedName>
    <definedName name="__123Graph_E" hidden="1">'[11]Monthly Forecast'!#REF!</definedName>
    <definedName name="__123Graph_F" hidden="1">'[11]Monthly Forecast'!#REF!</definedName>
    <definedName name="__123Graph_X" hidden="1">[12]VFLUORI!$A$10:$A$21</definedName>
    <definedName name="__123Graph_XCURRENT" hidden="1">#REF!</definedName>
    <definedName name="__123Graph_XYTDSALES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ll1">'[5]Input-Main'!#REF!</definedName>
    <definedName name="__all2">'[5]Input-Main'!#REF!</definedName>
    <definedName name="__all3">'[5]Input-Main'!#REF!</definedName>
    <definedName name="__all4">'[5]Input-Main'!#REF!</definedName>
    <definedName name="__all5">'[5]Input-Main'!#REF!</definedName>
    <definedName name="__ANN1">#REF!</definedName>
    <definedName name="__ANO68">#REF!</definedName>
    <definedName name="__ANO69">#REF!</definedName>
    <definedName name="__ANO70">#REF!</definedName>
    <definedName name="__ANO71">#REF!</definedName>
    <definedName name="__ANO72">#REF!</definedName>
    <definedName name="__ANO73">#REF!</definedName>
    <definedName name="__ANO74">#REF!</definedName>
    <definedName name="__ANO75">#REF!</definedName>
    <definedName name="__ANO76">#REF!</definedName>
    <definedName name="__ANO77">#REF!</definedName>
    <definedName name="__ANO78">#REF!</definedName>
    <definedName name="__ANO79">#REF!</definedName>
    <definedName name="__ANO80">#REF!</definedName>
    <definedName name="__ANO81">#REF!</definedName>
    <definedName name="__ANO82">#REF!</definedName>
    <definedName name="__ANO83">#REF!</definedName>
    <definedName name="__ANO84">#REF!</definedName>
    <definedName name="__ANO85">#REF!</definedName>
    <definedName name="__ANO86">#REF!</definedName>
    <definedName name="__ANO87">#REF!</definedName>
    <definedName name="__ANO88">#REF!</definedName>
    <definedName name="__ANO89">#REF!</definedName>
    <definedName name="__ANO90">#REF!</definedName>
    <definedName name="__ANO91">#REF!</definedName>
    <definedName name="__ANO92">#REF!</definedName>
    <definedName name="__ANO93">#REF!</definedName>
    <definedName name="__ANO94">#REF!</definedName>
    <definedName name="__ANO95">#REF!</definedName>
    <definedName name="__ANO96">#REF!</definedName>
    <definedName name="__ATI2">#N/A</definedName>
    <definedName name="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4" hidden="1">{"Page 1",#N/A,TRUE,"Sheet1";"Page 2",#N/A,TRUE,"Sheet1"}</definedName>
    <definedName name="__BU4" hidden="1">{"Page 1",#N/A,TRUE,"Sheet1";"Page 2",#N/A,TRUE,"Sheet1"}</definedName>
    <definedName name="__cab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1">[4]Patrimonial!#REF!</definedName>
    <definedName name="__DRE2">[4]Patrimonial!#REF!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hys1">#REF!</definedName>
    <definedName name="__INC2">[8]Financials!$B$2:$AI$65</definedName>
    <definedName name="__LBO1">#REF!</definedName>
    <definedName name="__pal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0" localSheetId="4">#REF!</definedName>
    <definedName name="_0">#REF!</definedName>
    <definedName name="_00EPS">[9]income!#REF!</definedName>
    <definedName name="_01EPS">[9]income!#REF!</definedName>
    <definedName name="_02EPS">[9]income!#REF!</definedName>
    <definedName name="_03EPS">[9]income!#REF!</definedName>
    <definedName name="_04EPS">[9]income!#REF!</definedName>
    <definedName name="_1" localSheetId="4">#REF!</definedName>
    <definedName name="_1">#REF!</definedName>
    <definedName name="_1__123Graph_AChart_1A" hidden="1">#REF!</definedName>
    <definedName name="_1__123Graph_AChart_2" hidden="1">[10]Model!$B$453:$B$462</definedName>
    <definedName name="_10" localSheetId="4">#REF!</definedName>
    <definedName name="_10">#REF!</definedName>
    <definedName name="_10__123Graph_CGROWTH_REVS_B" hidden="1">#REF!</definedName>
    <definedName name="_11__123Graph_DGROWTH_REVS_A" hidden="1">#REF!</definedName>
    <definedName name="_11A" localSheetId="4">#REF!</definedName>
    <definedName name="_11A">#REF!</definedName>
    <definedName name="_11B" localSheetId="4">#REF!</definedName>
    <definedName name="_11B">#REF!</definedName>
    <definedName name="_11C" localSheetId="4">#REF!</definedName>
    <definedName name="_11C">#REF!</definedName>
    <definedName name="_12" localSheetId="4">#REF!</definedName>
    <definedName name="_12">#REF!</definedName>
    <definedName name="_12__123Graph_DGROWTH_REVS_B" hidden="1">#REF!</definedName>
    <definedName name="_13" localSheetId="4">#REF!</definedName>
    <definedName name="_13">#REF!</definedName>
    <definedName name="_13__123Graph_XChart_1A" hidden="1">#REF!</definedName>
    <definedName name="_14" localSheetId="4">#REF!</definedName>
    <definedName name="_14">#REF!</definedName>
    <definedName name="_14__123Graph_XChart_2A" hidden="1">#REF!</definedName>
    <definedName name="_15" localSheetId="4">#REF!</definedName>
    <definedName name="_15">#REF!</definedName>
    <definedName name="_16" localSheetId="4">#REF!</definedName>
    <definedName name="_16">#REF!</definedName>
    <definedName name="_17" localSheetId="4">#REF!</definedName>
    <definedName name="_17">#REF!</definedName>
    <definedName name="_18" localSheetId="4">#REF!</definedName>
    <definedName name="_18">#REF!</definedName>
    <definedName name="_19" localSheetId="4">#REF!</definedName>
    <definedName name="_19">#REF!</definedName>
    <definedName name="_1A" localSheetId="4">#REF!</definedName>
    <definedName name="_1A">#REF!</definedName>
    <definedName name="_2" localSheetId="4">#REF!</definedName>
    <definedName name="_2">#REF!</definedName>
    <definedName name="_2__123Graph_AChart_2A" hidden="1">#REF!</definedName>
    <definedName name="_2__123Graph_AChart_3" hidden="1">[10]Model!$B$483:$B$489</definedName>
    <definedName name="_20" localSheetId="4">#REF!</definedName>
    <definedName name="_20">#REF!</definedName>
    <definedName name="_20_Jul_94">#REF!</definedName>
    <definedName name="_2004_Revenue">#REF!</definedName>
    <definedName name="_21" localSheetId="4">#REF!</definedName>
    <definedName name="_21">#REF!</definedName>
    <definedName name="_22" localSheetId="4">#REF!</definedName>
    <definedName name="_22">#REF!</definedName>
    <definedName name="_23" localSheetId="4">#REF!</definedName>
    <definedName name="_23">#REF!</definedName>
    <definedName name="_24" localSheetId="4">#REF!</definedName>
    <definedName name="_24">#REF!</definedName>
    <definedName name="_25" localSheetId="4">#REF!</definedName>
    <definedName name="_25">#REF!</definedName>
    <definedName name="_26" localSheetId="4">#REF!</definedName>
    <definedName name="_26">#REF!</definedName>
    <definedName name="_2A" localSheetId="4">#REF!</definedName>
    <definedName name="_2A">#REF!</definedName>
    <definedName name="_3" localSheetId="4">#REF!</definedName>
    <definedName name="_3">#REF!</definedName>
    <definedName name="_3.1.02.01.02.01.01">#REF!</definedName>
    <definedName name="_3__123Graph_AChart_4" hidden="1">[10]Model!$B$469:$B$475</definedName>
    <definedName name="_3__123Graph_AGROSS_MARGINS" hidden="1">#REF!</definedName>
    <definedName name="_3840">+#REF!+#REF!+#REF!+#REF!+#REF!+#REF!+#REF!+#REF!+#REF!+#REF!+#REF!+#REF!+#REF!+#REF!+#REF!+#REF!+#REF!+#REF!+#REF!+#REF!+#REF!+#REF!+#REF!+#REF!+#REF!+#REF!+#REF!+#REF!</definedName>
    <definedName name="_4" localSheetId="4">#REF!</definedName>
    <definedName name="_4">#REF!</definedName>
    <definedName name="_4__123Graph_AGROWTH_REVS_A" hidden="1">#REF!</definedName>
    <definedName name="_4__123Graph_BChart_3" hidden="1">[10]Model!$C$483:$C$489</definedName>
    <definedName name="_4A" localSheetId="4">#REF!</definedName>
    <definedName name="_4A">#REF!</definedName>
    <definedName name="_5" localSheetId="4">#REF!</definedName>
    <definedName name="_5">#REF!</definedName>
    <definedName name="_5__123Graph_AGROWTH_REVS_B" hidden="1">#REF!</definedName>
    <definedName name="_5__123Graph_BChart_4" hidden="1">[10]Model!$C$469:$C$475</definedName>
    <definedName name="_50__Special_Reserve">#REF!</definedName>
    <definedName name="_6" localSheetId="4">#REF!</definedName>
    <definedName name="_6">#REF!</definedName>
    <definedName name="_6__123Graph_BGROSS_MARGINS" hidden="1">#REF!</definedName>
    <definedName name="_6__123Graph_XChart_2" hidden="1">[10]Model!$A$453:$A$462</definedName>
    <definedName name="_7" localSheetId="4">#REF!</definedName>
    <definedName name="_7">#REF!</definedName>
    <definedName name="_7__123Graph_BGROWTH_REVS_A" hidden="1">#REF!</definedName>
    <definedName name="_7__123Graph_XChart_3" hidden="1">[10]Model!$A$483:$A$489</definedName>
    <definedName name="_8" localSheetId="4">#REF!</definedName>
    <definedName name="_8">#REF!</definedName>
    <definedName name="_8__123Graph_BGROWTH_REVS_B" hidden="1">#REF!</definedName>
    <definedName name="_8__123Graph_XChart_4" hidden="1">[10]Model!$A$469:$A$475</definedName>
    <definedName name="_8A" localSheetId="4">#REF!</definedName>
    <definedName name="_8A">#REF!</definedName>
    <definedName name="_8B" localSheetId="4">#REF!</definedName>
    <definedName name="_8B">#REF!</definedName>
    <definedName name="_9" localSheetId="4">#REF!</definedName>
    <definedName name="_9">#REF!</definedName>
    <definedName name="_9__123Graph_CGROWTH_REVS_A" hidden="1">#REF!</definedName>
    <definedName name="_98EPS">[9]income!#REF!</definedName>
    <definedName name="_99EPS">[9]income!#REF!</definedName>
    <definedName name="_9A" localSheetId="4">#REF!</definedName>
    <definedName name="_9A">#REF!</definedName>
    <definedName name="_all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NN1" localSheetId="4">#REF!</definedName>
    <definedName name="_ANN1">#REF!</definedName>
    <definedName name="_ANO68">#REF!</definedName>
    <definedName name="_ANO69">#REF!</definedName>
    <definedName name="_ANO70">#REF!</definedName>
    <definedName name="_ANO71">#REF!</definedName>
    <definedName name="_ANO72">#REF!</definedName>
    <definedName name="_ANO73">#REF!</definedName>
    <definedName name="_ANO74">#REF!</definedName>
    <definedName name="_ANO75">#REF!</definedName>
    <definedName name="_ANO76">#REF!</definedName>
    <definedName name="_ANO77">#REF!</definedName>
    <definedName name="_ANO78">#REF!</definedName>
    <definedName name="_ANO79">#REF!</definedName>
    <definedName name="_ANO80">#REF!</definedName>
    <definedName name="_ANO81">#REF!</definedName>
    <definedName name="_ANO82">#REF!</definedName>
    <definedName name="_ANO83">#REF!</definedName>
    <definedName name="_ANO84">#REF!</definedName>
    <definedName name="_ANO85">#REF!</definedName>
    <definedName name="_ANO86">#REF!</definedName>
    <definedName name="_ANO87">#REF!</definedName>
    <definedName name="_ANO88">#REF!</definedName>
    <definedName name="_ANO89">#REF!</definedName>
    <definedName name="_ANO90">#REF!</definedName>
    <definedName name="_ANO91">#REF!</definedName>
    <definedName name="_ANO92">#REF!</definedName>
    <definedName name="_ANO93">#REF!</definedName>
    <definedName name="_ANO94">#REF!</definedName>
    <definedName name="_ANO95">#REF!</definedName>
    <definedName name="_ANO96">#REF!</definedName>
    <definedName name="_ATI2">#N/A</definedName>
    <definedName name="_bdm.28C02D7711374862930ECD66CD0B2C33.edm" localSheetId="4" hidden="1">#REF!</definedName>
    <definedName name="_bdm.28C02D7711374862930ECD66CD0B2C33.edm" hidden="1">#REF!</definedName>
    <definedName name="_bdm.3BA5F0B67E5B402A83834604D73E0F04.edm" hidden="1">[13]Sheet1!$A:$IV</definedName>
    <definedName name="_bdm.42C258923B15480F9AA8302F5DCA1740.edm" hidden="1">[14]Quarterly!$A:$IV</definedName>
    <definedName name="_bdm.6F9DACD75D6D4FDC854C0FAECA5EC329.edm" localSheetId="4" hidden="1">#REF!</definedName>
    <definedName name="_bdm.6F9DACD75D6D4FDC854C0FAECA5EC329.edm" hidden="1">#REF!</definedName>
    <definedName name="_bdm.710AC6C4EC7E4715A026015AE255958C.edm" hidden="1">'[15]CME (original)'!$A$1:$IV$65536</definedName>
    <definedName name="_bdm.A5552BD11C13456FA16FFB39ECAAF9ED.edm" localSheetId="4" hidden="1">#REF!</definedName>
    <definedName name="_bdm.A5552BD11C13456FA16FFB39ECAAF9ED.edm" hidden="1">#REF!</definedName>
    <definedName name="_bdm.AAED2E590989470DA8E000A4D9141322.edm" localSheetId="4" hidden="1">#REF!</definedName>
    <definedName name="_bdm.AAED2E590989470DA8E000A4D9141322.edm" hidden="1">#REF!</definedName>
    <definedName name="_bdm.AD02BC7C158A42628C00DAA3C35E3915.edm" hidden="1">[16]Comps!$A:$IV</definedName>
    <definedName name="_bdm.B0AF1305EDE049AA8E514A4033BCF1EC.edm" localSheetId="4" hidden="1">#REF!</definedName>
    <definedName name="_bdm.B0AF1305EDE049AA8E514A4033BCF1EC.edm" hidden="1">#REF!</definedName>
    <definedName name="_bdm.B17D1A4E2CBE46879BF9759E0DCF8DF2.edm" hidden="1">[14]Forecast!$A:$IV</definedName>
    <definedName name="_bdm.BAC12E65783C497791CF296663CABD19.edm" hidden="1">[17]Output!$A:$IV</definedName>
    <definedName name="_bdm.C0B3EE212ADD4B3A9E55F007D06B309B.edm" hidden="1">'[15]NASDAQ (rev)'!$A$1:$IV$65536</definedName>
    <definedName name="_bdm.FastTrackBookmark.1_12_2024_10_07_44_AM.edm" hidden="1">'Income Statement (B3)'!$AN$54</definedName>
    <definedName name="_bdm.FastTrackBookmark.1_12_2024_10_07_45_AM.edm" hidden="1">'Income Statement (B3)'!$AN$54</definedName>
    <definedName name="_bdm.FastTrackBookmark.2_5_2024_2_56_39_PM.edm" hidden="1">'Balance Sheet '!$AD$33</definedName>
    <definedName name="_bdm.FC9F40A8FA864D22A8A9B6ACC5D8C8F1.edm" hidden="1">'[14]Sensitivity analysis'!$A:$IV</definedName>
    <definedName name="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4" hidden="1">{"Page 1",#N/A,TRUE,"Sheet1";"Page 2",#N/A,TRUE,"Sheet1"}</definedName>
    <definedName name="_BU4" hidden="1">{"Page 1",#N/A,TRUE,"Sheet1";"Page 2",#N/A,TRUE,"Sheet1"}</definedName>
    <definedName name="_cab1" localSheetId="4">#REF!</definedName>
    <definedName name="_cab1">#REF!</definedName>
    <definedName name="_cfs1">#REF!</definedName>
    <definedName name="_com1">'[6]A I'!$D$43</definedName>
    <definedName name="_com2">'[6]A I'!$D$44</definedName>
    <definedName name="_dcf1">#REF!</definedName>
    <definedName name="_DCF10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1" localSheetId="4">[1]Patrimonial!#REF!</definedName>
    <definedName name="_DRE1">[1]Patrimonial!#REF!</definedName>
    <definedName name="_DRE2" localSheetId="4">[1]Patrimonial!#REF!</definedName>
    <definedName name="_DRE2">[1]Patrimonial!#REF!</definedName>
    <definedName name="_emailFILE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localSheetId="4" hidden="1">#REF!</definedName>
    <definedName name="_Fill" hidden="1">#REF!</definedName>
    <definedName name="_xlnm._FilterDatabase" localSheetId="6" hidden="1">'Listado - Ações'!$E$3:$I$3</definedName>
    <definedName name="_FYE2">'[8]DCF Inputs'!$H$11</definedName>
    <definedName name="_huh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NC2">[8]Financials!$B$2:$AI$65</definedName>
    <definedName name="_Key1" localSheetId="4" hidden="1">[18]Factset!#REF!</definedName>
    <definedName name="_Key1" hidden="1">[18]Factset!#REF!</definedName>
    <definedName name="_Key2" localSheetId="4" hidden="1">#REF!</definedName>
    <definedName name="_Key2" hidden="1">#REF!</definedName>
    <definedName name="_LBO1">#REF!</definedName>
    <definedName name="_LinkPic_CEADA5B6EFEB4B1C8B904B91FB2369F1">#REF!</definedName>
    <definedName name="_mySheetRange">[19]systems!#REF!</definedName>
    <definedName name="_Order1" hidden="1">0</definedName>
    <definedName name="_Order2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QTR1" localSheetId="4">#REF!</definedName>
    <definedName name="_QTR1">#REF!</definedName>
    <definedName name="_recomms">[19]systems!#REF!</definedName>
    <definedName name="_Regression_Out" hidden="1">'[15]Football Field'!$F$77:$F$77</definedName>
    <definedName name="_Regression_X" localSheetId="4" hidden="1">#REF!</definedName>
    <definedName name="_Regression_X" hidden="1">#REF!</definedName>
    <definedName name="_Regression_Y" hidden="1">'[15]Football Field'!$D$79:$D$81</definedName>
    <definedName name="_REV01">#REF!</definedName>
    <definedName name="_REV02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bs1">#REF!</definedName>
    <definedName name="_sem1" localSheetId="4">#REF!</definedName>
    <definedName name="_sem1">#REF!</definedName>
    <definedName name="_sem2" localSheetId="4">#REF!</definedName>
    <definedName name="_sem2">#REF!</definedName>
    <definedName name="_Sort" localSheetId="4" hidden="1">[18]Factset!#REF!</definedName>
    <definedName name="_Sort" hidden="1">[18]Factset!#REF!</definedName>
    <definedName name="_SUB1" localSheetId="4">#REF!</definedName>
    <definedName name="_SUB1">#REF!</definedName>
    <definedName name="_SUB2" localSheetId="4">#REF!</definedName>
    <definedName name="_SUB2">#REF!</definedName>
    <definedName name="_SUB3" localSheetId="4">#REF!</definedName>
    <definedName name="_SUB3">#REF!</definedName>
    <definedName name="_SUB4" localSheetId="4">#REF!</definedName>
    <definedName name="_SUB4">#REF!</definedName>
    <definedName name="_SUB5" localSheetId="4">#REF!</definedName>
    <definedName name="_SUB5">#REF!</definedName>
    <definedName name="_SUB6" localSheetId="4">#REF!</definedName>
    <definedName name="_SUB6">#REF!</definedName>
    <definedName name="_SYN2">'[8]DCF Inputs'!$Q$18</definedName>
    <definedName name="_Table1_In1" localSheetId="4" hidden="1">[20]Consolidated!#REF!</definedName>
    <definedName name="_Table1_In1" hidden="1">[20]Consolidated!#REF!</definedName>
    <definedName name="_Table1_Out" localSheetId="4" hidden="1">[20]Consolidated!#REF!</definedName>
    <definedName name="_Table1_Out" hidden="1">[20]Consolidated!#REF!</definedName>
    <definedName name="_Table2_In1" localSheetId="4" hidden="1">[20]Consolidated!#REF!</definedName>
    <definedName name="_Table2_In1" hidden="1">[20]Consolidated!#REF!</definedName>
    <definedName name="_Table2_In2" localSheetId="4" hidden="1">#REF!</definedName>
    <definedName name="_Table2_In2" hidden="1">#REF!</definedName>
    <definedName name="_Table2_Out" localSheetId="4" hidden="1">[20]Consolidated!#REF!</definedName>
    <definedName name="_Table2_Out" hidden="1">[20]Consolidated!#REF!</definedName>
    <definedName name="_Table3_In2" hidden="1">'[15]Football Field'!$P$12:$P$12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[19]systems!#REF!</definedName>
    <definedName name="a" localSheetId="4">'[21]Analysis Range $500M and 10%'!#REF!</definedName>
    <definedName name="a" hidden="1">{"'REL CUSTODIF'!$B$1:$H$72"}</definedName>
    <definedName name="a_disc_inf">'[6]A I'!$K$38</definedName>
    <definedName name="a_sal_inf">'[6]A I'!$K$36</definedName>
    <definedName name="AA" localSheetId="4">'[21]Analysis Range $500M and 10%'!#REF!</definedName>
    <definedName name="aa" hidden="1">{"'REL CUSTODIF'!$B$1:$H$72"}</definedName>
    <definedName name="AAA" localSheetId="4">[22]PATRIMON!#REF!</definedName>
    <definedName name="AAA">[22]PATRIMON!#REF!</definedName>
    <definedName name="AAA_DOCTOPS" hidden="1">"AAA_SET"</definedName>
    <definedName name="AAA_duser" hidden="1">"OFF"</definedName>
    <definedName name="aaaa" localSheetId="4">Word</definedName>
    <definedName name="aaaa" localSheetId="2">Word</definedName>
    <definedName name="aaaa">Word</definedName>
    <definedName name="aaaaaa" localSheetId="4">Word</definedName>
    <definedName name="aaaaaa" localSheetId="2">Word</definedName>
    <definedName name="aaaaaa">Word</definedName>
    <definedName name="aaaaaaa">[23]Patrimonial!#REF!</definedName>
    <definedName name="aaaaaaa1">[23]Patrimonial!#REF!</definedName>
    <definedName name="aaaaaaaa">#REF!</definedName>
    <definedName name="aaaaaaaaaa">#REF!</definedName>
    <definedName name="aaaaaaaaaaaaaaaaaaa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aaaaaaaaaaaaaaaaaaaaaaaaaaaaa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4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erturaCaixa">[24]TabAplicIndices!$E$7</definedName>
    <definedName name="abr" localSheetId="4">#REF!</definedName>
    <definedName name="abr">#REF!</definedName>
    <definedName name="ABRSP" localSheetId="4">#REF!</definedName>
    <definedName name="ABRSP">#REF!</definedName>
    <definedName name="ABRVIN" localSheetId="4">#REF!</definedName>
    <definedName name="ABRVIN">#REF!</definedName>
    <definedName name="abrytd" localSheetId="4">#REF!</definedName>
    <definedName name="abrytd">#REF!</definedName>
    <definedName name="ac">#REF!</definedName>
    <definedName name="acc_perc">'[25]A I'!$D$13</definedName>
    <definedName name="ACCDIL00b">#REF!</definedName>
    <definedName name="ACCDIL00c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[26]Financials!#REF!</definedName>
    <definedName name="acct">[27]Inputs!$T$6</definedName>
    <definedName name="acct_mgt_admin_inflator">'[25]A I'!$J$32</definedName>
    <definedName name="acct_mgt_comm_perc">'[25]A I'!$J$33</definedName>
    <definedName name="acct_mgt_fringe_c">'[25]A I'!$J$29</definedName>
    <definedName name="acct_mgt_mtg_inflator">'[25]A I'!$J$30</definedName>
    <definedName name="ACCTPLAC">#REF!</definedName>
    <definedName name="AcdSW_Growth_2003">[28]Assumptions!#REF!</definedName>
    <definedName name="AcdSW_Growth_2004">[28]Assumptions!#REF!</definedName>
    <definedName name="acq">#REF!</definedName>
    <definedName name="acq_assum2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[29]inputs!$G$13</definedName>
    <definedName name="AcqCash">#REF!</definedName>
    <definedName name="AcqLTDebt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'[30]Acquisition Schedule'!$R$7</definedName>
    <definedName name="AcqPfrdStock">#REF!</definedName>
    <definedName name="AcqSharesNow">#REF!</definedName>
    <definedName name="AcqSTDebt">#REF!</definedName>
    <definedName name="ACQUIRE1">[31]LBO_IS_WC!#REF!</definedName>
    <definedName name="ACQUIRE2">[31]LBO_IS_WC!#REF!</definedName>
    <definedName name="acquiror">[27]Inputs!$F$11</definedName>
    <definedName name="acquisitions">'[32]Control Panel'!$G$12</definedName>
    <definedName name="AcqValuation">#REF!</definedName>
    <definedName name="Act_Int">[33]Balance!$K$60:$AD$60</definedName>
    <definedName name="ACT_METHOD">#REF!</definedName>
    <definedName name="Active_User_Profile">#REF!</definedName>
    <definedName name="Active_Users">#REF!</definedName>
    <definedName name="ACTUAL" localSheetId="4">#REF!</definedName>
    <definedName name="ACTUAL">#REF!</definedName>
    <definedName name="ACUMSP" localSheetId="4">#REF!</definedName>
    <definedName name="ACUMSP">#REF!</definedName>
    <definedName name="ACUMVIN" localSheetId="4">#REF!</definedName>
    <definedName name="ACUMVIN">#REF!</definedName>
    <definedName name="ACwvu.Client._.Profile.">#REF!</definedName>
    <definedName name="ACwvu.Rate._.Table.">#REF!</definedName>
    <definedName name="ACwvu.Revenue.">#REF!</definedName>
    <definedName name="ad">#REF!</definedName>
    <definedName name="ADCT_PQ_ni">[34]ADCT!#REF!</definedName>
    <definedName name="Address1">#REF!</definedName>
    <definedName name="Address2">#REF!</definedName>
    <definedName name="address3">#REF!</definedName>
    <definedName name="address4">#REF!</definedName>
    <definedName name="AdicionalIR">[35]Dados!$D$41</definedName>
    <definedName name="Adjusted_EPS">[36]Figures!#REF!</definedName>
    <definedName name="ADM.HONORARIOS" localSheetId="4">#REF!</definedName>
    <definedName name="ADM.HONORARIOS">#REF!</definedName>
    <definedName name="ADM.PARTIC.ESTAT" localSheetId="4">#REF!</definedName>
    <definedName name="ADM.PARTIC.ESTAT">#REF!</definedName>
    <definedName name="Admin">#REF!</definedName>
    <definedName name="ADR_EXRATE">[37]EquityTemplate!$A$106:$IV$106</definedName>
    <definedName name="ads" localSheetId="4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FIL.REC.ME" localSheetId="4">#REF!</definedName>
    <definedName name="AFIL.REC.ME">#REF!</definedName>
    <definedName name="AFIL.REC.MI" localSheetId="4">#REF!</definedName>
    <definedName name="AFIL.REC.MI">#REF!</definedName>
    <definedName name="Agenda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 localSheetId="4">#REF!</definedName>
    <definedName name="ago">#REF!</definedName>
    <definedName name="AGOSP" localSheetId="4">#REF!</definedName>
    <definedName name="AGOSP">#REF!</definedName>
    <definedName name="AGOVIN" localSheetId="4">#REF!</definedName>
    <definedName name="AGOVIN">#REF!</definedName>
    <definedName name="agoytd" localSheetId="4">#REF!</definedName>
    <definedName name="agoytd">#REF!</definedName>
    <definedName name="airfar">#REF!</definedName>
    <definedName name="Airfare">[38]Sheet3!$B$12</definedName>
    <definedName name="Airfare_97">[38]Sheet3!$C$12</definedName>
    <definedName name="Aktuellt">#REF!</definedName>
    <definedName name="ali" hidden="1">'[39]base dados grafico'!$I$10:$I$21</definedName>
    <definedName name="ALL" localSheetId="4">#REF!</definedName>
    <definedName name="ALL">#REF!</definedName>
    <definedName name="AllianceLiabilities">'[40]Monthly Cash Flow'!#REF!</definedName>
    <definedName name="AllianceLiabilities2">'[40]Monthly Cash Flow'!#REF!</definedName>
    <definedName name="AllTables" localSheetId="4">{18}</definedName>
    <definedName name="AllTables">{18}</definedName>
    <definedName name="ALSDQK">#REF!</definedName>
    <definedName name="amort">#REF!</definedName>
    <definedName name="AMORT.INV" localSheetId="4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>[41]Dados!#REF!</definedName>
    <definedName name="anscount" hidden="1">1</definedName>
    <definedName name="APL.FIN" localSheetId="4">#REF!</definedName>
    <definedName name="APL.FIN">#REF!</definedName>
    <definedName name="APOIO_INV">'[42]Grafico Por investidor-PÓS FM'!$A$289:$A$309</definedName>
    <definedName name="appendix4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ril">#REF!</definedName>
    <definedName name="AprOff">#REF!</definedName>
    <definedName name="AprOn">#REF!</definedName>
    <definedName name="are" localSheetId="4" hidden="1">{#N/A,#N/A,FALSE,"Sheet1"}</definedName>
    <definedName name="are" hidden="1">{#N/A,#N/A,FALSE,"Sheet1"}</definedName>
    <definedName name="_xlnm.Extract">#REF!</definedName>
    <definedName name="_xlnm.Print_Area">'[21]Analysis Range $500M and 10%'!#REF!</definedName>
    <definedName name="areacolagemcip">OFFSET(#REF!,MAX(#REF!),1):OFFSET(#REF!,MAX(#REF!),12)</definedName>
    <definedName name="ARINV">#REF!</definedName>
    <definedName name="ART_SHARES">#REF!</definedName>
    <definedName name="as" localSheetId="4" hidden="1">{#N/A,#N/A,FALSE,"Sheet1"}</definedName>
    <definedName name="as" hidden="1">{#N/A,#N/A,FALSE,"Sheet1"}</definedName>
    <definedName name="AS2DocOpenMode" hidden="1">"AS2DocumentEdit"</definedName>
    <definedName name="asaaa">#REF!</definedName>
    <definedName name="asdafasdf">#REF!</definedName>
    <definedName name="asdfc" localSheetId="4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OfDate">#REF!</definedName>
    <definedName name="ASPT_Price">#REF!</definedName>
    <definedName name="asset">#REF!</definedName>
    <definedName name="Asset_Backed">#REF!</definedName>
    <definedName name="ASSET_SALES">[37]EquityTemplate!$A$92:$IV$92</definedName>
    <definedName name="AssetBeta">#REF!</definedName>
    <definedName name="assets" localSheetId="4">#REF!</definedName>
    <definedName name="assets">#REF!</definedName>
    <definedName name="Assets_and_Liabs">#REF!,#REF!</definedName>
    <definedName name="ASSOC">#REF!</definedName>
    <definedName name="Associates">#REF!</definedName>
    <definedName name="ASSUME">#REF!</definedName>
    <definedName name="Assumps">#REF!,#REF!</definedName>
    <definedName name="Assumps_Balance_Sheet">#REF!</definedName>
    <definedName name="Assumps_Income">#REF!</definedName>
    <definedName name="Assumptions">'[43]Add-on'!$A$1</definedName>
    <definedName name="at" localSheetId="4">{18}</definedName>
    <definedName name="at">{18}</definedName>
    <definedName name="ATI">#N/A</definedName>
    <definedName name="ATIVO">#N/A</definedName>
    <definedName name="ATIVO2" localSheetId="4">[22]PATRIMON!#REF!</definedName>
    <definedName name="ATIVO2">[22]PATRIMON!#REF!</definedName>
    <definedName name="Attn_name">#REF!</definedName>
    <definedName name="Aug94vs_plan">'[44]Mgmt case'!#REF!</definedName>
    <definedName name="AugOff">#REF!</definedName>
    <definedName name="AugOn">#REF!</definedName>
    <definedName name="August">#REF!</definedName>
    <definedName name="AUMENTO.PL.EQUIV" localSheetId="4">#REF!</definedName>
    <definedName name="AUMENTO.PL.EQUIV">#REF!</definedName>
    <definedName name="auto_rate">'[45]Support - US'!#REF!</definedName>
    <definedName name="Average_Handle_Time_Chat">#REF!</definedName>
    <definedName name="Average_Handle_Time_Email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[38]Sheet3!$B$1</definedName>
    <definedName name="avg_cash">'[46]Income Statement'!$L$142:$AA$142</definedName>
    <definedName name="avg_cash_bmef">'[46]Income Statement'!#REF!</definedName>
    <definedName name="avg_cash_bov">'[46]Income Statement'!#REF!</definedName>
    <definedName name="AVG_COST" localSheetId="4">#REF!</definedName>
    <definedName name="AVG_COST">#REF!</definedName>
    <definedName name="Avg_Weekly_Order_Size_Existing">#REF!</definedName>
    <definedName name="Avg_Weekly_Order_Size_New">#REF!</definedName>
    <definedName name="AVGFDSHARES">[37]EquityTemplate!$A$16:$IV$16</definedName>
    <definedName name="AVGLIFE">#REF!</definedName>
    <definedName name="AvgPrice">#REF!</definedName>
    <definedName name="AVGSHARES">[37]EquityTemplate!$A$14:$IV$14</definedName>
    <definedName name="AVP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b" localSheetId="4">#REF!</definedName>
    <definedName name="b" hidden="1">{"'REL CUSTODIF'!$B$1:$H$72"}</definedName>
    <definedName name="B2K_VIEW1">#REF!</definedName>
    <definedName name="B2K_VIEW2">#REF!</definedName>
    <definedName name="BA_LFIn">[47]bd_BaseAccess!$EQ:$ES</definedName>
    <definedName name="backup">#REF!</definedName>
    <definedName name="Baddebt">#REF!</definedName>
    <definedName name="BAL_Amount" localSheetId="4">'[48]16-10-03'!#REF!</definedName>
    <definedName name="BAL_Amount">'[48]16-10-03'!#REF!</definedName>
    <definedName name="BALANCE" localSheetId="4">#REF!</definedName>
    <definedName name="BALANCE">#REF!</definedName>
    <definedName name="balance1">#REF!</definedName>
    <definedName name="BALANCO" localSheetId="4">[1]Patrimonial!#REF!</definedName>
    <definedName name="BALANCO">[1]Patrimonial!#REF!</definedName>
    <definedName name="BALANCO1" localSheetId="4">[1]Patrimonial!#REF!</definedName>
    <definedName name="BALANCO1">[1]Patrimonial!#REF!</definedName>
    <definedName name="banco">[49]Critica!$A$1:$D$1022</definedName>
    <definedName name="_xlnm.Database">#REF!</definedName>
    <definedName name="BANCOS1" localSheetId="4">#REF!</definedName>
    <definedName name="BANCOS1">#REF!</definedName>
    <definedName name="BANCOS2" localSheetId="4">#REF!</definedName>
    <definedName name="BANCOS2">#REF!</definedName>
    <definedName name="bank_term">'[50]A I - GAP'!$D$17</definedName>
    <definedName name="BankDebt">'[51]Tran Summ'!#REF!</definedName>
    <definedName name="BARRY">#REF!</definedName>
    <definedName name="Base_Year">#REF!</definedName>
    <definedName name="BaseIR">[35]Dados!$D$39</definedName>
    <definedName name="BaseModel">#REF!</definedName>
    <definedName name="BaseYear">#REF!</definedName>
    <definedName name="bb" hidden="1">[52]VFLUORI!$I$10:$I$21</definedName>
    <definedName name="Bb.com">#REF!</definedName>
    <definedName name="BBDD">[53]BD!$B$1:$DG$255</definedName>
    <definedName name="BdAtividades">[54]!Tabela_Consulta_de_MS_Access_Database8[#All]</definedName>
    <definedName name="BdCentroDeCustos">#REF!</definedName>
    <definedName name="BdPeriodo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[37]EquityTemplate!$A$75:$IV$75</definedName>
    <definedName name="BetaTable">#REF!</definedName>
    <definedName name="b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_ORA_Billabilty_Forecast">[38]Sheet2!#REF!</definedName>
    <definedName name="bg3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ENDED">#REF!</definedName>
    <definedName name="BlkPreSnd">#REF!</definedName>
    <definedName name="BlkRegSnd">#REF!</definedName>
    <definedName name="BLPH1" localSheetId="4" hidden="1">#REF!</definedName>
    <definedName name="BLPH1" hidden="1">#REF!</definedName>
    <definedName name="BLPH10" localSheetId="4" hidden="1">[55]Historical!#REF!</definedName>
    <definedName name="BLPH10" hidden="1">[55]Historical!#REF!</definedName>
    <definedName name="BLPH11" localSheetId="4" hidden="1">#REF!</definedName>
    <definedName name="BLPH11" hidden="1">#REF!</definedName>
    <definedName name="BLPH12" localSheetId="4" hidden="1">#REF!</definedName>
    <definedName name="BLPH12" hidden="1">#REF!</definedName>
    <definedName name="BLPH13" localSheetId="4" hidden="1">#REF!</definedName>
    <definedName name="BLPH13" hidden="1">#REF!</definedName>
    <definedName name="BLPH14" localSheetId="4" hidden="1">#REF!</definedName>
    <definedName name="BLPH14" hidden="1">#REF!</definedName>
    <definedName name="BLPH15" localSheetId="4" hidden="1">#REF!</definedName>
    <definedName name="BLPH15" hidden="1">#REF!</definedName>
    <definedName name="BLPH16" localSheetId="4" hidden="1">#REF!</definedName>
    <definedName name="BLPH16" hidden="1">#REF!</definedName>
    <definedName name="BLPH17" localSheetId="4" hidden="1">#REF!</definedName>
    <definedName name="BLPH17" hidden="1">#REF!</definedName>
    <definedName name="BLPH18" localSheetId="4" hidden="1">#REF!</definedName>
    <definedName name="BLPH18" hidden="1">#REF!</definedName>
    <definedName name="BLPH19" localSheetId="4" hidden="1">#REF!</definedName>
    <definedName name="BLPH19" hidden="1">#REF!</definedName>
    <definedName name="BLPH2" localSheetId="4" hidden="1">#REF!</definedName>
    <definedName name="BLPH2" hidden="1">#REF!</definedName>
    <definedName name="BLPH20" localSheetId="4" hidden="1">#REF!</definedName>
    <definedName name="BLPH20" hidden="1">#REF!</definedName>
    <definedName name="BLPH21" localSheetId="4" hidden="1">#REF!</definedName>
    <definedName name="BLPH21" hidden="1">#REF!</definedName>
    <definedName name="BLPH22" localSheetId="4" hidden="1">#REF!</definedName>
    <definedName name="BLPH22" hidden="1">#REF!</definedName>
    <definedName name="BLPH23" localSheetId="4" hidden="1">#REF!</definedName>
    <definedName name="BLPH23" hidden="1">#REF!</definedName>
    <definedName name="BLPH24" localSheetId="4" hidden="1">#REF!</definedName>
    <definedName name="BLPH24" hidden="1">#REF!</definedName>
    <definedName name="BLPH3" localSheetId="4" hidden="1">#REF!</definedName>
    <definedName name="BLPH3" hidden="1">#REF!</definedName>
    <definedName name="BLPH4" localSheetId="4" hidden="1">#REF!</definedName>
    <definedName name="BLPH4" hidden="1">#REF!</definedName>
    <definedName name="BLPH5" localSheetId="4" hidden="1">#REF!</definedName>
    <definedName name="BLPH5" hidden="1">#REF!</definedName>
    <definedName name="BLPH58" localSheetId="4" hidden="1">[56]Indian_Second_hist!#REF!</definedName>
    <definedName name="BLPH58" hidden="1">[56]Indian_Second_hist!#REF!</definedName>
    <definedName name="BLPH59" localSheetId="4" hidden="1">[56]Indian_Second_hist!#REF!</definedName>
    <definedName name="BLPH59" hidden="1">[56]Indian_Second_hist!#REF!</definedName>
    <definedName name="BLPH6" localSheetId="4" hidden="1">[55]Historical!#REF!</definedName>
    <definedName name="BLPH6" hidden="1">[55]Historical!#REF!</definedName>
    <definedName name="BLPH60" localSheetId="4" hidden="1">[56]Indian_Second_hist!#REF!</definedName>
    <definedName name="BLPH60" hidden="1">[56]Indian_Second_hist!#REF!</definedName>
    <definedName name="BLPH62" hidden="1">[56]Indian_Second_hist!#REF!</definedName>
    <definedName name="BLPH63" hidden="1">[56]Indian_Second_hist!#REF!</definedName>
    <definedName name="BLPH64" hidden="1">[56]Indian_Second_hist!#REF!</definedName>
    <definedName name="BLPH65" hidden="1">[56]Indian_Second_hist!#REF!</definedName>
    <definedName name="BLPH67" hidden="1">[56]Indian_Second_hist!#REF!</definedName>
    <definedName name="BLPH7" hidden="1">[55]Historical!#REF!</definedName>
    <definedName name="BLPH8" hidden="1">[55]Historical!#REF!</definedName>
    <definedName name="BLPH9" hidden="1">[55]Historical!#REF!</definedName>
    <definedName name="BMFOUT">#REF!</definedName>
    <definedName name="BNET_hist_d">[34]BNET!#REF!</definedName>
    <definedName name="BNET_hst_a">[34]BNET!#REF!</definedName>
    <definedName name="BNET_hst_cogs">[34]BNET!#REF!</definedName>
    <definedName name="BNET_hst_ebit">[34]BNET!#REF!</definedName>
    <definedName name="BNET_hst_ebt">[34]BNET!#REF!</definedName>
    <definedName name="BNET_hst_eps">[34]BNET!#REF!</definedName>
    <definedName name="BNET_hst_r_d">[34]BNET!#REF!</definedName>
    <definedName name="BNET_hst_sg_a">[34]BNET!#REF!</definedName>
    <definedName name="boardrpt">#REF!,#REF!</definedName>
    <definedName name="Bomb_Marketing">[26]Financials!#REF!</definedName>
    <definedName name="Bond_Deal">[26]Financials!#REF!</definedName>
    <definedName name="BOVOUT">#REF!</definedName>
    <definedName name="BOY">#REF!</definedName>
    <definedName name="BP">#REF!</definedName>
    <definedName name="BPAT">'[57]13-BPDC'!$D$46:$O$80</definedName>
    <definedName name="BPBP">'[57]38-BPCA'!$D$8:$O$42</definedName>
    <definedName name="BPCA">'[57]13-BPDC'!$D$7:$O$41</definedName>
    <definedName name="bpcf">[58]TDS!#REF!</definedName>
    <definedName name="BPCL">'[57]30-BPCL'!$D$8:$O$42</definedName>
    <definedName name="BPCZ">'[57]34-BPCZ'!$D$8:$O$42</definedName>
    <definedName name="BPDC">'[57]13-BPDC'!$D$7:$O$41</definedName>
    <definedName name="BPDMA">'[57]42-BPDMA'!$D$8:$O$42</definedName>
    <definedName name="bpratios">[58]TDS!#REF!</definedName>
    <definedName name="BREAKUP">#REF!</definedName>
    <definedName name="Bronx_Penetration_Rate">#REF!</definedName>
    <definedName name="Brooklyn_Penetration_Rate">#REF!</definedName>
    <definedName name="bs">#REF!</definedName>
    <definedName name="BS_Acct" localSheetId="4">'[48]16-10-03'!#REF!</definedName>
    <definedName name="BS_Acct">'[48]16-10-03'!#REF!</definedName>
    <definedName name="BS_AP">#REF!</definedName>
    <definedName name="BS_AR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 localSheetId="4">#REF!</definedName>
    <definedName name="bsglass">#REF!</definedName>
    <definedName name="bslamp" localSheetId="4">#REF!</definedName>
    <definedName name="bslamp">#REF!</definedName>
    <definedName name="BSMinorities">#REF!</definedName>
    <definedName name="BtmGLCName">#REF!</definedName>
    <definedName name="bubu" hidden="1">[52]VFLUORI!$O$10:$O$21</definedName>
    <definedName name="BUDGETCURRENCYCODE1">[59]CRITERIA1!$B$16</definedName>
    <definedName name="budgetk94" localSheetId="4">#REF!</definedName>
    <definedName name="budgetk94">#REF!</definedName>
    <definedName name="BUDGETNAME1">[59]CRITERIA1!$B$13</definedName>
    <definedName name="BUDGETORG1">[59]CRITERIA1!$B$14</definedName>
    <definedName name="bundy">[60]INPUTS!#REF!</definedName>
    <definedName name="BUNDYBS">#REF!</definedName>
    <definedName name="BUNDYCASH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[37]EquityTemplate!$A$73:$IV$73</definedName>
    <definedName name="C.C.COLIGADAS" localSheetId="4">#REF!</definedName>
    <definedName name="C.C.COLIGADAS">#REF!</definedName>
    <definedName name="C.M.B" localSheetId="4">#REF!</definedName>
    <definedName name="C.M.B">#REF!</definedName>
    <definedName name="C.P.V" localSheetId="4">#REF!</definedName>
    <definedName name="C.P.V">#REF!</definedName>
    <definedName name="c_c" localSheetId="4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[37]EquityTemplate!$A$56:$IV$56</definedName>
    <definedName name="CA_RECS">[37]EquityTemplate!$A$58:$IV$58</definedName>
    <definedName name="CA_STK">[37]EquityTemplate!$A$57:$IV$57</definedName>
    <definedName name="CAIXA" localSheetId="4">#REF!</definedName>
    <definedName name="CAIXA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2">[61]!Calculation</definedName>
    <definedName name="Calculation">[61]!Calculation</definedName>
    <definedName name="calendar">#REF!</definedName>
    <definedName name="cap">#REF!</definedName>
    <definedName name="Capex" localSheetId="4">{18}</definedName>
    <definedName name="Capex">{18}</definedName>
    <definedName name="CAPEX__Financial">#REF!</definedName>
    <definedName name="CAPEX__Intangibles">#REF!</definedName>
    <definedName name="capex_perc">'[62]A I'!#REF!</definedName>
    <definedName name="CAPEX2">'[63]Cases - M'!#REF!</definedName>
    <definedName name="CapExGrowth">#REF!</definedName>
    <definedName name="CapexYear">#REF!</definedName>
    <definedName name="CapIQ">#REF!</definedName>
    <definedName name="CAPITAL" localSheetId="4">#REF!</definedName>
    <definedName name="CAPITAL">#REF!</definedName>
    <definedName name="CAPITAL_XLEASE">[64]Transinputs!$R$48</definedName>
    <definedName name="Capitalization_Summary">#REF!</definedName>
    <definedName name="CAPM">[65]Dados!$F$27</definedName>
    <definedName name="caps">#REF!</definedName>
    <definedName name="CapSum_DebtAmort">#REF!,#REF!</definedName>
    <definedName name="captable">#REF!</definedName>
    <definedName name="Captação_Acionistas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se">#REF!</definedName>
    <definedName name="case1">#REF!</definedName>
    <definedName name="case1b">'[8]Sheet1 (4)'!$G$352</definedName>
    <definedName name="case2">#REF!</definedName>
    <definedName name="case3">#REF!</definedName>
    <definedName name="case3b">'[8]Sheet1 (4)'!$G$354</definedName>
    <definedName name="case4b">'[8]Sheet1 (4)'!$G$355</definedName>
    <definedName name="caselogic">#REF!</definedName>
    <definedName name="caserun">[66]TransInputs!$T$21</definedName>
    <definedName name="CASES1">'[67]Wound Case'!#REF!</definedName>
    <definedName name="CASES2">'[67]Wound Case'!#REF!</definedName>
    <definedName name="cases2b">'[8]Sheet1 (4)'!$G$353</definedName>
    <definedName name="CASESTATS">#REF!,#REF!</definedName>
    <definedName name="CASESTATS1">#REF!</definedName>
    <definedName name="CASESTATS2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'[68]Impostos Indiretos'!$D$1</definedName>
    <definedName name="Cash_Flow">#REF!</definedName>
    <definedName name="CASH_FLOW_ANALYSIS">#REF!</definedName>
    <definedName name="cash_i">'[69]Returns - 6'!$AO$4</definedName>
    <definedName name="cash_inv">'[50]A I - GAP'!$D$19</definedName>
    <definedName name="CASH_PAY">#REF!</definedName>
    <definedName name="cash_sweep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[37]EquityTemplate!$A$94:$IV$94</definedName>
    <definedName name="Cashflow_Financing">#REF!</definedName>
    <definedName name="cashInterest">[29]inputs!$G$15</definedName>
    <definedName name="CASHMINIMUM">#REF!</definedName>
    <definedName name="cashofferprice">#REF!</definedName>
    <definedName name="cashpremium">[70]INPUTS!$G$19</definedName>
    <definedName name="cashshare">#REF!</definedName>
    <definedName name="CAST_BUY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[71]Add_Callout!#REF!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[72]Stacked_Column_w_labels!$B$5:$E$12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[72]Stacked_Column_w_labels!$B$5:$E$12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'[73]1997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[71]Scatter!#REF!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cc">#REF!</definedName>
    <definedName name="ççç">#REF!</definedName>
    <definedName name="CCCC">#REF!</definedName>
    <definedName name="CCCCCCCCCC" localSheetId="4">#REF!</definedName>
    <definedName name="CCCCCCCCCC">#REF!</definedName>
    <definedName name="cctr_descr">[74]Apoio!$B$108:$B$116</definedName>
    <definedName name="CE">[37]EquityTemplate!$A$97:$IV$97</definedName>
    <definedName name="Cell_Errors">#N/A</definedName>
    <definedName name="Cellsdown">#REF!</definedName>
    <definedName name="Cenário" localSheetId="2">OFFSET([75]!START,0,0,1,1)</definedName>
    <definedName name="Cenário">OFFSET([75]!START,0,0,1,1)</definedName>
    <definedName name="centro">[76]Apoio!$B$7:$B$15</definedName>
    <definedName name="Centros_Custos">[74]Apoio!$B$108,[74]Apoio!$B$109:$B$116</definedName>
    <definedName name="CentrosDeCustos">#REF!</definedName>
    <definedName name="CEPS00">#REF!</definedName>
    <definedName name="CEPS01">#REF!</definedName>
    <definedName name="CEPS02">#REF!</definedName>
    <definedName name="CEPS03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[66]TransInputs!#REF!</definedName>
    <definedName name="cf">#REF!</definedName>
    <definedName name="CF_Amortization">#REF!</definedName>
    <definedName name="CF_AP">#REF!</definedName>
    <definedName name="CF_AR">#REF!</definedName>
    <definedName name="CF_ASSOC">[37]EquityTemplate!$A$85:$IV$85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CTP">[37]EquityTemplate!$A$87:$IV$87</definedName>
    <definedName name="CF_Deferred_Taxes">#REF!</definedName>
    <definedName name="CF_DEPR">[37]EquityTemplate!$A$84:$IV$84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GAIN_LOSS">[37]EquityTemplate!$A$93:$IV$93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[37]EquityTemplate!$A$83:$IV$83</definedName>
    <definedName name="CF_Provisions">#REF!</definedName>
    <definedName name="CF_Straight_Debt">#REF!</definedName>
    <definedName name="CF_Straight_Preferred">#REF!</definedName>
    <definedName name="CF_WC">[37]EquityTemplate!$A$86:$IV$86</definedName>
    <definedName name="CFb">[8]Financials!$B$67:$AI$144</definedName>
    <definedName name="CFD">#REF!</definedName>
    <definedName name="CFPS">[37]EquityTemplate!$A$99:$IV$99</definedName>
    <definedName name="CFPS__DM">#REF!</definedName>
    <definedName name="Change_in_NWC">#REF!</definedName>
    <definedName name="Chart" localSheetId="4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uafiEmCetip">[77]CETIP!$I$15:$I$1961</definedName>
    <definedName name="ChaveSuafiEmSuafi">#REF!</definedName>
    <definedName name="Check">[33]Balance!$AD$61</definedName>
    <definedName name="check1">#REF!</definedName>
    <definedName name="check2">#REF!</definedName>
    <definedName name="check3">#REF!</definedName>
    <definedName name="CHECKLIST">[37]EquityTemplate!$A$96:$IV$96</definedName>
    <definedName name="CHEMNEBITDA">[78]Inputs!#REF!</definedName>
    <definedName name="CHK">'[79]1.1'!$D$32</definedName>
    <definedName name="chkIpoPrice">#REF!</definedName>
    <definedName name="Choices_Wrapper">#N/A</definedName>
    <definedName name="CIPAtual">#REF!</definedName>
    <definedName name="CIPHist">#REF!</definedName>
    <definedName name="Cisco">[80]Manager!$I$19</definedName>
    <definedName name="CL">#REF!</definedName>
    <definedName name="CL_DEBT">[37]EquityTemplate!$A$61:$IV$61</definedName>
    <definedName name="CL_PAY">[37]EquityTemplate!$A$62:$IV$62</definedName>
    <definedName name="class_price">'[45]Support - US'!#REF!</definedName>
    <definedName name="CliBlkPre">#REF!</definedName>
    <definedName name="CliBlkReg">#REF!</definedName>
    <definedName name="client">[80]Manager!$J$19</definedName>
    <definedName name="Client_Company_Profile">#REF!</definedName>
    <definedName name="CliMsgTotDols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[81]Model!#REF!</definedName>
    <definedName name="close_price_date">#REF!</definedName>
    <definedName name="Closing_Costs">#REF!</definedName>
    <definedName name="co_name">#REF!</definedName>
    <definedName name="co_rk">#REF!,#REF!</definedName>
    <definedName name="coa">[74]Apoio!$F$110:$G$134</definedName>
    <definedName name="coa_desc">[74]Apoio!$F$110:$F$134</definedName>
    <definedName name="COD">[82]PDD!$B$13:$B$71</definedName>
    <definedName name="cod_arren" localSheetId="4">#REF!</definedName>
    <definedName name="cod_arren">#REF!</definedName>
    <definedName name="cod_arrevsa" localSheetId="4">#REF!</definedName>
    <definedName name="cod_arrevsa">#REF!</definedName>
    <definedName name="cod_credn" localSheetId="4">#REF!</definedName>
    <definedName name="cod_credn">#REF!</definedName>
    <definedName name="cod_crednsa" localSheetId="4">#REF!</definedName>
    <definedName name="cod_crednsa">#REF!</definedName>
    <definedName name="cod_credvsa" localSheetId="4">#REF!</definedName>
    <definedName name="cod_credvsa">#REF!</definedName>
    <definedName name="COD_EST" localSheetId="4">#REF!</definedName>
    <definedName name="COD_EST">#REF!</definedName>
    <definedName name="cod_outcredn" localSheetId="4">#REF!</definedName>
    <definedName name="cod_outcredn">#REF!</definedName>
    <definedName name="cod_outcrednsa" localSheetId="4">#REF!</definedName>
    <definedName name="cod_outcrednsa">#REF!</definedName>
    <definedName name="cod_outcredvsa" localSheetId="4">#REF!</definedName>
    <definedName name="cod_outcredvsa">#REF!</definedName>
    <definedName name="code">[83]Assump!$U$1</definedName>
    <definedName name="codn_sa" localSheetId="4">#REF!</definedName>
    <definedName name="codn_sa">#REF!</definedName>
    <definedName name="codpdd_sa" localSheetId="4">#REF!</definedName>
    <definedName name="codpdd_sa">#REF!</definedName>
    <definedName name="codv_sa" localSheetId="4">#REF!</definedName>
    <definedName name="codv_sa">#REF!</definedName>
    <definedName name="cogs">#REF!</definedName>
    <definedName name="COGSoverideTitle">[60]INPUTS!$D$33</definedName>
    <definedName name="col">#REF!</definedName>
    <definedName name="col_values">#REF!</definedName>
    <definedName name="collumn">#REF!</definedName>
    <definedName name="Comb.CI.Aplicação" localSheetId="4">#REF!</definedName>
    <definedName name="Comb.CI.Aplicação">#REF!</definedName>
    <definedName name="Comb.CI.Ativo" localSheetId="4">#REF!</definedName>
    <definedName name="Comb.CI.Ativo">#REF!</definedName>
    <definedName name="Comb.CI.Origem" localSheetId="4">#REF!</definedName>
    <definedName name="Comb.CI.Origem">#REF!</definedName>
    <definedName name="Comb.CI.Passivo" localSheetId="4">#REF!</definedName>
    <definedName name="Comb.CI.Passivo">#REF!</definedName>
    <definedName name="Comb.CI.Resultado" localSheetId="4">#REF!</definedName>
    <definedName name="Comb.CI.Resultado">#REF!</definedName>
    <definedName name="Comb.LS.Aplicação" localSheetId="4">#REF!</definedName>
    <definedName name="Comb.LS.Aplicação">#REF!</definedName>
    <definedName name="Comb.LS.Ativo" localSheetId="4">#REF!</definedName>
    <definedName name="Comb.LS.Ativo">#REF!</definedName>
    <definedName name="Comb.LS.Origem" localSheetId="4">#REF!</definedName>
    <definedName name="Comb.LS.Origem">#REF!</definedName>
    <definedName name="Comb.LS.Passivo" localSheetId="4">#REF!</definedName>
    <definedName name="Comb.LS.Passivo">#REF!</definedName>
    <definedName name="Comb.LS.Resultado" localSheetId="4">#REF!</definedName>
    <definedName name="Comb.LS.Resultado">#REF!</definedName>
    <definedName name="CombinadoEaling" localSheetId="4">#REF!</definedName>
    <definedName name="CombinadoEaling">#REF!</definedName>
    <definedName name="CombinadoEmbraco" localSheetId="4">#REF!</definedName>
    <definedName name="CombinadoEmbraco">#REF!</definedName>
    <definedName name="CombinadoEna" localSheetId="4">#REF!</definedName>
    <definedName name="CombinadoEna">#REF!</definedName>
    <definedName name="CombinadoHG" localSheetId="4">#REF!</definedName>
    <definedName name="CombinadoHG">#REF!</definedName>
    <definedName name="Combo_Box">'[84]Status &amp; Industry Key Codes'!$A$24:$A$29</definedName>
    <definedName name="Comments">#REF!</definedName>
    <definedName name="COMMERCIAL">[85]Transinputs!#REF!</definedName>
    <definedName name="Commitment_Fee">#REF!</definedName>
    <definedName name="common">#REF!</definedName>
    <definedName name="common_paid">[66]TransInputs!$G$34</definedName>
    <definedName name="commSW_Growth">[28]Assumptions!#REF!</definedName>
    <definedName name="commSW_Growth_2004">[28]Assumptions!#REF!</definedName>
    <definedName name="company">[86]Snapshot!$B$1</definedName>
    <definedName name="Company_reported_exceptionals">[36]Figures!#REF!</definedName>
    <definedName name="Company_tax_97">[38]Sheet3!$C$15</definedName>
    <definedName name="Company_tax_98">[38]Sheet3!$B$15</definedName>
    <definedName name="companyName">[87]inputs!$G$6</definedName>
    <definedName name="CompanyName1">#REF!</definedName>
    <definedName name="CompanyTicker1">#REF!</definedName>
    <definedName name="ComparableAnalysis">#REF!</definedName>
    <definedName name="Comparison">#REF!</definedName>
    <definedName name="COMPENSACAO">#N/A</definedName>
    <definedName name="COMPRAS" localSheetId="4">#REF!</definedName>
    <definedName name="COMPRAS">#REF!</definedName>
    <definedName name="compresult" localSheetId="4" hidden="1">{"FCB_ALL",#N/A,FALSE,"FCB"}</definedName>
    <definedName name="compresult" hidden="1">{"FCB_ALL",#N/A,FALSE,"FCB"}</definedName>
    <definedName name="compresults" localSheetId="4" hidden="1">{"FCB_ALL",#N/A,FALSE,"FCB"}</definedName>
    <definedName name="compresults" hidden="1">{"FCB_ALL",#N/A,FALSE,"FCB"}</definedName>
    <definedName name="COMPS">#REF!</definedName>
    <definedName name="COMS_cogs">[34]COMS!#REF!</definedName>
    <definedName name="COMS_hist_cogs">[34]COMS!#REF!</definedName>
    <definedName name="COMS_hist_d">[34]COMS!#REF!</definedName>
    <definedName name="COMS_hst_a">[34]COMS!#REF!</definedName>
    <definedName name="COMS_hst_cogs">[34]COMS!#REF!</definedName>
    <definedName name="COMS_hst_ebit">[34]COMS!#REF!</definedName>
    <definedName name="COMS_hst_ebt">[34]COMS!#REF!</definedName>
    <definedName name="COMS_hst_eps">[34]COMS!#REF!</definedName>
    <definedName name="COMS_hst_r_d">[34]COMS!#REF!</definedName>
    <definedName name="COMS_hst_sg_a">[34]COMS!#REF!</definedName>
    <definedName name="COMS_sg_a">[34]COMS!#REF!</definedName>
    <definedName name="con">#REF!</definedName>
    <definedName name="coname">[88]Financials!$F$3</definedName>
    <definedName name="CONBUD">#REF!</definedName>
    <definedName name="CONFORE">#REF!</definedName>
    <definedName name="CONPRYR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'[89]C&amp;P - Consulting'!$A$1:$AZ$65536</definedName>
    <definedName name="CONSUMER">#REF!</definedName>
    <definedName name="CONSWCD">#REF!</definedName>
    <definedName name="CONT.REC" localSheetId="4">#REF!</definedName>
    <definedName name="CONT.REC">#REF!</definedName>
    <definedName name="CONT.REC.ME" localSheetId="4">#REF!</definedName>
    <definedName name="CONT.REC.ME">#REF!</definedName>
    <definedName name="conta" localSheetId="4">#REF!</definedName>
    <definedName name="conta">#REF!</definedName>
    <definedName name="CONTAS.PAGAR" localSheetId="4">#REF!</definedName>
    <definedName name="CONTAS.PAGAR">#REF!</definedName>
    <definedName name="CONTR.SOCIAL" localSheetId="4">#REF!</definedName>
    <definedName name="CONTR.SOCIAL">#REF!</definedName>
    <definedName name="Contract">#REF!</definedName>
    <definedName name="CONTREV">#REF!</definedName>
    <definedName name="Contribution">#REF!</definedName>
    <definedName name="ControleErros">[24]Controle02!$E$20</definedName>
    <definedName name="Conv">#REF!</definedName>
    <definedName name="conv_value">'[25]A I'!$D$10</definedName>
    <definedName name="convention">#REF!</definedName>
    <definedName name="CONVERSIONADJ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rdenadoria">[90]Plan2!$I$1:$I$36</definedName>
    <definedName name="COPTION">#REF!</definedName>
    <definedName name="copy_area">#REF!</definedName>
    <definedName name="COR_Allocation_Detail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[26]Financials!#REF!</definedName>
    <definedName name="Corporate_Logistics_Employee_Count_Logistics_Systems_Manager">[26]Financials!#REF!</definedName>
    <definedName name="Corporate_Logistics_Employee_Count_Secretary">[26]Financials!#REF!</definedName>
    <definedName name="Corporate_Mgt_and_Admin_Employee_Count_Admin_Assistant">[26]Financials!#REF!</definedName>
    <definedName name="Corporate_Mgt_and_Admin_Employee_Count_COO">[26]Financials!#REF!</definedName>
    <definedName name="Corporate_Mgt_and_Admin_Employee_Count_HR_Director">[26]Financials!#REF!</definedName>
    <definedName name="Corporate_Mgt_and_Admin_Employee_Count_Secretary">[26]Financials!#REF!</definedName>
    <definedName name="Corporate_Mgt_and_Admin_Employee_Count_VP_of_Customer_Service">[26]Financials!#REF!</definedName>
    <definedName name="Corporate_Mgt_and_Admin_Employee_Count_VP_of_Purchasing">[26]Financials!#REF!</definedName>
    <definedName name="Corporate_Real_Estate_Employee_Count_Assistant">[26]Financials!#REF!</definedName>
    <definedName name="Corporate_Real_Estate_Employee_Count_Secretary">[26]Financials!#REF!</definedName>
    <definedName name="Corporate_Real_Estate_Employee_Count_Sight_Selection_Agent">[26]Financials!#REF!</definedName>
    <definedName name="Corporate_Real_Estate_Employee_Count_Warehouse_Construction_Manager">[26]Financials!#REF!</definedName>
    <definedName name="Corporate_SandM_Employee_Count_Secretary">[26]Financials!#REF!</definedName>
    <definedName name="Cost_of_Sales">#REF!</definedName>
    <definedName name="CostDebt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[37]EquityTemplate!$A$78:$IV$78</definedName>
    <definedName name="Costofsales">#REF!</definedName>
    <definedName name="coucou" localSheetId="4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[91]Inputs!$L$12</definedName>
    <definedName name="cov2a">#REF!</definedName>
    <definedName name="cov4a">#REF!</definedName>
    <definedName name="CPRIME">#REF!</definedName>
    <definedName name="CPS">'[92]trading comps'!#REF!</definedName>
    <definedName name="cr">[66]Credit!#REF!</definedName>
    <definedName name="crailtitle">[60]INPUTS!$D$28</definedName>
    <definedName name="cratios">#REF!</definedName>
    <definedName name="CrescSNG">'[93]InclusõesSng(O)'!$G$35</definedName>
    <definedName name="CREV00">#REF!</definedName>
    <definedName name="CREV01">#REF!</definedName>
    <definedName name="CREV02">#REF!</definedName>
    <definedName name="CREV03">#REF!</definedName>
    <definedName name="_xlnm.Criteria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[35]Dados!$D$49</definedName>
    <definedName name="CS_PERC">[35]Dados!$D$45</definedName>
    <definedName name="CS_PERC2003">[35]Dados!$F$45</definedName>
    <definedName name="cse">#REF!</definedName>
    <definedName name="cso">[94]Assum!$R$9</definedName>
    <definedName name="CTAS.PG.AFILIADAS" localSheetId="4">#REF!</definedName>
    <definedName name="CTAS.PG.AFILIADAS">#REF!</definedName>
    <definedName name="currency">#REF!</definedName>
    <definedName name="CurrencyCell">#REF!</definedName>
    <definedName name="CurrencyOfferee">'[95]Analyst data'!$P$60</definedName>
    <definedName name="CurrencyOfferor">'[95]Analyst data'!$P$57</definedName>
    <definedName name="CurrencyOutput">'[95]Analyst data'!$P$64</definedName>
    <definedName name="CurrencySymbol">#REF!</definedName>
    <definedName name="Current">#REF!</definedName>
    <definedName name="Current_cost_adjusted_net_income">[36]Figures!#REF!</definedName>
    <definedName name="Current_Fiscal_Year">#REF!</definedName>
    <definedName name="CURRENT_PRICE">#REF!</definedName>
    <definedName name="Current_Print_Area">'[96]BAANF Balance Sheet'!#REF!</definedName>
    <definedName name="CurrentSO">#REF!</definedName>
    <definedName name="CurrentYear">#REF!</definedName>
    <definedName name="cusprd01" localSheetId="4">#REF!</definedName>
    <definedName name="cusprd01">#REF!</definedName>
    <definedName name="cusprd02" localSheetId="4">#REF!</definedName>
    <definedName name="cusprd02">#REF!</definedName>
    <definedName name="cusprd03" localSheetId="4">#REF!</definedName>
    <definedName name="cusprd03">#REF!</definedName>
    <definedName name="cusprd04" localSheetId="4">#REF!</definedName>
    <definedName name="cusprd04">#REF!</definedName>
    <definedName name="cusprd05" localSheetId="4">#REF!</definedName>
    <definedName name="cusprd05">#REF!</definedName>
    <definedName name="cusprd06" localSheetId="4">#REF!</definedName>
    <definedName name="cusprd06">#REF!</definedName>
    <definedName name="Cust_Name">#REF!</definedName>
    <definedName name="Customer" localSheetId="4">#REF!</definedName>
    <definedName name="Customer">#REF!</definedName>
    <definedName name="CustomIndexDate">#REF!</definedName>
    <definedName name="CustomIndexValue">#REF!</definedName>
    <definedName name="Cwvu.GREY_ALL." localSheetId="4" hidden="1">#REF!</definedName>
    <definedName name="Cwvu.GREY_ALL." hidden="1">#REF!</definedName>
    <definedName name="CXPRICE">#REF!</definedName>
    <definedName name="CZ">#REF!</definedName>
    <definedName name="d" localSheetId="4" hidden="1">{"Monthly",#N/A,FALSE,"1.2"}</definedName>
    <definedName name="d" hidden="1">{"Monthly",#N/A,FALSE,"1.2"}</definedName>
    <definedName name="D8_">#N/A</definedName>
    <definedName name="DACLBUD">#REF!</definedName>
    <definedName name="DACLFORE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R">#REF!</definedName>
    <definedName name="DARTs">'[97]Valuation Data'!$A$1:$IV$65536</definedName>
    <definedName name="dasrun">#REF!</definedName>
    <definedName name="DATA" localSheetId="4">#REF!</definedName>
    <definedName name="DATA">#REF!</definedName>
    <definedName name="DATA1">#REF!</definedName>
    <definedName name="Data2" localSheetId="4">#REF!</definedName>
    <definedName name="Data2">#REF!</definedName>
    <definedName name="DATA3">#REF!</definedName>
    <definedName name="DataAdjust">#REF!</definedName>
    <definedName name="DataProjecao">[24]Indices!$R$3</definedName>
    <definedName name="DataRange">#REF!</definedName>
    <definedName name="DataRef">#REF!</definedName>
    <definedName name="Date">[98]Índice!$O$3</definedName>
    <definedName name="DATE2">'[99]Hist Inputs'!$G$42</definedName>
    <definedName name="DATEANTERIOR" localSheetId="4">#REF!</definedName>
    <definedName name="DATEANTERIOR">#REF!</definedName>
    <definedName name="DATEFINAL" localSheetId="4">#REF!</definedName>
    <definedName name="DATEFINAL">#REF!</definedName>
    <definedName name="DateHeader">#REF!</definedName>
    <definedName name="DATESTAMP">[27]Inputs!$F$5</definedName>
    <definedName name="dattrans" localSheetId="4">#REF!</definedName>
    <definedName name="dattrans">#REF!</definedName>
    <definedName name="DAU">#REF!</definedName>
    <definedName name="Days_Per_Month">[38]Sheet3!$B$2</definedName>
    <definedName name="Days_Per_Month_India">[38]Sheet3!$B$3</definedName>
    <definedName name="Days_Per_Month_US">[38]Sheet3!$B$2</definedName>
    <definedName name="DB">"WIREUK"</definedName>
    <definedName name="DBB">#REF!</definedName>
    <definedName name="DBNAME1">[59]CRITERIA1!$B$39</definedName>
    <definedName name="DC">#REF!</definedName>
    <definedName name="DCD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INPUTS2">'[8]DCF Inputs'!$B$2:$T$39</definedName>
    <definedName name="dcfmatrix">#REF!</definedName>
    <definedName name="DCFMATRIX2">'[8]Wang DCF '!$B$2:$AE$40</definedName>
    <definedName name="DCFOUT">#REF!</definedName>
    <definedName name="DCM">#REF!</definedName>
    <definedName name="DCO">#REF!</definedName>
    <definedName name="dd">#REF!</definedName>
    <definedName name="ddd" hidden="1">[52]VFLUORI!$I$10:$I$21</definedName>
    <definedName name="dddd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E">#REF!</definedName>
    <definedName name="DDR">#REF!</definedName>
    <definedName name="DDS">#REF!</definedName>
    <definedName name="de">#REF!</definedName>
    <definedName name="Deal_Case">#REF!</definedName>
    <definedName name="DEAL_NAME">[100]Financials!#REF!</definedName>
    <definedName name="debt">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[37]EquityTemplate!$A$70:$IV$70</definedName>
    <definedName name="debt_cov">[94]Assum!#REF!</definedName>
    <definedName name="DEBT_EBITDA">[37]EquityTemplate!$A$44:$IV$44</definedName>
    <definedName name="debt_target">#REF!</definedName>
    <definedName name="debt0">'[101]LBO Summary'!#REF!</definedName>
    <definedName name="Debt1">#REF!</definedName>
    <definedName name="Debt2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[37]EquityTemplate!$A$67:$IV$67</definedName>
    <definedName name="DebtToEquity">#REF!</definedName>
    <definedName name="December">#REF!</definedName>
    <definedName name="DecOff">#REF!</definedName>
    <definedName name="DecOn">#REF!</definedName>
    <definedName name="DEDUÇÕES" localSheetId="4">#REF!</definedName>
    <definedName name="DEDUÇÕES">#REF!</definedName>
    <definedName name="DEF_DEM_INV">#REF!</definedName>
    <definedName name="DEF_DEM_INV_X">#REF!</definedName>
    <definedName name="Deferred_Charges">#REF!</definedName>
    <definedName name="DELHEAD">#REF!</definedName>
    <definedName name="Delivery_Fee">#REF!</definedName>
    <definedName name="DELPHOS">#REF!</definedName>
    <definedName name="DELSUM">#REF!</definedName>
    <definedName name="delumn">#REF!</definedName>
    <definedName name="dem">[102]Data!$E$66</definedName>
    <definedName name="DEM_INV_X">#REF!</definedName>
    <definedName name="DEM_X">[103]Currency!$B$1</definedName>
    <definedName name="DemoFin" localSheetId="4">#REF!</definedName>
    <definedName name="DemoFin">#REF!</definedName>
    <definedName name="DemoFinEaling" localSheetId="4">#REF!</definedName>
    <definedName name="DemoFinEaling">#REF!</definedName>
    <definedName name="DemoFinEna" localSheetId="4">#REF!</definedName>
    <definedName name="DemoFinEna">#REF!</definedName>
    <definedName name="DemoFinHG" localSheetId="4">#REF!</definedName>
    <definedName name="DemoFinHG">#REF!</definedName>
    <definedName name="DEN">#REF!</definedName>
    <definedName name="DEP.REC" localSheetId="4">#REF!</definedName>
    <definedName name="DEP.REC">#REF!</definedName>
    <definedName name="DepAmortConta">[24]DepreciacaoAmortizacao!$Q$13:$Q$320</definedName>
    <definedName name="DeParaGerencialBmf">#REF!</definedName>
    <definedName name="DeParaHistórico">#REF!</definedName>
    <definedName name="depn">#REF!</definedName>
    <definedName name="DEPR">[37]EquityTemplate!$A$20:$IV$20</definedName>
    <definedName name="depr_perc">'[62]A I'!#REF!</definedName>
    <definedName name="deprec">#REF!</definedName>
    <definedName name="DEPREC.ACUM" localSheetId="4">#REF!</definedName>
    <definedName name="DEPREC.ACUM">#REF!</definedName>
    <definedName name="DEPREC.ADM" localSheetId="4">#REF!</definedName>
    <definedName name="DEPREC.ADM">#REF!</definedName>
    <definedName name="DEPREC.COML" localSheetId="4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[52]VFLUORI!$J$10:$J$21</definedName>
    <definedName name="desc">#REF!</definedName>
    <definedName name="Desired_Mgmt_Ownership">'[63]Inputs - M'!#REF!</definedName>
    <definedName name="DESP.ADM" localSheetId="4">#REF!</definedName>
    <definedName name="DESP.ADM">#REF!</definedName>
    <definedName name="DESP.ANTEC" localSheetId="4">#REF!</definedName>
    <definedName name="DESP.ANTEC">#REF!</definedName>
    <definedName name="DESP.REC.N.OP" localSheetId="4">#REF!</definedName>
    <definedName name="DESP.REC.N.OP">#REF!</definedName>
    <definedName name="desp.rec.ñ.op">[98]Índice!$L$16</definedName>
    <definedName name="DESP.VENDAS" localSheetId="4">#REF!</definedName>
    <definedName name="DESP.VENDAS">#REF!</definedName>
    <definedName name="Detail_Expense_Summary">#REF!</definedName>
    <definedName name="develop">[104]Summary!$G$7:$AZ$57</definedName>
    <definedName name="dez" localSheetId="4">#REF!</definedName>
    <definedName name="dez">#REF!</definedName>
    <definedName name="DEZSP" localSheetId="4">#REF!</definedName>
    <definedName name="DEZSP">#REF!</definedName>
    <definedName name="DEZVIN" localSheetId="4">#REF!</definedName>
    <definedName name="DEZVIN">#REF!</definedName>
    <definedName name="dezytd" localSheetId="4">#REF!</definedName>
    <definedName name="dezytd">#REF!</definedName>
    <definedName name="DF">#REF!</definedName>
    <definedName name="dfasf">#REF!</definedName>
    <definedName name="DFC">#REF!</definedName>
    <definedName name="DFI">#REF!</definedName>
    <definedName name="DFN">#REF!</definedName>
    <definedName name="DH">[105]AUG02!#REF!</definedName>
    <definedName name="DIA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DataBase">[41]Dados!#REF!</definedName>
    <definedName name="DIFERIDO">#N/A</definedName>
    <definedName name="DilutedShares">#REF!</definedName>
    <definedName name="DIN">#REF!</definedName>
    <definedName name="DIR.ACIONISTAS" localSheetId="4">#REF!</definedName>
    <definedName name="DIR.ACIONISTAS">#REF!</definedName>
    <definedName name="Direct_Mail_Cost_per_Piece">[26]Financials!#REF!</definedName>
    <definedName name="Direct_Mail_Percent_Targeted">[26]Financials!#REF!</definedName>
    <definedName name="Direct_Mail_Target_Customers">#REF!</definedName>
    <definedName name="DiretoriaPresidência">#REF!</definedName>
    <definedName name="DiscountYears">#REF!</definedName>
    <definedName name="DISPONIVEL" localSheetId="4">#REF!</definedName>
    <definedName name="DISPONIVEL">#REF!</definedName>
    <definedName name="Disposals">#REF!</definedName>
    <definedName name="DIV.PAGAR" localSheetId="4">#REF!</definedName>
    <definedName name="DIV.PAGAR">#REF!</definedName>
    <definedName name="Div_Method">#REF!</definedName>
    <definedName name="DIV_PD">[37]EquityTemplate!$A$90:$IV$90</definedName>
    <definedName name="Div_Title">[94]Assum!$F$34</definedName>
    <definedName name="div1_name">#REF!</definedName>
    <definedName name="Div2_Name">#REF!</definedName>
    <definedName name="divest">#REF!</definedName>
    <definedName name="DIVEST1">[31]LBO_IS_WC!#REF!</definedName>
    <definedName name="DIVEST2">[31]LBO_IS_WC!#REF!</definedName>
    <definedName name="DIVID.PL.INTER" localSheetId="4">#REF!</definedName>
    <definedName name="DIVID.PL.INTER">#REF!</definedName>
    <definedName name="dividend">'[106]Fin''ls'!#REF!</definedName>
    <definedName name="DIVPRO">#REF!</definedName>
    <definedName name="DJU">#REF!</definedName>
    <definedName name="DL">#REF!</definedName>
    <definedName name="DLI">#REF!</definedName>
    <definedName name="DLStart">#REF!</definedName>
    <definedName name="dm">[102]Sheet1!$L$9</definedName>
    <definedName name="DMA">#REF!</definedName>
    <definedName name="DN">#REF!</definedName>
    <definedName name="DO">#REF!</definedName>
    <definedName name="DOAR" localSheetId="4">[1]Patrimonial!#REF!</definedName>
    <definedName name="DOAR">[1]Patrimonial!#REF!</definedName>
    <definedName name="DOAR1" localSheetId="4">[1]Patrimonial!#REF!</definedName>
    <definedName name="DOAR1">[1]Patrimonial!#REF!</definedName>
    <definedName name="DocType" localSheetId="4">Word</definedName>
    <definedName name="DocType" localSheetId="2">Word</definedName>
    <definedName name="DocType">Word</definedName>
    <definedName name="doctype_2" localSheetId="4">Word</definedName>
    <definedName name="doctype_2" localSheetId="2">Word</definedName>
    <definedName name="doctype_2">Word</definedName>
    <definedName name="doctype_3" localSheetId="4">Word</definedName>
    <definedName name="doctype_3" localSheetId="2">Word</definedName>
    <definedName name="doctype_3">Word</definedName>
    <definedName name="doctype_4" localSheetId="4">Word</definedName>
    <definedName name="doctype_4" localSheetId="2">Word</definedName>
    <definedName name="doctype_4">Word</definedName>
    <definedName name="Dolar_modelo">'[107]Football Field'!#REF!</definedName>
    <definedName name="Dolar0">#REF!</definedName>
    <definedName name="Dolar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[26]Financials!#REF!</definedName>
    <definedName name="DolMedio2007">#REF!</definedName>
    <definedName name="DolMedioQ1">#REF!</definedName>
    <definedName name="DolMedioQ2">#REF!</definedName>
    <definedName name="DolMedioQ3">#REF!</definedName>
    <definedName name="DolMedioQ4">#REF!</definedName>
    <definedName name="DomCRM">'[89]C&amp;P - CRM'!$A$1:$AZ$65536</definedName>
    <definedName name="DOMINC">#REF!</definedName>
    <definedName name="DomPM">'[89]C&amp;P - PM'!$A$1:$AZ$65536</definedName>
    <definedName name="DOMREV">#REF!</definedName>
    <definedName name="DomSales">'[89]C&amp;P - Sales'!$A$1:$AZ$65536</definedName>
    <definedName name="DOP">#REF!</definedName>
    <definedName name="downtitle">[78]Inputs!$Z$11</definedName>
    <definedName name="DP">#REF!</definedName>
    <definedName name="dpdsrun">#REF!</definedName>
    <definedName name="DPN">#REF!</definedName>
    <definedName name="DPS">[37]EquityTemplate!$A$42:$IV$42</definedName>
    <definedName name="DPS__DM__Ord">#REF!</definedName>
    <definedName name="DPS__DM__Pref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 localSheetId="4">[1]Patrimonial!#REF!</definedName>
    <definedName name="DRE">[1]Patrimonial!#REF!</definedName>
    <definedName name="DRH">#REF!</definedName>
    <definedName name="DRI">#REF!</definedName>
    <definedName name="DRV">#REF!</definedName>
    <definedName name="DSE">#REF!</definedName>
    <definedName name="dsf" localSheetId="4">Word</definedName>
    <definedName name="dsf" localSheetId="2">Word</definedName>
    <definedName name="dsf">Word</definedName>
    <definedName name="dsf_2" localSheetId="4">Word</definedName>
    <definedName name="dsf_2" localSheetId="2">Word</definedName>
    <definedName name="dsf_2">Word</definedName>
    <definedName name="dsf_4" localSheetId="4">Word</definedName>
    <definedName name="dsf_4" localSheetId="2">Word</definedName>
    <definedName name="dsf_4">Word</definedName>
    <definedName name="dsf_5" localSheetId="4">Word</definedName>
    <definedName name="dsf_5" localSheetId="2">Word</definedName>
    <definedName name="dsf_5">Word</definedName>
    <definedName name="dsfsdfdsf" localSheetId="4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U">#REF!</definedName>
    <definedName name="DT">#REF!</definedName>
    <definedName name="dtti">[65]Dados!$E$29</definedName>
    <definedName name="DU_1">#REF!</definedName>
    <definedName name="DU_10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[108]webout!#REF!</definedName>
    <definedName name="DUP.DESC" localSheetId="4">#REF!</definedName>
    <definedName name="DUP.DESC">#REF!</definedName>
    <definedName name="Dupont1" localSheetId="4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 localSheetId="4">[22]PATRIMON!#REF!</definedName>
    <definedName name="E">[22]PATRIMON!#REF!</definedName>
    <definedName name="EALCBCR" localSheetId="4">#REF!</definedName>
    <definedName name="EALCBCR">#REF!</definedName>
    <definedName name="EARTADCR" localSheetId="4">#REF!</definedName>
    <definedName name="EARTADCR">#REF!</definedName>
    <definedName name="EBDIT">#REF!</definedName>
    <definedName name="EBIT">[37]EquityTemplate!$A$35:$IV$35</definedName>
    <definedName name="ebita">#REF!</definedName>
    <definedName name="EBITDA">[37]EquityTemplate!$A$36:$IV$36</definedName>
    <definedName name="EBITDA_INT">[37]EquityTemplate!$A$45:$IV$45</definedName>
    <definedName name="EBITDA_MAR">[37]EquityTemplate!$A$37:$IV$37</definedName>
    <definedName name="EBITDAdebt">#REF!</definedName>
    <definedName name="ECHTADCR" localSheetId="4">#REF!</definedName>
    <definedName name="ECHTADCR">#REF!</definedName>
    <definedName name="ECM">'[109]LT data'!$B$4:$Q$255</definedName>
    <definedName name="EDA">#REF!</definedName>
    <definedName name="Edu_Growth">[28]Assumptions!#REF!</definedName>
    <definedName name="Education">[28]Assumptions!#REF!</definedName>
    <definedName name="EEUCBCR" localSheetId="4">#REF!</definedName>
    <definedName name="EEUCBCR">#REF!</definedName>
    <definedName name="EF">[110]Dados!$E$19</definedName>
    <definedName name="EFEITOFINANCEIRO">[35]Dados!$E$19</definedName>
    <definedName name="EG_DPS">[36]projections!#REF!</definedName>
    <definedName name="EG_Net_Profit">[36]projections!#REF!</definedName>
    <definedName name="ELIMINAÇÕES.INV" localSheetId="4">#REF!</definedName>
    <definedName name="ELIMINAÇÕES.INV">#REF!</definedName>
    <definedName name="Ellman">'[111]3YrReturns'!$O$10</definedName>
    <definedName name="ELPHEAD">#REF!</definedName>
    <definedName name="ELPSUM">#REF!</definedName>
    <definedName name="ELSACalculateMode">#REF!</definedName>
    <definedName name="EMB" localSheetId="4">#REF!</definedName>
    <definedName name="EMB">#REF!</definedName>
    <definedName name="EMBCBUF" localSheetId="4">#REF!</definedName>
    <definedName name="EMBCBUF">#REF!</definedName>
    <definedName name="EMBCELCR" localSheetId="4">#REF!</definedName>
    <definedName name="EMBCELCR">#REF!</definedName>
    <definedName name="EMBCELUS">'[98]Empresas_US$'!$D$9</definedName>
    <definedName name="EMBELCR" localSheetId="4">#REF!</definedName>
    <definedName name="EMBELCR">#REF!</definedName>
    <definedName name="EMBELUS">'[98]Empresas_US$'!$C$7</definedName>
    <definedName name="EMBIADCR" localSheetId="4">#REF!</definedName>
    <definedName name="EMBIADCR">#REF!</definedName>
    <definedName name="EMBTADUF" localSheetId="4">#REF!</definedName>
    <definedName name="EMBTADUF">#REF!</definedName>
    <definedName name="Empresa" localSheetId="4">#REF!</definedName>
    <definedName name="Empresa">#REF!</definedName>
    <definedName name="endcell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'[112]bad debt'!#REF!</definedName>
    <definedName name="ENTERPRISE_VALUE">#REF!</definedName>
    <definedName name="EPS">[36]Figures!#REF!</definedName>
    <definedName name="EPS00">#REF!</definedName>
    <definedName name="EPSPrint">#REF!</definedName>
    <definedName name="eqshare">#REF!</definedName>
    <definedName name="Equipment_cost">[38]Sheet3!$B$8</definedName>
    <definedName name="Equipment_Cost_97">[38]Sheet3!$C$8</definedName>
    <definedName name="EQUITY">[37]EquityTemplate!$A$66:$IV$66</definedName>
    <definedName name="Equity_Issuance">[26]Financials!#REF!</definedName>
    <definedName name="EQUITY_RETURNS_ANALYSIS___MM">'[5]Input-Main'!#REF!</definedName>
    <definedName name="EquityBeta">#REF!</definedName>
    <definedName name="EquityRatio">#REF!</definedName>
    <definedName name="EQUIVALENCIA" localSheetId="4">#REF!</definedName>
    <definedName name="EQUIVALENCIA">#REF!</definedName>
    <definedName name="erate">#REF!</definedName>
    <definedName name="erew" localSheetId="4" hidden="1">{#N/A,#N/A,FALSE,"Sheet1"}</definedName>
    <definedName name="erew" hidden="1">{#N/A,#N/A,FALSE,"Sheet1"}</definedName>
    <definedName name="ERP">[37]EquityTemplate!$A$76:$IV$76</definedName>
    <definedName name="error">#REF!</definedName>
    <definedName name="EST.MATERIAIS" localSheetId="4">#REF!</definedName>
    <definedName name="EST.MATERIAIS">#REF!</definedName>
    <definedName name="ESTOQUE" localSheetId="4">#REF!</definedName>
    <definedName name="ESTOQUE">#REF!</definedName>
    <definedName name="Estrutura">#REF!</definedName>
    <definedName name="etesse">#REF!</definedName>
    <definedName name="Eupro">#REF!</definedName>
    <definedName name="EURO_FRF">[113]CONVERSION!$D$3</definedName>
    <definedName name="EUROINC">[114]Mahler!#REF!</definedName>
    <definedName name="EUROREV">[114]Mahler!#REF!</definedName>
    <definedName name="ev.Calculation" hidden="1">-4105</definedName>
    <definedName name="ev.Initialized" hidden="1">FALSE</definedName>
    <definedName name="EVA">[37]EquityTemplate!$A$80:$IV$80</definedName>
    <definedName name="EVA_TOTCAP">[37]EquityTemplate!$A$81:$IV$81</definedName>
    <definedName name="eve" hidden="1">#REF!</definedName>
    <definedName name="Events_Marketing">[26]Financials!#REF!</definedName>
    <definedName name="EX_EBITDA_INT">[37]EquityTemplate!$A$46:$IV$46</definedName>
    <definedName name="example1">[108]webout!#REF!</definedName>
    <definedName name="example2">[108]webout!#REF!</definedName>
    <definedName name="example3">[108]webout!#REF!</definedName>
    <definedName name="EXCEP_ITEMS">[37]EquityTemplate!$A$26:$IV$26</definedName>
    <definedName name="except">#REF!</definedName>
    <definedName name="Exceptionals">[36]Figures!#REF!</definedName>
    <definedName name="Exchange_Rate">[38]Sheet3!$C$16</definedName>
    <definedName name="Exchange_Rate_98">[38]Sheet3!$B$16</definedName>
    <definedName name="EXDATE">#REF!</definedName>
    <definedName name="EXEC">#REF!</definedName>
    <definedName name="exer">[94]Assum!$R$11</definedName>
    <definedName name="Exercise">[83]Assump!$U$7</definedName>
    <definedName name="exhibit">#REF!</definedName>
    <definedName name="EXIG.LIGADAS" localSheetId="4">#REF!</definedName>
    <definedName name="EXIG.LIGADAS">#REF!</definedName>
    <definedName name="EXIGIVEL" localSheetId="4">#REF!</definedName>
    <definedName name="EXIGIVEL">#REF!</definedName>
    <definedName name="Existing_Customer_Retention_Rate">#REF!</definedName>
    <definedName name="exit">[115]Returns!$U$3</definedName>
    <definedName name="exit_date">#REF!</definedName>
    <definedName name="Exit_Year">#REF!</definedName>
    <definedName name="Exityear">#REF!</definedName>
    <definedName name="exp_pay_perc">'[62]A I'!#REF!</definedName>
    <definedName name="EXPBUD">#REF!</definedName>
    <definedName name="EXPENSE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[37]EquityTemplate!$A$34:$IV$34</definedName>
    <definedName name="Extraordinary_Expenses">#REF!</definedName>
    <definedName name="Extraordinary_expenses__TopTier">[108]webout!#REF!</definedName>
    <definedName name="Extraordinary_Income">#REF!</definedName>
    <definedName name="f" localSheetId="4" hidden="1">{"'REL CUSTODIF'!$B$1:$H$72"}</definedName>
    <definedName name="f" hidden="1">{"'REL CUSTODIF'!$B$1:$H$72"}</definedName>
    <definedName name="FA">'[46]Operating Accouting'!$C$51:$AA$51</definedName>
    <definedName name="FA_ASSOC">[37]EquityTemplate!$A$53:$IV$53</definedName>
    <definedName name="FA_INV">[37]EquityTemplate!$A$54:$IV$54</definedName>
    <definedName name="FACE">#REF!</definedName>
    <definedName name="Facility">[116]DISTN!#REF!</definedName>
    <definedName name="Facility_drawn">[116]DISTN!#REF!</definedName>
    <definedName name="fafas">#REF!</definedName>
    <definedName name="FAS" localSheetId="4">#REF!</definedName>
    <definedName name="FAS">#REF!</definedName>
    <definedName name="FAT">#REF!</definedName>
    <definedName name="fator">#REF!</definedName>
    <definedName name="FATOR_08">#REF!</definedName>
    <definedName name="fc">#N/A</definedName>
    <definedName name="fcb" localSheetId="4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[37]EquityTemplate!$A$98:$IV$98</definedName>
    <definedName name="FCFa">#REF!</definedName>
    <definedName name="FCFb">#REF!</definedName>
    <definedName name="FCFc">#REF!</definedName>
    <definedName name="FCFd">#REF!</definedName>
    <definedName name="FCFe">#REF!</definedName>
    <definedName name="Fcomm">#REF!</definedName>
    <definedName name="FCS_target">[27]Inputs!$J$44</definedName>
    <definedName name="fd" localSheetId="4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[37]EquityTemplate!$A$40:$IV$40</definedName>
    <definedName name="FDAV_acquiror">[91]Inputs!$L$54</definedName>
    <definedName name="FDAV_target">[91]Inputs!$J$54</definedName>
    <definedName name="FDEV_acquiror">[91]Inputs!$L$53</definedName>
    <definedName name="FDEV_target">[91]Inputs!$J$53</definedName>
    <definedName name="FDS_acquiror">[27]Inputs!$L$45</definedName>
    <definedName name="FDS_target">[27]Inputs!$J$45</definedName>
    <definedName name="FDSHARES">[37]EquityTemplate!$A$15:$IV$15</definedName>
    <definedName name="FebOff">#REF!</definedName>
    <definedName name="FebOn">#REF!</definedName>
    <definedName name="February">#REF!</definedName>
    <definedName name="fee">#REF!</definedName>
    <definedName name="Fees">#REF!</definedName>
    <definedName name="fer" localSheetId="4" hidden="1">{"'REL CUSTODIF'!$B$1:$H$72"}</definedName>
    <definedName name="fer" hidden="1">{"'REL CUSTODIF'!$B$1:$H$72"}</definedName>
    <definedName name="Feriados">#REF!</definedName>
    <definedName name="fev" localSheetId="4">#REF!</definedName>
    <definedName name="fev">#REF!</definedName>
    <definedName name="FEVSP" localSheetId="4">#REF!</definedName>
    <definedName name="FEVSP">#REF!</definedName>
    <definedName name="FEVVIN" localSheetId="4">#REF!</definedName>
    <definedName name="FEVVIN">#REF!</definedName>
    <definedName name="fevytd" localSheetId="4">#REF!</definedName>
    <definedName name="fevytd">#REF!</definedName>
    <definedName name="ff">#REF!</definedName>
    <definedName name="ffff" hidden="1">'[39]base dados grafico'!$J$10:$J$21</definedName>
    <definedName name="fi_rk">#REF!,#REF!</definedName>
    <definedName name="file">#REF!</definedName>
    <definedName name="File_Name" localSheetId="2">OFFSET([75]!START,0,0,1,1)</definedName>
    <definedName name="File_Name">OFFSET([75]!START,0,0,1,1)</definedName>
    <definedName name="FILEID">[27]Inputs!$F$6</definedName>
    <definedName name="fill1" localSheetId="4" hidden="1">'[15]Football Field'!#REF!</definedName>
    <definedName name="fill1" hidden="1">'[15]Football Field'!#REF!</definedName>
    <definedName name="FINAN.LIQ" localSheetId="4">#REF!</definedName>
    <definedName name="FINAN.LIQ">#REF!</definedName>
    <definedName name="FINANC.AF" localSheetId="4">#REF!</definedName>
    <definedName name="FINANC.AF">#REF!</definedName>
    <definedName name="FINANC.LP" localSheetId="4">#REF!</definedName>
    <definedName name="FINANC.LP">#REF!</definedName>
    <definedName name="FINANC.LP.AF" localSheetId="4">#REF!</definedName>
    <definedName name="FINANC.LP.AF">#REF!</definedName>
    <definedName name="Finance">'[89]Corp - Finance'!$A$1:$BZ$65536</definedName>
    <definedName name="financials1">#REF!</definedName>
    <definedName name="FinancialsPrint">#REF!</definedName>
    <definedName name="FINANCIAMENTOS" localSheetId="4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[26]Financials!#REF!</definedName>
    <definedName name="FM">[117]REVENUE!$B$3:$B$1820</definedName>
    <definedName name="FMName">#REF!</definedName>
    <definedName name="Food_Dollars_Per_Household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4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X">#REF!</definedName>
    <definedName name="FORNEC.AFILIADAS" localSheetId="4">#REF!</definedName>
    <definedName name="FORNEC.AFILIADAS">#REF!</definedName>
    <definedName name="FORNECEDORES" localSheetId="4">#REF!</definedName>
    <definedName name="FORNECEDORES">#REF!</definedName>
    <definedName name="FP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[78]Inputs!$N$41</definedName>
    <definedName name="FranceSecond">[78]Inputs!#REF!</definedName>
    <definedName name="Frank" localSheetId="4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'[118]RETURNS SCENARIOS'!$H$13</definedName>
    <definedName name="fratios">#REF!</definedName>
    <definedName name="FREEFLOAT">[37]EquityTemplate!$A$17:$IV$17</definedName>
    <definedName name="FreezeCell">#REF!</definedName>
    <definedName name="FREIGHT_MIX">[31]SA!#REF!</definedName>
    <definedName name="FreqName">#REF!</definedName>
    <definedName name="Frequence">#REF!</definedName>
    <definedName name="Frequence2">#REF!</definedName>
    <definedName name="Frequence3">#REF!</definedName>
    <definedName name="Frequency">#REF!</definedName>
    <definedName name="fsd" localSheetId="4" hidden="1">{#N/A,#N/A,FALSE,"Sheet1"}</definedName>
    <definedName name="fsd" hidden="1">{#N/A,#N/A,FALSE,"Sheet1"}</definedName>
    <definedName name="Funnel_Date">[84]Cover!$F$17</definedName>
    <definedName name="fx">#REF!</definedName>
    <definedName name="FX_97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[70]INPUTS!$Q$28</definedName>
    <definedName name="fxusq1">[70]INPUTS!$Q$27</definedName>
    <definedName name="fy_00">#REF!</definedName>
    <definedName name="fy_96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G">[65]Dados!$D$31</definedName>
    <definedName name="g_r">'[62]A I'!#REF!</definedName>
    <definedName name="GA">'[89]Corp - G&amp;A'!$A$1:$AZ$65536</definedName>
    <definedName name="GA_Allocation_Detail">#REF!</definedName>
    <definedName name="GA_Price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[102]Data!$E$65</definedName>
    <definedName name="GBP_ON">[60]INPUTS!$N$19</definedName>
    <definedName name="gc">'[6]A I'!$H$20</definedName>
    <definedName name="GDR_EXRATE">[37]EquityTemplate!$A$107:$IV$107</definedName>
    <definedName name="general">#REF!</definedName>
    <definedName name="Germany_Sales">#REF!</definedName>
    <definedName name="GetData" localSheetId="2">[34]!GetData</definedName>
    <definedName name="GetData">[34]!GetData</definedName>
    <definedName name="gf" hidden="1">[12]VFLUORI!$A$10:$A$21</definedName>
    <definedName name="gfewrg" localSheetId="4" hidden="1">'[15]Football Field'!#REF!</definedName>
    <definedName name="gfewrg" hidden="1">'[15]Football Field'!#REF!</definedName>
    <definedName name="ggg" hidden="1">[12]VFLUORI!$J$10:$J$21</definedName>
    <definedName name="GGGG" hidden="1">[12]VFLUORI!$O$10:$O$21</definedName>
    <definedName name="GGGGGGG" hidden="1">[39]VFLUORI!$I$10:$I$21</definedName>
    <definedName name="Global_DCM">'[119]LT data'!$A$4:$BE$255</definedName>
    <definedName name="gmarg">#REF!</definedName>
    <definedName name="gmarg2">'[5]Input-Main'!#REF!</definedName>
    <definedName name="gogo" localSheetId="4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[27]Inputs!$R$25</definedName>
    <definedName name="Goodwill2">#REF!</definedName>
    <definedName name="Goodwill3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'[39]base dados grafico'!$A$10:$A$21</definedName>
    <definedName name="gráfico_ajustável">OFFSET('[120]UFIN Receita'!$A$2:$K$9,COUNTA('[120]UFIN Receita'!$A$2:$K$9)-5,0)</definedName>
    <definedName name="GRAPH1">#REF!</definedName>
    <definedName name="_xlnm.Recorder">#REF!</definedName>
    <definedName name="growth">#REF!</definedName>
    <definedName name="grupo">[121]tabela!$L$3:$M$27</definedName>
    <definedName name="gs" localSheetId="4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[122]GSBASE!$AR$197</definedName>
    <definedName name="gt">#REF!</definedName>
    <definedName name="gugu" hidden="1">[52]VFLUORI!$P$10:$P$21</definedName>
    <definedName name="guide">#REF!</definedName>
    <definedName name="Gupob01Real" localSheetId="4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[123]Transinputs!$U$45</definedName>
    <definedName name="GW_YEARS">#REF!</definedName>
    <definedName name="gwamort">#REF!</definedName>
    <definedName name="H" localSheetId="4">'[21]Analysis Range $500M and 10%'!#REF!</definedName>
    <definedName name="H">'[21]Analysis Range $500M and 10%'!#REF!</definedName>
    <definedName name="Hardware">#REF!</definedName>
    <definedName name="HAWK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00">#REF!</definedName>
    <definedName name="HeaderSpot">#REF!</definedName>
    <definedName name="Heglund" localSheetId="4" hidden="1">{"LBO Summary",#N/A,FALSE,"Summary"}</definedName>
    <definedName name="Heglund" hidden="1">{"LBO Summary",#N/A,FALSE,"Summary"}</definedName>
    <definedName name="hhh">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 localSheetId="4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_period">#REF!</definedName>
    <definedName name="home">#REF!</definedName>
    <definedName name="Hosting">'[89]Corp - ASP Hosting'!$A$1:$AZ$65536</definedName>
    <definedName name="Hourly_Customer_Service_Rate_LIC">#REF!</definedName>
    <definedName name="Hourly_Customer_Service_Rate_OAK">#REF!</definedName>
    <definedName name="Hourly_Customer_Service_Rate_OUT">#REF!</definedName>
    <definedName name="hours">'[89]C&amp;P - Consulting'!$D$80</definedName>
    <definedName name="HTML_CodePage" hidden="1">1252</definedName>
    <definedName name="HTML_Control" localSheetId="4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Title" hidden="1">"CUSTO98B"</definedName>
    <definedName name="huh?????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[28]Assumptions!#REF!</definedName>
    <definedName name="HW_Q_Growth_2004">[28]Assumptions!#REF!</definedName>
    <definedName name="HYINTEREST">#REF!</definedName>
    <definedName name="I" localSheetId="4">#REF!</definedName>
    <definedName name="i" hidden="1">{"Qtr Op Mgd Q3",#N/A,FALSE,"Qtr-Op (Mng)";"Qtr Op Rpt Q3",#N/A,FALSE,"Qtr-Op (Rpt)";"Operating Vs Reported",#N/A,FALSE,"Rpt-Op Inc"}</definedName>
    <definedName name="I.R" localSheetId="4">#REF!</definedName>
    <definedName name="I.R">#REF!</definedName>
    <definedName name="iasrun">#REF!</definedName>
    <definedName name="ibt">'[124]UNIT LEVEL'!#REF!</definedName>
    <definedName name="Icms_Venda">#REF!</definedName>
    <definedName name="IgdiAcumAno0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mageflow">'[125]UNIT LEVEL'!#REF!</definedName>
    <definedName name="IMAGERUN">#REF!</definedName>
    <definedName name="IMOB.ARREND">#N/A</definedName>
    <definedName name="IMOB.USO">#N/A</definedName>
    <definedName name="IMOBILIZADO" localSheetId="4">#REF!</definedName>
    <definedName name="IMOBILIZADO">#REF!</definedName>
    <definedName name="IMP.RECOLHER" localSheetId="4">#REF!</definedName>
    <definedName name="IMP.RECOLHER">#REF!</definedName>
    <definedName name="IMP.RENDA" localSheetId="4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 localSheetId="4">#REF!</definedName>
    <definedName name="IMPOS.DIF.ATIVO">#REF!</definedName>
    <definedName name="IMPOS.DIF.PASSIVO" localSheetId="4">#REF!</definedName>
    <definedName name="IMPOS.DIF.PASSIVO">#REF!</definedName>
    <definedName name="IMPWCD">#REF!</definedName>
    <definedName name="INC">#REF!</definedName>
    <definedName name="inc_tax">#REF!</definedName>
    <definedName name="INCENTIVO.FISCAL" localSheetId="4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'[21]Analysis Range $500M and 10%'!#REF!</definedName>
    <definedName name="INCREMENT">#REF!</definedName>
    <definedName name="INCREMENTAL">#REF!</definedName>
    <definedName name="Incremental_Annual_Oracle">[38]Sheet3!$B$18</definedName>
    <definedName name="Incremental_Oracle_Salary">[38]Sheet3!$B$18</definedName>
    <definedName name="Incremental_SAP_Salary">[38]Sheet3!$B$18</definedName>
    <definedName name="IncrementCell">#REF!</definedName>
    <definedName name="Ind_Inicial_Corretora_Geracao_Relatorio">[126]Aux!$B$4</definedName>
    <definedName name="index">'[41]Fluxo de Caixa'!#REF!</definedName>
    <definedName name="Indice_Celula_1_1">[126]Indice!$B$7</definedName>
    <definedName name="Indice01">#REF!</definedName>
    <definedName name="Indice02">#REF!</definedName>
    <definedName name="Indice03">#REF!</definedName>
    <definedName name="Indice04">#REF!</definedName>
    <definedName name="INF">#REF!</definedName>
    <definedName name="INFL00">[31]SA!#REF!</definedName>
    <definedName name="INFL01">[31]SA!#REF!</definedName>
    <definedName name="INFL02">[31]SA!#REF!</definedName>
    <definedName name="INFL03">[31]SA!#REF!</definedName>
    <definedName name="INFL99">[31]SA!#REF!</definedName>
    <definedName name="Inflation">#REF!</definedName>
    <definedName name="Info">#REF!</definedName>
    <definedName name="ing">#REF!</definedName>
    <definedName name="Initial_Package">[38]Sheet3!$B$14</definedName>
    <definedName name="Initial_Package_97">[38]Sheet3!$C$14</definedName>
    <definedName name="InLineRng">#REF!</definedName>
    <definedName name="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>#REF!,#REF!,#REF!,#REF!,#REF!,#REF!,#REF!,#REF!,#REF!,#REF!,#REF!,#REF!,#REF!,#REF!,#REF!</definedName>
    <definedName name="input_BritishTelecom">[19]BT!$B$3:$B$4,[19]BT!$D$7:$H$20,[19]BT!$D$27:$D$29,[19]BT!$D$31,[19]BT!$D$34:$F$37,[19]BT!$O$4:$P$4,[19]BT!$O$6:$P$6,[19]BT!$O$8:$P$8,[19]BT!$O$10:$P$10,[19]BT!$O$12:$P$12,[19]BT!$O$16:$P$16,[19]BT!$O$18:$P$18,[19]BT!$O$20:$P$20,[19]BT!$O$22:$P$22,[19]BT!$O$24:$P$24</definedName>
    <definedName name="input_CableWireless">[19]CW!$B$3:$B$4,[19]CW!$D$7:$H$20,[19]CW!$D$27:$D$29,[19]CW!$D$31,[19]CW!$D$34:$F$37,[19]CW!$O$4:$P$4,[19]CW!$O$6:$P$6,[19]CW!$O$8:$P$8,[19]CW!$O$10:$P$10,[19]CW!$O$12:$P$12,[19]CW!$O$16:$P$16,[19]CW!$O$18:$P$18,[19]CW!$O$20:$P$20,[19]CW!$O$22:$P$22,[19]CW!$O$24:$P$24</definedName>
    <definedName name="input_CELLNET">#REF!,#REF!,#REF!,#REF!,#REF!,#REF!,#REF!,#REF!,#REF!,#REF!,#REF!,#REF!,#REF!,#REF!,#REF!,#REF!,#REF!,#REF!,#REF!,#REF!,#REF!,#REF!,#REF!,#REF!,#REF!</definedName>
    <definedName name="input_Colt">[19]CLT!$B$3:$B$4,[19]CLT!$D$7:$H$20,[19]CLT!$D$27:$D$29,[19]CLT!$D$31,[19]CLT!$D$34:$F$37,[19]CLT!$O$4:$P$4,[19]CLT!$O$6:$P$6,[19]CLT!$O$8:$P$8,[19]CLT!$O$10:$P$10,[19]CLT!$O$12:$P$12,[19]CLT!$O$16:$P$16,[19]CLT!$O$18:$P$18,[19]CLT!$O$20:$P$20,[19]CLT!$O$22:$P$22,[19]CLT!$O$24:$P$24</definedName>
    <definedName name="input_CRK">[19]CRK!$B$3:$B$4,[19]CRK!$D$7:$H$20,[19]CRK!$D$27:$D$29,[19]CRK!$D$31,[19]CRK!$D$34:$F$37,[19]CRK!$O$4:$P$4,[19]CRK!$O$6:$P$6,[19]CRK!$O$8:$P$8,[19]CRK!$O$10:$P$10,[19]CRK!$O$12:$P$12,[19]CRK!$O$16:$P$16,[19]CRK!$O$18:$P$18,[19]CRK!$O$18,[19]CRK!$P$18,[19]CRK!$O$20,[19]CRK!$P$20,[19]CRK!$O$22,[19]CRK!$P$22</definedName>
    <definedName name="input_CWComms">[19]CWC!$B$3:$B$4,[19]CWC!$D$7:$H$20,[19]CWC!$D$27:$D$29,[19]CWC!$D$31,[19]CWC!$D$34:$F$37,[19]CWC!$O$4:$P$4,[19]CWC!$O$6:$P$6,[19]CWC!$O$8:$P$8,[19]CWC!$O$10:$P$10,[19]CWC!$O$12:$P$12,[19]CWC!$O$16:$P$16,[19]CWC!$O$18:$P$18,[19]CWC!$O$20:$P$20,[19]CWC!$O$22:$P$22,[19]CWC!$O$24:$P$24</definedName>
    <definedName name="input_DeutscheTelekom">[19]DT!$B$3:$B$4,[19]DT!$D$7:$H$20,[19]DT!$D$27:$D$29,[19]DT!$D$31,[19]DT!$D$34:$F$37,[19]DT!$O$4:$P$4,[19]DT!$O$6:$P$6,[19]DT!$O$8:$P$8,[19]DT!$O$10:$P$10,[19]DT!$O$12:$P$12,[19]DT!$O$16:$P$16,[19]DT!$O$18:$P$18,[19]DT!$O$20:$P$20,[19]DT!$O$22:$P$22,[19]DT!$O$24:$P$24</definedName>
    <definedName name="input_Energis">[19]EGS!$B$3:$B$4,[19]EGS!$D$7:$H$20,[19]EGS!$D$27:$D$29,[19]EGS!$D$31,[19]EGS!$D$34:$F$37,[19]EGS!$O$4:$P$4,[19]EGS!$O$6:$P$6,[19]EGS!$O$8:$P$8,[19]EGS!$O$10:$P$10,[19]EGS!$O$12:$P$12,[19]EGS!$O$16:$P$16,[19]EGS!$O$18:$P$18,[19]EGS!$O$20:$P$20,[19]EGS!$O$22:$P$22,[19]EGS!$O$24:$P$24</definedName>
    <definedName name="input_EQUANT">[19]EQU!$B$3:$B$4,[19]EQU!$D$7:$H$20,[19]EQU!$D$27:$D$29,[19]EQU!$D$31,[19]EQU!$D$34:$F$37,[19]EQU!$O$4:$P$4,[19]EQU!$O$6:$P$6,[19]EQU!$O$8:$P$8,[19]EQU!$O$10:$P$10,[19]EQU!$O$12:$P$12,[19]EQU!$O$16:$P$16,[19]EQU!$O$18:$P$18,[19]EQU!$O$20:$P$20,[19]EQU!$O$22:$P$22,[19]EQU!$O$24:$P$24</definedName>
    <definedName name="input_ESPRIT">#REF!,#REF!,#REF!,#REF!,#REF!,#REF!,#REF!,#REF!,#REF!,#REF!,#REF!,#REF!,#REF!,#REF!,#REF!</definedName>
    <definedName name="input_Europolitan">[19]LIB!$B$3:$B$4,[19]LIB!$D$7:$H$20,[19]LIB!$D$27:$D$29,[19]LIB!$D$31,[19]LIB!$D$34:$F$37,[19]LIB!$O$4:$P$4,[19]LIB!$O$6:$P$6,[19]LIB!$O$8:$P$8,[19]LIB!$O$10:$P$10,[19]LIB!$O$12:$P$12,[19]LIB!$O$16:$P$16,[19]LIB!$O$18:$P$18,[19]LIB!$O$20:$P$20,[19]LIB!$O$22:$P$22,[19]LIB!$O$24:$P$24</definedName>
    <definedName name="input_FranceTelecom">[19]FT!$B$3:$B$4,[19]FT!$D$7:$H$20,[19]FT!$D$27:$D$29,[19]FT!$D$31,[19]FT!$D$34:$F$37,[19]FT!$O$4:$P$4,[19]FT!$O$6:$P$6,[19]FT!$O$8:$P$8,[19]FT!$O$10:$P$10,[19]FT!$O$12:$P$12,[19]FT!$O$16:$P$16,[19]FT!$O$18:$P$18,[19]FT!$O$20:$P$20,[19]FT!$O$22:$P$22,[19]FT!$O$24:$P$24</definedName>
    <definedName name="input_GlobalTeleSystems">[19]GTS!$B$3:$B$4,[19]GTS!$D$7:$H$20,[19]GTS!$D$27:$D$29,[19]GTS!$D$31,[19]GTS!$D$34:$F$37,[19]GTS!$O$4:$P$4,[19]GTS!$O$6:$P$6,[19]GTS!$O$8:$P$8,[19]GTS!$O$10:$P$10,[19]GTS!$O$12:$P$12,[19]GTS!$O$16:$P$16,[19]GTS!$O$18:$P$18,[19]GTS!$O$20:$P$20,[19]GTS!$O$22:$P$22,[19]GTS!$O$24:$P$24</definedName>
    <definedName name="input_KPNUSGAAP">[19]KPN!$B$3:$B$4,[19]KPN!$D$7:$H$20,[19]KPN!$D$27:$D$29,[19]KPN!$D$31,[19]KPN!$D$34:$F$37,[19]KPN!$O$4:$P$4,[19]KPN!$O$6:$P$6,[19]KPN!$O$8:$P$8,[19]KPN!$O$10:$P$10,[19]KPN!$O$12:$P$12,[19]KPN!$O$16:$P$16,[19]KPN!$O$18:$P$18,[19]KPN!$O$20:$P$20,[19]KPN!$O$22:$P$22,[19]KPN!$O$24:$P$24</definedName>
    <definedName name="input_Mannesmann">[19]MNN!$B$3:$B$4,[19]MNN!$D$7:$H$20,[19]MNN!$D$27:$D$29,[19]MNN!$D$31,[19]MNN!$D$34:$F$37,[19]MNN!$O$4:$P$4,[19]MNN!$O$6:$P$6,[19]MNN!$O$8:$P$8,[19]MNN!$O$10:$P$10,[19]MNN!$O$12:$P$12,[19]MNN!$O$16:$P$16,[19]MNN!$O$18:$P$18,[19]MNN!$O$20:$P$20,[19]MNN!$O$22:$P$22,[19]MNN!$O$24:$P$24</definedName>
    <definedName name="input_MATAVUSD">[19]MTA!$B$3:$B$4,[19]MTA!$D$7:$H$20,[19]MTA!$D$27:$D$29,[19]MTA!$D$31,[19]MTA!$D$34:$F$37,[19]MTA!$O$4:$P$4,[19]MTA!$O$6:$P$6,[19]MTA!$O$8:$P$8,[19]MTA!$O$10:$P$10,[19]MTA!$O$12:$P$12,[19]MTA!$O$16:$P$16,[19]MTA!$O$18:$P$18,[19]MTA!$O$20:$P$20,[19]MTA!$O$22:$P$22,[19]MTA!$O$24:$P$24</definedName>
    <definedName name="input_Mobistar">[19]MOB!$B$3:$B$4,[19]MOB!$D$7:$H$20,[19]MOB!$D$27:$D$29,[19]MOB!$D$31,[19]MOB!$D$34:$F$37,[19]MOB!$O$4:$P$4,[19]MOB!$O$6:$P$6,[19]MOB!$O$8:$P$8,[19]MOB!$O$10:$P$10,[19]MOB!$O$12:$P$12,[19]MOB!$O$16:$P$16,[19]MOB!$O$18:$P$18,[19]MOB!$O$20:$P$20,[19]MOB!$O$22:$P$22,[19]MOB!$O$24:$P$24</definedName>
    <definedName name="input_NETCOMa">[19]NTC!$B$3:$B$4,[19]NTC!$D$7:$H$20,[19]NTC!$D$27:$D$29,[19]NTC!$D$31,[19]NTC!$D$34:$F$37,[19]NTC!$O$4:$P$4,[19]NTC!$O$6:$P$6,[19]NTC!$O$8:$P$8,[19]NTC!$O$10:$P$10,[19]NTC!$O$12:$P$12,[19]NTC!$O$16:$P$16,[19]NTC!$O$18:$P$18,[19]NTC!$O$20:$P$20,[19]NTC!$O$22:$P$22,[19]NTC!$O$24:$P$24</definedName>
    <definedName name="input_Olivetti">#REF!,#REF!,#REF!,#REF!,#REF!,#REF!,#REF!,#REF!,#REF!,#REF!,#REF!,#REF!,#REF!,#REF!,#REF!</definedName>
    <definedName name="input_ORANGE">[19]ORA!$B$3:$B$4,[19]ORA!$D$7:$H$20,[19]ORA!$D$27:$D$29,[19]ORA!$D$31,[19]ORA!$D$34:$F$37,[19]ORA!$O$4:$P$4,[19]ORA!$O$6:$P$6,[19]ORA!$O$8:$P$8,[19]ORA!$O$10:$P$10,[19]ORA!$O$12:$P$12,[19]ORA!$O$16:$P$16,[19]ORA!$O$18:$P$18,[19]ORA!$O$20:$P$20,[19]ORA!$O$22:$P$22,[19]ORA!$O$24:$P$24</definedName>
    <definedName name="input_OTDUSD">[19]OTE!$B$3:$B$4,[19]OTE!$D$7:$H$20,[19]OTE!$D$27:$D$29,[19]OTE!$D$31,[19]OTE!$D$34:$F$37,[19]OTE!$O$4:$P$4,[19]OTE!$O$6:$P$6,[19]OTE!$O$8:$P$8,[19]OTE!$O$10:$P$10,[19]OTE!$O$12:$P$12,[19]OTE!$O$16:$P$16,[19]OTE!$O$18:$P$18,[19]OTE!$O$20:$P$20,[19]OTE!$O$22:$P$22,[19]OTE!$O$24:$P$24</definedName>
    <definedName name="input_PTUSGAAP">[19]PT!$B$3:$B$4,[19]PT!$D$7:$H$20,[19]PT!$D$27:$D$29,[19]PT!$D$31,[19]PT!$D$34:$F$39,[19]PT!$O$4:$P$4,[19]PT!$O$6:$P$6,[19]PT!$O$8:$P$8,[19]PT!$O$10:$P$10,[19]PT!$O$12:$P$12,[19]PT!$O$16:$P$16,[19]PT!$O$18:$P$18,[19]PT!$O$20:$P$20,[19]PT!$O$22:$P$22,[19]PT!$O$24:$P$24</definedName>
    <definedName name="input_Sonera">[19]SON!$B$3:$B$4,[19]SON!$D$7:$H$20,[19]SON!$D$27:$D$29,[19]SON!$D$31,[19]SON!$D$34:$F$37,[19]SON!$O$4:$P$4,[19]SON!$O$6:$P$6,[19]SON!$O$8:$P$8,[19]SON!$O$10:$P$10,[19]SON!$O$12:$P$12,[19]SON!$O$16:$P$16,[19]SON!$O$18:$P$18,[19]SON!$O$20:$P$20,[19]SON!$O$22:$P$22,[19]SON!$O$24:$P$24</definedName>
    <definedName name="input_SPTUSD">[19]SPT!$B$3:$B$4,[19]SPT!$D$7:$H$20,[19]SPT!$D$27:$D$29,[19]SPT!$D$31,[19]SPT!$D$34:$F$37,[19]SPT!$O$4:$P$4,[19]SPT!$O$6:$P$6,[19]SPT!$O$8:$P$8,[19]SPT!$O$10:$P$10,[19]SPT!$O$12:$P$12,[19]SPT!$O$16:$P$16,[19]SPT!$O$18:$P$18,[19]SPT!$O$20:$P$20,[19]SPT!$O$22:$P$22,[19]SPT!$O$24:$P$24</definedName>
    <definedName name="INPUT_StetHallas">'[19]STET H'!$B$3:$B$4,'[19]STET H'!$D$7:$H$20,'[19]STET H'!$D$27:$D$29,'[19]STET H'!$D$31,'[19]STET H'!$D$34:$F$37,'[19]STET H'!$O$4:$P$4,'[19]STET H'!$O$6:$P$6,'[19]STET H'!$O$8:$P$8,'[19]STET H'!$O$10:$P$10,'[19]STET H'!$O$12:$P$12,'[19]STET H'!$O$16:$P$16,'[19]STET H'!$O$18:$P$18,'[19]STET H'!$O$20:$P$20,'[19]STET H'!$O$22:$P$22,'[19]STET H'!$O$24:$P$24</definedName>
    <definedName name="input_Swisscom">[19]SWCM!$B$3:$B$4,[19]SWCM!$D$7:$H$20,[19]SWCM!$D$27:$D$29,[19]SWCM!$D$31,[19]SWCM!$D$34:$F$37,[19]SWCM!$O$4:$P$4,[19]SWCM!$O$6:$P$6,[19]SWCM!$O$8:$P$8,[19]SWCM!$O$10:$P$10,[19]SWCM!$O$12:$P$12,[19]SWCM!$O$16:$P$16,[19]SWCM!$O$18:$P$18,[19]SWCM!$O$20:$P$20,[19]SWCM!$O$22:$P$22,[19]SWCM!$O$24:$P$24</definedName>
    <definedName name="input_TELECEL">#REF!,#REF!,#REF!,#REF!,#REF!,#REF!,#REF!,#REF!,#REF!,#REF!,#REF!,#REF!,#REF!,#REF!,#REF!</definedName>
    <definedName name="input_TelecomItalia">[19]TI!$B$3:$B$4,[19]TI!$D$7:$H$20,[19]TI!$D$27:$D$29,[19]TI!$D$31,[19]TI!$D$34:$F$39,[19]TI!$O$4:$P$4,[19]TI!$O$6:$P$6,[19]TI!$O$8:$P$8,[19]TI!$O$10:$P$10,[19]TI!$O$12:$P$12,[19]TI!$O$16:$P$16,[19]TI!$O$18:$P$18,[19]TI!$O$20:$P$20,[19]TI!$O$22:$P$22,[19]TI!$O$24:$P$24</definedName>
    <definedName name="input_Teledanmark">[19]TLD!$B$3:$B$4,[19]TLD!$D$7:$H$20,[19]TLD!$D$27:$D$29,[19]TLD!$D$31,[19]TLD!$D$34:$F$37,[19]TLD!$O$4:$P$4,[19]TLD!$O$6:$P$6,[19]TLD!$O$8:$P$8,[19]TLD!$O$10:$P$10,[19]TLD!$O$12:$P$12,[19]TLD!$O$16:$P$16,[19]TLD!$O$18:$P$18,[19]TLD!$O$20:$P$20,[19]TLD!$O$22:$P$22,[19]TLD!$O$24:$P$24</definedName>
    <definedName name="input_TelefonicaUSGAAP">[19]TEF!$B$3:$B$4,[19]TEF!$D$7:$H$20,[19]TEF!$D$27:$D$29,[19]TEF!$D$31,[19]TEF!$D$34:$F$39,[19]TEF!$O$4:$P$4,[19]TEF!$O$6:$P$6,[19]TEF!$O$8:$P$8,[19]TEF!$O$10:$P$10,[19]TEF!$O$12:$P$12,[19]TEF!$O$16:$P$16,[19]TEF!$O$18:$P$18,[19]TEF!$O$20:$P$20,[19]TEF!$O$22:$P$22,[19]TEF!$O$24:$P$24</definedName>
    <definedName name="input_TeleWest">[19]VSTL!$B$3:$B$4,[19]VSTL!$D$7:$H$20,[19]VSTL!$D$27:$D$29,[19]VSTL!$D$31,[19]VSTL!$D$34:$F$37,[19]VSTL!$O$4:$P$4,[19]VSTL!$O$6:$P$6,[19]VSTL!$O$8:$P$8,[19]VSTL!$O$10:$P$10,[19]VSTL!$O$12:$P$12,[19]VSTL!$O$16:$P$16,[19]VSTL!$O$18:$P$18,[19]VSTL!$O$20:$P$20,[19]VSTL!$O$22:$P$22,[19]VSTL!$O$24:$P$24</definedName>
    <definedName name="input_TIM">[19]TIM!$B$3:$B$4,[19]TIM!$D$7:$H$20,[19]TIM!$D$27:$D$29,[19]TIM!$D$31,[19]TIM!$D$34:$F$37,[19]TIM!$O$4:$P$4,[19]TIM!$O$6:$P$6,[19]TIM!$O$8:$P$8,[19]TIM!$O$10:$P$10,[19]TIM!$O$12:$P$12,[19]TIM!$O$16:$P$16,[19]TIM!$O$18:$P$18,[19]TIM!$O$20:$P$20,[19]TIM!$O$22:$P$22,[19]TIM!$O$24:$P$24</definedName>
    <definedName name="input_VEBA">#REF!,#REF!,#REF!,#REF!,#REF!,#REF!,#REF!,#REF!,#REF!,#REF!,#REF!,#REF!,#REF!,#REF!,#REF!</definedName>
    <definedName name="input_Vivendi">[19]VIV!$B$3:$B$4,[19]VIV!$D$7:$H$20,[19]VIV!$D$27:$D$29,[19]VIV!$D$31,[19]VIV!$D$34:$F$37,[19]VIV!$O$4:$P$4,[19]VIV!$O$6:$P$6,[19]VIV!$O$8:$P$8,[19]VIV!$O$10:$P$10,[19]VIV!$O$12:$P$12,[19]VIV!$O$16:$P$16,[19]VIV!$O$18:$P$18,[19]VIV!$O$20:$P$20,[19]VIV!$O$22:$P$22,[19]VIV!$O$24:$P$24</definedName>
    <definedName name="input_Vodafone">[19]VOD!$B$3:$B$4,[19]VOD!$D$7:$H$20,[19]VOD!$D$27:$D$29,[19]VOD!$D$31,[19]VOD!$D$34:$F$37,[19]VOD!$O$4:$P$4,[19]VOD!$O$6:$P$6,[19]VOD!$O$8:$P$8,[19]VOD!$O$10:$P$10,[19]VOD!$O$12:$P$12,[19]VOD!$O$16:$P$16,[19]VOD!$O$18:$P$18,[19]VOD!$O$20:$P$20,[19]VOD!$O$22:$P$22,[19]VOD!$O$24:$P$24</definedName>
    <definedName name="input1">#REF!</definedName>
    <definedName name="input2">#REF!</definedName>
    <definedName name="InputMethod" localSheetId="2">[61]!InputMethod</definedName>
    <definedName name="InputMethod">[61]!InputMethod</definedName>
    <definedName name="inputs">#REF!</definedName>
    <definedName name="INSTALL">#REF!</definedName>
    <definedName name="INSTALL_CAD">#REF!</definedName>
    <definedName name="Institutional_MtoB_Sales_Percent">#REF!</definedName>
    <definedName name="INT_COV">[37]EquityTemplate!$A$49:$IV$49</definedName>
    <definedName name="INT_EXP">[37]EquityTemplate!$A$21:$IV$21</definedName>
    <definedName name="INT_INC">[37]EquityTemplate!$A$24:$IV$24</definedName>
    <definedName name="Intangible_Assets">#REF!</definedName>
    <definedName name="Integration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'[89]Intl - PM '!$A$1:$AZ$65536</definedName>
    <definedName name="IntlSales">'[89]Intl - Sales'!$A$1:$AZ$65536</definedName>
    <definedName name="intrate">[127]Acquire!$O$49</definedName>
    <definedName name="Intro1">#REF!</definedName>
    <definedName name="Intro2">#REF!</definedName>
    <definedName name="inv">'[6]A I'!$D$25</definedName>
    <definedName name="INV.COLIGADAS" localSheetId="4">#REF!</definedName>
    <definedName name="INV.COLIGADAS">#REF!</definedName>
    <definedName name="INV.OUTROS" localSheetId="4">#REF!</definedName>
    <definedName name="INV.OUTROS">#REF!</definedName>
    <definedName name="invdate">#REF!</definedName>
    <definedName name="INVESTIDORES">'[42]Grafico Por investidor-PÓS FM'!$A$289:$B$309</definedName>
    <definedName name="INVESTIMENTOS" localSheetId="4">#REF!</definedName>
    <definedName name="INVESTIMENTOS">#REF!</definedName>
    <definedName name="investment">#REF!</definedName>
    <definedName name="invoiceno">#REF!</definedName>
    <definedName name="invoicing" localSheetId="4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[85]Transinputs!#REF!</definedName>
    <definedName name="IpcaAcum0">#REF!</definedName>
    <definedName name="IpcaAcum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[116]DISTN!#REF!</definedName>
    <definedName name="IPO_Size">#REF!</definedName>
    <definedName name="IPO_Underpricing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EMPLOYEES" hidden="1">"c6019"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"c360"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PAYOUT_RATIO" hidden="1">"c3492"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40000.8478819444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RETURN_ASSETS_FDIC" hidden="1">"c6731"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38953.9970717593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R.ESTADO" localSheetId="4">#REF!</definedName>
    <definedName name="IR.ESTADO">#REF!</definedName>
    <definedName name="IR_1">#REF!</definedName>
    <definedName name="IR_2">#REF!</definedName>
    <definedName name="IR_3">#REF!</definedName>
    <definedName name="Ir_para_Impressão" localSheetId="4">#REF!</definedName>
    <definedName name="Ir_para_Impressão">#REF!</definedName>
    <definedName name="ir_perpetuo">#REF!</definedName>
    <definedName name="IRIDIUM_PRICE">[64]Transinputs!$H$15</definedName>
    <definedName name="IRR">#REF!</definedName>
    <definedName name="irrsens">[128]Consolidated!#REF!</definedName>
    <definedName name="IRRTable">#REF!</definedName>
    <definedName name="is">#REF!</definedName>
    <definedName name="IS_and_BS">#REF!,#REF!,#REF!</definedName>
    <definedName name="IS_and_Cashflows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[67]Buildup!#REF!</definedName>
    <definedName name="IVES_PRICE">#REF!</definedName>
    <definedName name="IVESBS">#REF!</definedName>
    <definedName name="IVESCASH">#REF!</definedName>
    <definedName name="IVESDOWN">#REF!</definedName>
    <definedName name="IVESINC">#REF!</definedName>
    <definedName name="IVESREV">[67]Buildup!#REF!</definedName>
    <definedName name="IVESWC">#REF!</definedName>
    <definedName name="IXPRICE">[85]Transinputs!#REF!</definedName>
    <definedName name="j" localSheetId="4">#REF!</definedName>
    <definedName name="j">#REF!</definedName>
    <definedName name="jan" localSheetId="4">#REF!</definedName>
    <definedName name="jan">#REF!</definedName>
    <definedName name="JanOff">#REF!</definedName>
    <definedName name="JanOn">#REF!</definedName>
    <definedName name="JANSP" localSheetId="4">#REF!</definedName>
    <definedName name="JANSP">#REF!</definedName>
    <definedName name="January">#REF!</definedName>
    <definedName name="JANVIN" localSheetId="4">#REF!</definedName>
    <definedName name="JANVIN">#REF!</definedName>
    <definedName name="janytd" localSheetId="4">#REF!</definedName>
    <definedName name="janytd">#REF!</definedName>
    <definedName name="jjjjjjjjjj">#REF!</definedName>
    <definedName name="JOE">#REF!</definedName>
    <definedName name="JUAREZ">#REF!</definedName>
    <definedName name="jul" localSheetId="4">#REF!</definedName>
    <definedName name="jul">#REF!</definedName>
    <definedName name="JULSP" localSheetId="4">#REF!</definedName>
    <definedName name="JULSP">#REF!</definedName>
    <definedName name="JULVIN" localSheetId="4">#REF!</definedName>
    <definedName name="JULVIN">#REF!</definedName>
    <definedName name="July">#REF!</definedName>
    <definedName name="JulyOff">#REF!</definedName>
    <definedName name="JulyOn">#REF!</definedName>
    <definedName name="julytd" localSheetId="4">#REF!</definedName>
    <definedName name="julytd">#REF!</definedName>
    <definedName name="jun" localSheetId="4">#REF!</definedName>
    <definedName name="jun">#REF!</definedName>
    <definedName name="June">#REF!</definedName>
    <definedName name="JuneOff">#REF!</definedName>
    <definedName name="JunOn">#REF!</definedName>
    <definedName name="JUNSP" localSheetId="4">#REF!</definedName>
    <definedName name="JUNSP">#REF!</definedName>
    <definedName name="JUNVIN" localSheetId="4">#REF!</definedName>
    <definedName name="JUNVIN">#REF!</definedName>
    <definedName name="junytd" localSheetId="4">#REF!</definedName>
    <definedName name="junytd">#REF!</definedName>
    <definedName name="JV_ON">#REF!</definedName>
    <definedName name="k">#REF!</definedName>
    <definedName name="KELLY">#REF!</definedName>
    <definedName name="KELSUM">#REF!</definedName>
    <definedName name="Key">#REF!</definedName>
    <definedName name="khsdfkj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4" hidden="1">{#N/A,#N/A,FALSE,"Sheet1"}</definedName>
    <definedName name="kjdslf" hidden="1">{#N/A,#N/A,FALSE,"Sheet1"}</definedName>
    <definedName name="kjk">#REF!</definedName>
    <definedName name="kmh" localSheetId="4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LabelChoice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 localSheetId="4">#REF!</definedName>
    <definedName name="LAR">#REF!</definedName>
    <definedName name="lara">#REF!</definedName>
    <definedName name="Last_Date_Of_Revision">OFFSET([129]Depreciação!File_Name,0,4,1,1)</definedName>
    <definedName name="LastPrice">#REF!</definedName>
    <definedName name="LastPriceDate">#REF!</definedName>
    <definedName name="LASTYR" localSheetId="4">#REF!</definedName>
    <definedName name="LASTYR">#REF!</definedName>
    <definedName name="latest_K">#REF!</definedName>
    <definedName name="latest_Q">#REF!</definedName>
    <definedName name="Latin_Amercia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 localSheetId="4">#REF!</definedName>
    <definedName name="LEASING">#REF!</definedName>
    <definedName name="LEASING1" localSheetId="4">#REF!</definedName>
    <definedName name="LEASING1">#REF!</definedName>
    <definedName name="leda" localSheetId="4">#REF!</definedName>
    <definedName name="leda">#REF!</definedName>
    <definedName name="Legal">'[89]Corp - Legal'!$A$1:$AZ$65536</definedName>
    <definedName name="LFT_PercentualSaldo">#REF!</definedName>
    <definedName name="LH_Dep">#REF!</definedName>
    <definedName name="liabilities" localSheetId="4">#REF!</definedName>
    <definedName name="liabilities">#REF!</definedName>
    <definedName name="LIBOR">[67]Buildup!#REF!</definedName>
    <definedName name="lic">#REF!</definedName>
    <definedName name="LIMIT">#REF!</definedName>
    <definedName name="LineNB">#REF!</definedName>
    <definedName name="Link_Cost">[38]Sheet3!$B$9</definedName>
    <definedName name="Link_Cost_97">[38]Sheet3!$C$9</definedName>
    <definedName name="Links">OFFSET([129]Depreciação!File_Name,0,4,1,1)</definedName>
    <definedName name="LionADRShares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KLLLLL" hidden="1">'[130]base dados grafico'!$P$10:$P$21</definedName>
    <definedName name="LME">[78]Inputs!$N$39</definedName>
    <definedName name="LMETITLE">[78]Inputs!$N$43</definedName>
    <definedName name="lodging_rate">'[45]Support - US'!#REF!</definedName>
    <definedName name="LogInResponse">#REF!</definedName>
    <definedName name="LONG">[85]Transinputs!#REF!</definedName>
    <definedName name="Long_Island_Penetration_Rate">#REF!</definedName>
    <definedName name="LookUpRange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[26]Financials!#REF!</definedName>
    <definedName name="Loyalty_and_Retention_Percent">[26]Financials!#REF!</definedName>
    <definedName name="lt">'[6]A I'!$E$48</definedName>
    <definedName name="LT_INV">[37]EquityTemplate!$A$89:$IV$89</definedName>
    <definedName name="Ltitle">#REF!</definedName>
    <definedName name="LTL">[37]EquityTemplate!$A$63:$IV$63</definedName>
    <definedName name="LTL_CAP">[37]EquityTemplate!$A$71:$IV$71</definedName>
    <definedName name="LTL_DEBT">[37]EquityTemplate!$A$64:$IV$64</definedName>
    <definedName name="LTL_TAX">[37]EquityTemplate!$A$65:$IV$65</definedName>
    <definedName name="LTM">#REF!</definedName>
    <definedName name="LUCROS.EXERC" localSheetId="4">#REF!</definedName>
    <definedName name="LUCROS.EXERC">#REF!</definedName>
    <definedName name="LUCROS.EXERCICIO" localSheetId="4">#REF!</definedName>
    <definedName name="LUCROS.EXERCICIO">#REF!</definedName>
    <definedName name="M.PER" localSheetId="4">#REF!</definedName>
    <definedName name="M.PER">#REF!</definedName>
    <definedName name="M.YTD" localSheetId="4">#REF!</definedName>
    <definedName name="M.YTD">#REF!</definedName>
    <definedName name="M_1">#REF!</definedName>
    <definedName name="M_2">#REF!</definedName>
    <definedName name="M_3">#REF!</definedName>
    <definedName name="M_grupo">[121]tabela!$P$2</definedName>
    <definedName name="M_to_K">'[25]A I'!$D$7</definedName>
    <definedName name="macro3">#N/A</definedName>
    <definedName name="MAHBS">#REF!</definedName>
    <definedName name="MAHCASH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 localSheetId="4">#REF!</definedName>
    <definedName name="mai">#REF!</definedName>
    <definedName name="Maintenance">[28]Assumptions!#REF!</definedName>
    <definedName name="MAISP" localSheetId="4">#REF!</definedName>
    <definedName name="MAISP">#REF!</definedName>
    <definedName name="MAIVIN" localSheetId="4">#REF!</definedName>
    <definedName name="MAIVIN">#REF!</definedName>
    <definedName name="maiytd" localSheetId="4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r" localSheetId="4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ing">#REF!</definedName>
    <definedName name="Marketing_Cost">[38]Sheet3!$B$10</definedName>
    <definedName name="Marketing_Cost_97">[38]Sheet3!$C$10</definedName>
    <definedName name="MarketPrice">#REF!</definedName>
    <definedName name="MarOff">#REF!</definedName>
    <definedName name="MarOn">#REF!</definedName>
    <definedName name="MARSP" localSheetId="4">#REF!</definedName>
    <definedName name="MARSP">#REF!</definedName>
    <definedName name="MARVIN" localSheetId="4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[101]EPS!$P$110</definedName>
    <definedName name="Mary_Trans">#REF!</definedName>
    <definedName name="MARYBS">#REF!</definedName>
    <definedName name="MARYCASH">#REF!</definedName>
    <definedName name="marytd" localSheetId="4">#REF!</definedName>
    <definedName name="marytd">#REF!</definedName>
    <definedName name="MARYWC">#REF!</definedName>
    <definedName name="MASTER">#REF!</definedName>
    <definedName name="MASTER1">[31]LBO_IS_WC!#REF!</definedName>
    <definedName name="MAT.INTERMED" localSheetId="4">#REF!</definedName>
    <definedName name="MAT.INTERMED">#REF!</definedName>
    <definedName name="Matrix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[126]RELATORIO!$A$2</definedName>
    <definedName name="meal_rate">'[45]Support - US'!#REF!</definedName>
    <definedName name="MEBIADCR" localSheetId="4">#REF!</definedName>
    <definedName name="MEBIADCR">#REF!</definedName>
    <definedName name="medi">'[2]GAP Case IS'!$U$3</definedName>
    <definedName name="MEDIA">#REF!</definedName>
    <definedName name="MEDIA_CAD">#REF!</definedName>
    <definedName name="media_invdate">#REF!</definedName>
    <definedName name="media_invoice_no">#REF!</definedName>
    <definedName name="Medical">[38]Sheet3!$B$13</definedName>
    <definedName name="Medical_97">[38]Sheet3!$C$13</definedName>
    <definedName name="MemberPrint">#REF!</definedName>
    <definedName name="MENSAL2">#REF!</definedName>
    <definedName name="MENSAL4">#REF!</definedName>
    <definedName name="Merc" localSheetId="4" hidden="1">{"'REL CUSTODIF'!$B$1:$H$72"}</definedName>
    <definedName name="Merc" hidden="1">{"'REL CUSTODIF'!$B$1:$H$72"}</definedName>
    <definedName name="merger">'[131]Fin''ls'!#REF!</definedName>
    <definedName name="MES_SEQ" localSheetId="4">#REF!</definedName>
    <definedName name="MES_SEQ">#REF!</definedName>
    <definedName name="MESES_A_PROJETAR">[65]Dados!$D$17</definedName>
    <definedName name="MesesDataBase">[41]Dados!#REF!</definedName>
    <definedName name="method">'[132]Employee Options'!#REF!</definedName>
    <definedName name="methodology">#REF!</definedName>
    <definedName name="methodology_name">#REF!</definedName>
    <definedName name="mezzcash">#REF!</definedName>
    <definedName name="mezzpik">#REF!</definedName>
    <definedName name="mf.all">[133]MasterFinancials!$A$1:$IV$506</definedName>
    <definedName name="Mgmt">'[89]Corp - Mgmt'!$A$1:$AZ$65536</definedName>
    <definedName name="mgmt_div">#REF!</definedName>
    <definedName name="mgmt_end_cash">#REF!</definedName>
    <definedName name="mgmtCase">[29]inputs!$G$11</definedName>
    <definedName name="midyear">#REF!</definedName>
    <definedName name="Migration">#REF!</definedName>
    <definedName name="mike" localSheetId="4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 localSheetId="4">#REF!</definedName>
    <definedName name="MIL">#REF!</definedName>
    <definedName name="min_cash">#REF!</definedName>
    <definedName name="MIN_INT">[37]EquityTemplate!$A$31:$IV$31</definedName>
    <definedName name="Min_Utilities">#REF!</definedName>
    <definedName name="mincash">#REF!</definedName>
    <definedName name="mincell">#REF!</definedName>
    <definedName name="Minimum_Cash">[26]Financials!#REF!</definedName>
    <definedName name="Minimum_Customer_Service_Agents_Required">#REF!</definedName>
    <definedName name="Minimum_Variable_Expense">[26]Financials!#REF!</definedName>
    <definedName name="Minorities">#REF!</definedName>
    <definedName name="Minority_Dividends">#REF!</definedName>
    <definedName name="misc_rate">'[45]Support - US'!#REF!</definedName>
    <definedName name="mkt_share" localSheetId="4" hidden="1">{#N/A,#N/A,FALSE,"Sheet1"}</definedName>
    <definedName name="mkt_share" hidden="1">{#N/A,#N/A,FALSE,"Sheet1"}</definedName>
    <definedName name="mktg_c_03">'[25]A I'!$E$42</definedName>
    <definedName name="mktg_c_04">'[25]A I'!$F$42</definedName>
    <definedName name="mktg_c_05">'[25]A I'!$G$42</definedName>
    <definedName name="mktg_c_06">'[6]A I'!$M$15</definedName>
    <definedName name="mktg_cost_06">'[25]A I'!$H$42</definedName>
    <definedName name="mktg_cost_perc">'[25]A I'!$E$42</definedName>
    <definedName name="MOA" localSheetId="4" hidden="1">{#N/A,#N/A,FALSE,"DEF1";#N/A,#N/A,FALSE,"DEF2";#N/A,#N/A,FALSE,"DEF3"}</definedName>
    <definedName name="MOA" hidden="1">{#N/A,#N/A,FALSE,"DEF1";#N/A,#N/A,FALSE,"DEF2";#N/A,#N/A,FALSE,"DEF3"}</definedName>
    <definedName name="model">[134]inputs!$G$9</definedName>
    <definedName name="Model_5yr" localSheetId="2">[61]!Model_5yr</definedName>
    <definedName name="Model_5yr">[61]!Model_5yr</definedName>
    <definedName name="modelCase">[135]inputs!$G$9</definedName>
    <definedName name="ModelHdr">#REF!</definedName>
    <definedName name="ModelType" localSheetId="2">[61]!ModelType</definedName>
    <definedName name="ModelType">[61]!ModelType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'[136]Trans Sum'!#REF!</definedName>
    <definedName name="MOLDING">#REF!</definedName>
    <definedName name="moneyprice">#REF!</definedName>
    <definedName name="Month">[137]SETUP!$C$3</definedName>
    <definedName name="Month_all">'[44]Mgmt case'!#REF!</definedName>
    <definedName name="Month_bal_sht">'[44]Mgmt case'!#REF!</definedName>
    <definedName name="Month_cashflow">'[44]Mgmt case'!#REF!</definedName>
    <definedName name="Month_inc_stmt">'[44]Mgmt case'!#REF!</definedName>
    <definedName name="Month_ratios_calcs">'[44]Mgmt case'!#REF!</definedName>
    <definedName name="MONTH2">'[8]DCF Inputs'!$H$12</definedName>
    <definedName name="Monthly_Date_Header">[26]Financials!#REF!</definedName>
    <definedName name="months" localSheetId="4">#REF!</definedName>
    <definedName name="months">#REF!</definedName>
    <definedName name="Months_to_full_usage">#REF!</definedName>
    <definedName name="months15">#REF!,#REF!</definedName>
    <definedName name="Montly_Date_Header">#REF!</definedName>
    <definedName name="MSACCDIL00">#REF!</definedName>
    <definedName name="MSACCDIL01">#REF!</definedName>
    <definedName name="MSACCDIL99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 localSheetId="4">[1]Patrimonial!#REF!</definedName>
    <definedName name="MUTACAO">[1]Patrimonial!#REF!</definedName>
    <definedName name="MUTACAO1" localSheetId="4">[1]Patrimonial!#REF!</definedName>
    <definedName name="MUTACAO1">[1]Patrimonial!#REF!</definedName>
    <definedName name="MUTUO.ATIVO" localSheetId="4">#REF!</definedName>
    <definedName name="MUTUO.ATIVO">#REF!</definedName>
    <definedName name="MUTUO.PASSIVO" localSheetId="4">#REF!</definedName>
    <definedName name="MUTUO.PASSIVO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[64]Transinputs!#REF!</definedName>
    <definedName name="NAMATH_PRICE">#REF!</definedName>
    <definedName name="name">#REF!</definedName>
    <definedName name="NameOfferee">'[95]Analyst data'!$P$58</definedName>
    <definedName name="NameOfferor">'[95]Analyst data'!$P$55</definedName>
    <definedName name="NATLACTPLUS">#REF!</definedName>
    <definedName name="NATLASSOCFEE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[37]EquityTemplate!$A$74:$IV$74</definedName>
    <definedName name="Ncomm">#REF!</definedName>
    <definedName name="ND_EQ">[37]EquityTemplate!$A$72:$IV$72</definedName>
    <definedName name="Negociacao_PLD">[126]RELATORIO!$B$86:$H$87</definedName>
    <definedName name="Negociacao_Tradicional">[126]RELATORIO!$B$32:$H$40</definedName>
    <definedName name="net">#REF!</definedName>
    <definedName name="NET_DEBT">[37]EquityTemplate!$A$68:$IV$68</definedName>
    <definedName name="NET_INT">[37]EquityTemplate!$A$38:$IV$38</definedName>
    <definedName name="Net_Interest">#REF!</definedName>
    <definedName name="Net_profit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[91]Inputs!$L$51</definedName>
    <definedName name="NetDebtPerShare">[36]projections!#REF!</definedName>
    <definedName name="network">#REF!</definedName>
    <definedName name="Network_Comments">#REF!</definedName>
    <definedName name="NETWORTH">#REF!</definedName>
    <definedName name="NEW" localSheetId="4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GW_LIFE">#REF!</definedName>
    <definedName name="NEW_GW_TAX">#REF!</definedName>
    <definedName name="New_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bp1" localSheetId="4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[116]INPUTS!$D$8</definedName>
    <definedName name="NewCheck">#REF!</definedName>
    <definedName name="newDC" localSheetId="4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2">[61]!NewPrint</definedName>
    <definedName name="NewPrint">[61]!NewPrint</definedName>
    <definedName name="NEWSHRCAPITAL">[37]EquityTemplate!$A$91:$IV$91</definedName>
    <definedName name="NewTicker">#REF!</definedName>
    <definedName name="next_qtr_eps">#REF!</definedName>
    <definedName name="next_qtr_rev">#REF!</definedName>
    <definedName name="Nil">#REF!</definedName>
    <definedName name="NINT">#REF!</definedName>
    <definedName name="NO_YEARS2">'[8]DCF Inputs'!$H$19</definedName>
    <definedName name="NOL_S">#REF!</definedName>
    <definedName name="Nome_Corretora">[126]RELATORIO!$A$1</definedName>
    <definedName name="NONCBUD">#REF!</definedName>
    <definedName name="NONCFORE">#REF!</definedName>
    <definedName name="NONCPRYR">#REF!</definedName>
    <definedName name="North_America">#REF!</definedName>
    <definedName name="nov" localSheetId="4">#REF!</definedName>
    <definedName name="nov">#REF!</definedName>
    <definedName name="November">#REF!</definedName>
    <definedName name="NovOff">#REF!</definedName>
    <definedName name="NovOn">#REF!</definedName>
    <definedName name="NOVSP" localSheetId="4">#REF!</definedName>
    <definedName name="NOVSP">#REF!</definedName>
    <definedName name="NOVVIN" localSheetId="4">#REF!</definedName>
    <definedName name="NOVVIN">#REF!</definedName>
    <definedName name="novytd" localSheetId="4">#REF!</definedName>
    <definedName name="novytd">#REF!</definedName>
    <definedName name="NP">[37]EquityTemplate!$A$33:$IV$33</definedName>
    <definedName name="NSTRATMULT">#REF!</definedName>
    <definedName name="ntjty" hidden="1">'[39]base dados grafico'!$I$10:$I$21</definedName>
    <definedName name="Number_Of_Sheets">OFFSET([129]Depreciação!File_Name,0,1,1,1)</definedName>
    <definedName name="Numerar_Paginas">[126]Aux!$B$7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B">#REF!</definedName>
    <definedName name="OBHEAD">#REF!</definedName>
    <definedName name="objective">#REF!</definedName>
    <definedName name="October">#REF!</definedName>
    <definedName name="OctOff">#REF!</definedName>
    <definedName name="OctOn">#REF!</definedName>
    <definedName name="Ocultar_Negociacao_Tradicional__Operador_Especial">[126]RELATORIO!$A$36:$IV$36</definedName>
    <definedName name="Ocultar_Repasses_Enviados__Operador_Especial">[126]RELATORIO!$A$122:$IV$122</definedName>
    <definedName name="Ocultar_Repasses_Enviados__Tudo">[126]RELATORIO!$A$115:$IV$152</definedName>
    <definedName name="Ocultar_Repasses_Recebidos__Operador_Especial">[126]RELATORIO!$A$63:$IV$63</definedName>
    <definedName name="Ocultar_Sistemas_Negociacao">[126]RELATORIO!$A$159:$IV$162</definedName>
    <definedName name="Ocultar_Tipos_Negociacao">[126]RELATORIO!$A$12:$IV$12</definedName>
    <definedName name="OffApr">[117]REVENUE!$U$3:$U$1820</definedName>
    <definedName name="OffAug">[117]REVENUE!$AC$3:$AC$1820</definedName>
    <definedName name="OffDec">[117]REVENUE!$AK$3:$AK$1820</definedName>
    <definedName name="offer">#REF!</definedName>
    <definedName name="OFFER_PRICE">[85]Transinputs!#REF!</definedName>
    <definedName name="OffFeb">[117]REVENUE!$Q$3:$Q$1820</definedName>
    <definedName name="OffJan">[117]REVENUE!$O$3:$O$1820</definedName>
    <definedName name="OffJuly">[117]REVENUE!$AA$3:$AA$1820</definedName>
    <definedName name="OffJun">[138]REVENUE!#REF!</definedName>
    <definedName name="OffJune">[117]REVENUE!$Y$3:$Y$1820</definedName>
    <definedName name="OffMar">[117]REVENUE!$S$3:$S$1820</definedName>
    <definedName name="OffMay">[117]REVENUE!$W$3:$W$1820</definedName>
    <definedName name="OffNov">[117]REVENUE!$AI$3:$AI$1820</definedName>
    <definedName name="OffOct">[117]REVENUE!$AG$3:$AG$1820</definedName>
    <definedName name="OffSep">[117]REVENUE!$AE$3:$AE$1820</definedName>
    <definedName name="ofis">#REF!</definedName>
    <definedName name="ofis_cash">#REF!</definedName>
    <definedName name="ofis_debt">#REF!</definedName>
    <definedName name="ofis_inc">[66]CAPITAL!#REF!</definedName>
    <definedName name="ofis_ltdebt">#REF!</definedName>
    <definedName name="ofis_offer">[66]TransInputs!#REF!</definedName>
    <definedName name="ofis_stdebt">#REF!</definedName>
    <definedName name="ofis_tso">[66]TransInputs!#REF!</definedName>
    <definedName name="OHL">#REF!</definedName>
    <definedName name="okay">[139]Consolidated!#REF!</definedName>
    <definedName name="old_1">#REF!</definedName>
    <definedName name="old_2004_revenue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[117]REVENUE!$T$3:$T$1820</definedName>
    <definedName name="OnAug">[117]REVENUE!$AB$3:$AB$1820</definedName>
    <definedName name="OnDec">[117]REVENUE!$AJ$3:$AJ$1820</definedName>
    <definedName name="OnFeb">[117]REVENUE!$P$3:$P$1820</definedName>
    <definedName name="OnJan">[117]REVENUE!$N$3:$N$1820</definedName>
    <definedName name="OnJul">[138]REVENUE!#REF!</definedName>
    <definedName name="OnJuly">[117]REVENUE!$Z$3:$Z$1820</definedName>
    <definedName name="OnJun">[138]REVENUE!#REF!</definedName>
    <definedName name="OnJune">[117]REVENUE!$X$3:$X$1820</definedName>
    <definedName name="OnlineProspectsIV">#REF!</definedName>
    <definedName name="OnMar">[117]REVENUE!$R$3:$R$1820</definedName>
    <definedName name="OnMay">[117]REVENUE!$V$3:$V$1820</definedName>
    <definedName name="OnNov">[117]REVENUE!$AH$3:$AH$1820</definedName>
    <definedName name="OnOct">[117]REVENUE!$AF$3:$AF$1820</definedName>
    <definedName name="OnSep">[117]REVENUE!$AD$3:$AD$1820</definedName>
    <definedName name="OnSept">[138]REVENUE!#REF!</definedName>
    <definedName name="op_case">#REF!</definedName>
    <definedName name="OPBFBUD">#REF!</definedName>
    <definedName name="OPBFFORE">#REF!</definedName>
    <definedName name="OPBFPRYR">#REF!</definedName>
    <definedName name="OPER_MARGIN">[37]EquityTemplate!$A$23:$IV$23</definedName>
    <definedName name="OPER_PROFIT">[37]EquityTemplate!$A$22:$IV$22</definedName>
    <definedName name="Operadores_Pregao">[126]RELATORIO!$A$155</definedName>
    <definedName name="operating_case">#REF!</definedName>
    <definedName name="Operating_profit">#REF!</definedName>
    <definedName name="Operations">#REF!</definedName>
    <definedName name="opex">#REF!</definedName>
    <definedName name="opex_perc">'[62]A I'!#REF!</definedName>
    <definedName name="OPINBUD">#REF!</definedName>
    <definedName name="OPINFORE">#REF!</definedName>
    <definedName name="OPINPRYR">#REF!</definedName>
    <definedName name="opt">[94]Assum!$R$10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der_Frequency_Weeks_Per_Year">#REF!</definedName>
    <definedName name="ordshare01">#REF!</definedName>
    <definedName name="Ordshares">#REF!</definedName>
    <definedName name="orig_inv">'[25]A I'!$D$9</definedName>
    <definedName name="original_inv_no">#REF!</definedName>
    <definedName name="Other" localSheetId="4">#REF!</definedName>
    <definedName name="Other">#REF!</definedName>
    <definedName name="Other_Cash_Items">#REF!</definedName>
    <definedName name="Other_Creditors">#REF!</definedName>
    <definedName name="Other_Dep">#REF!</definedName>
    <definedName name="Other_Europe_Sales">#REF!</definedName>
    <definedName name="Other_Expenses">[38]Sheet3!$B$11</definedName>
    <definedName name="Other_Expenses_97">[38]Sheet3!$C$11</definedName>
    <definedName name="Other_Financial_Assets">#REF!</definedName>
    <definedName name="OTHER_INC">[37]EquityTemplate!$A$25:$IV$25</definedName>
    <definedName name="Other_Provisions">#REF!</definedName>
    <definedName name="Other_Taxes">#REF!</definedName>
    <definedName name="Other_Traditional_Marketing_1">[26]Financials!#REF!</definedName>
    <definedName name="Other_Traditional_Marketing_2">[26]Financials!#REF!</definedName>
    <definedName name="out" localSheetId="4">#REF!</definedName>
    <definedName name="out">#REF!</definedName>
    <definedName name="OUTPUT">#REF!</definedName>
    <definedName name="Output2" localSheetId="2">[140]!Output2</definedName>
    <definedName name="Output2">[140]!Output2</definedName>
    <definedName name="OutputEV">[141]Output!$H$20,[141]Output!$H$49:$H$50</definedName>
    <definedName name="OutputMarketCap">[141]Output!$G$20,[141]Output!$G$49:$G$50</definedName>
    <definedName name="OUTRAS.REC" localSheetId="4">#REF!</definedName>
    <definedName name="OUTRAS.REC">#REF!</definedName>
    <definedName name="OUTRAS.REC.DESP" localSheetId="4">#REF!</definedName>
    <definedName name="OUTRAS.REC.DESP">#REF!</definedName>
    <definedName name="OUTSP" localSheetId="4">#REF!</definedName>
    <definedName name="OUTSP">#REF!</definedName>
    <definedName name="OUTVIN" localSheetId="4">#REF!</definedName>
    <definedName name="OUTVIN">#REF!</definedName>
    <definedName name="outytd" localSheetId="4">#REF!</definedName>
    <definedName name="outytd">#REF!</definedName>
    <definedName name="own_case">#REF!</definedName>
    <definedName name="OWNERS">#REF!</definedName>
    <definedName name="Ownership">#REF!</definedName>
    <definedName name="p" localSheetId="4">[23]Patrimonial!#REF!</definedName>
    <definedName name="p">[23]Patrimonial!#REF!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[78]Inputs!$Z$12</definedName>
    <definedName name="Page_1">#REF!</definedName>
    <definedName name="page_10">[128]Consolidated!#REF!</definedName>
    <definedName name="Page_2">#REF!</definedName>
    <definedName name="Page_3">#REF!</definedName>
    <definedName name="page_4">[128]Consolidated!#REF!</definedName>
    <definedName name="PAGE_5">#REF!</definedName>
    <definedName name="PAGE_6">#REF!</definedName>
    <definedName name="page_9">[128]Consolidated!#REF!</definedName>
    <definedName name="page1">#REF!</definedName>
    <definedName name="PAGE1A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[142]WebOut!#REF!</definedName>
    <definedName name="Parent_Company_Dividend">#REF!</definedName>
    <definedName name="PART.MINORITARIOS" localSheetId="4">#REF!</definedName>
    <definedName name="PART.MINORITARIOS">#REF!</definedName>
    <definedName name="part.minoritários">[98]Índice!$K$18</definedName>
    <definedName name="PARTIC.ESTAT" localSheetId="4">#REF!</definedName>
    <definedName name="PARTIC.ESTAT">#REF!</definedName>
    <definedName name="PARTICIPATING">'[143]Mgmt Quarterly Case'!#REF!</definedName>
    <definedName name="participation">#REF!</definedName>
    <definedName name="PartMult">#REF!</definedName>
    <definedName name="PASSIVO">#REF!</definedName>
    <definedName name="PATHNAME">#REF!</definedName>
    <definedName name="PATHNAME2">'[99]Calcs for Sensitivy'!#REF!</definedName>
    <definedName name="PATRIMONIO.LIQ" localSheetId="4">#REF!</definedName>
    <definedName name="PATRIMONIO.LIQ">#REF!</definedName>
    <definedName name="pay">#REF!</definedName>
    <definedName name="Pay_debt_sch">#REF!</definedName>
    <definedName name="Payout">'[5]Input-Main'!#REF!</definedName>
    <definedName name="Payout_ratio_on_underlying">[36]Figures!#REF!</definedName>
    <definedName name="PayoutYears">'[5]Input-Main'!#REF!</definedName>
    <definedName name="pbStartPageNumber">1</definedName>
    <definedName name="PBT00">#REF!</definedName>
    <definedName name="pbUpdatePageNumbering">TRUE</definedName>
    <definedName name="pcash">[27]Inputs!$R$17</definedName>
    <definedName name="PCLD" localSheetId="4">#REF!</definedName>
    <definedName name="PCLD">#REF!</definedName>
    <definedName name="PCLD.ME" localSheetId="4">#REF!</definedName>
    <definedName name="PCLD.ME">#REF!</definedName>
    <definedName name="PD" hidden="1">[12]VFLUORI!$I$10:$I$21</definedName>
    <definedName name="pDealYear">[91]Inputs!$R$13</definedName>
    <definedName name="PdrPreRec">#REF!</definedName>
    <definedName name="PdrRegRec">#REF!</definedName>
    <definedName name="PeerNames">#REF!</definedName>
    <definedName name="PeerTickers">#REF!</definedName>
    <definedName name="Pension_Provisions">#REF!</definedName>
    <definedName name="perc_warrant">'[25]A I'!$D$16</definedName>
    <definedName name="percent_change">#REF!</definedName>
    <definedName name="Percent_of_Food_Dollars_Ending">#REF!</definedName>
    <definedName name="Percent_Of_New_Customers_Referred">[26]Financials!#REF!</definedName>
    <definedName name="Percent_Subject_to_Fee">#REF!</definedName>
    <definedName name="percentage">#REF!</definedName>
    <definedName name="percXsivelXreg">'[93]Sivel(O)'!$B$64</definedName>
    <definedName name="PerfModel">#REF!</definedName>
    <definedName name="PerfModelHdr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[35]Dados!$E$29</definedName>
    <definedName name="Peripherals">#REF!</definedName>
    <definedName name="PERMANENTE">#N/A</definedName>
    <definedName name="PERP">#REF!</definedName>
    <definedName name="perServ_perMo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>#REF!,#REF!,#REF!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>'[45]Support - US'!#REF!</definedName>
    <definedName name="Picasso">#REF!</definedName>
    <definedName name="PIK_CASE">'[144]Returns '!$X$7</definedName>
    <definedName name="PIKTERM">#REF!</definedName>
    <definedName name="PIKTERM2">#REF!</definedName>
    <definedName name="pipe">#REF!</definedName>
    <definedName name="PL">#REF!</definedName>
    <definedName name="PL_Amortization">#REF!</definedName>
    <definedName name="PL_ASSOC">[37]EquityTemplate!$A$27:$IV$27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oContasDespesas">#REF!</definedName>
    <definedName name="Plant_Case_Name">#REF!</definedName>
    <definedName name="Plant_Overhead_Labor">[26]Financials!#REF!</definedName>
    <definedName name="PLMONTH" localSheetId="4">#REF!</definedName>
    <definedName name="PLMONTH">#REF!</definedName>
    <definedName name="PM_val">'[25]A I'!$D$20</definedName>
    <definedName name="pmv">#REF!</definedName>
    <definedName name="pn" localSheetId="4">{"Client Name or Project Name"}</definedName>
    <definedName name="pn">{"Client Name or Project Name"}</definedName>
    <definedName name="porra">#REF!</definedName>
    <definedName name="port">#REF!</definedName>
    <definedName name="Pos" localSheetId="4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 localSheetId="4">#REF!</definedName>
    <definedName name="Posicao">#REF!</definedName>
    <definedName name="Post_tax_stock_gains_losses">[36]Figures!#REF!</definedName>
    <definedName name="postal2">#REF!</definedName>
    <definedName name="postal3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[145]Assumptions!$P$9</definedName>
    <definedName name="PRE_EPS">[37]EquityTemplate!$A$41:$IV$41</definedName>
    <definedName name="pre_GAP_own">'[25]A I'!$D$11</definedName>
    <definedName name="pre_money_equity">'[25]A I'!$D$18</definedName>
    <definedName name="Pre_Tax__Profit">#REF!</definedName>
    <definedName name="Pre_Tax_Profit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[68]Sensibilidade!$E$7</definedName>
    <definedName name="pref">#REF!</definedName>
    <definedName name="PREF_DIV">[37]EquityTemplate!$A$32:$IV$32</definedName>
    <definedName name="PREF_ON">#REF!</definedName>
    <definedName name="preferred">#REF!</definedName>
    <definedName name="PreferredHide">#REF!</definedName>
    <definedName name="PrefStockAssums">'[146]Assumptions I'!#REF!</definedName>
    <definedName name="PREJFISC_ACUM">[35]Dados!$D$47</definedName>
    <definedName name="prem">'[136]Trans Sum'!#REF!</definedName>
    <definedName name="PREM1">#REF!</definedName>
    <definedName name="PREM2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_1">#REF!</definedName>
    <definedName name="PREMISSAS_2">#REF!</definedName>
    <definedName name="PREMISSAS_3">#REF!</definedName>
    <definedName name="Pre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NormalA4">#REF!</definedName>
    <definedName name="PRETAX">[37]EquityTemplate!$A$28:$IV$28</definedName>
    <definedName name="PreTaxNom">#REF!</definedName>
    <definedName name="PreTaxNomImp">#REF!</definedName>
    <definedName name="PreTaxReal">#REF!</definedName>
    <definedName name="PreTaxRealImp">#REF!</definedName>
    <definedName name="PREV_NETCASH">[37]EquityTemplate!$A$95:$IV$95</definedName>
    <definedName name="Price" localSheetId="4">#REF!</definedName>
    <definedName name="Price">#REF!</definedName>
    <definedName name="price_acquiror">[27]Inputs!$L$31</definedName>
    <definedName name="price_case">#REF!</definedName>
    <definedName name="Price_Impact">#REF!</definedName>
    <definedName name="Price_List">'[147]iCollege - COGS - Data'!#REF!</definedName>
    <definedName name="price_target">[27]Inputs!$J$31</definedName>
    <definedName name="PRICE2">'[99]Hist Inputs'!$G$41</definedName>
    <definedName name="PriceInc">'[146]Assumptions I'!#REF!</definedName>
    <definedName name="priceList070103only">#REF!</definedName>
    <definedName name="priceList070203fwd">#REF!</definedName>
    <definedName name="PricePrint">#REF!</definedName>
    <definedName name="prim_invt">#REF!</definedName>
    <definedName name="primary">#REF!</definedName>
    <definedName name="PrimaryB2">'[148]Returns Analysis'!#REF!</definedName>
    <definedName name="PrimaryB3">'[148]Returns Analysis'!#REF!</definedName>
    <definedName name="PrimaryB4">'[148]Returns Analysis'!#REF!</definedName>
    <definedName name="print">#REF!</definedName>
    <definedName name="Print_Area_MI" localSheetId="4">#REF!</definedName>
    <definedName name="Print_Area_MI">#REF!</definedName>
    <definedName name="Print_Buttons">#REF!</definedName>
    <definedName name="Print_DCF" localSheetId="2">[149]!Print_DCF</definedName>
    <definedName name="Print_DCF">[149]!Print_DCF</definedName>
    <definedName name="Print_ibt" localSheetId="2">[150]!Print_ibt</definedName>
    <definedName name="Print_ibt">[150]!Print_ibt</definedName>
    <definedName name="Print_image" localSheetId="2">[150]!Print_image</definedName>
    <definedName name="Print_image">[150]!Print_image</definedName>
    <definedName name="Print_Network_Comments">#REF!</definedName>
    <definedName name="Print_Titles_MI">#REF!,#REF!</definedName>
    <definedName name="Print_valmat" localSheetId="2">[150]!Print_valmat</definedName>
    <definedName name="Print_valmat">[150]!Print_valmat</definedName>
    <definedName name="PRINT2">'[99]Calcs for Sensitivy'!#REF!</definedName>
    <definedName name="PrintGraph">#REF!</definedName>
    <definedName name="Printinc">#REF!</definedName>
    <definedName name="PrintMacros">#REF!</definedName>
    <definedName name="PrintModelReports" localSheetId="2">[151]!PrintModelReports</definedName>
    <definedName name="PrintModelReports">[151]!PrintModelReports</definedName>
    <definedName name="PrintPage" localSheetId="2">[61]!PrintPage</definedName>
    <definedName name="PrintPage">[61]!PrintPage</definedName>
    <definedName name="PrintPreviewModelReports" localSheetId="2">[151]!PrintPreviewModelReports</definedName>
    <definedName name="PrintPreviewModelReports">[151]!PrintPreviewModelReports</definedName>
    <definedName name="printquery">#REF!</definedName>
    <definedName name="PrintTitle1">#REF!</definedName>
    <definedName name="Prior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[27]Inputs!$J$43</definedName>
    <definedName name="PROCEEDS2">'[99]Hist Inputs'!$G$39</definedName>
    <definedName name="Processing">#REF!</definedName>
    <definedName name="Processos">#REF!</definedName>
    <definedName name="PROD.ACAB" localSheetId="4">#REF!</definedName>
    <definedName name="PROD.ACAB">#REF!</definedName>
    <definedName name="PROD.PROC" localSheetId="4">#REF!</definedName>
    <definedName name="PROD.PROC">#REF!</definedName>
    <definedName name="PRODOWN">#REF!</definedName>
    <definedName name="Produce_Wash_and_Ripe">#REF!</definedName>
    <definedName name="Production">#REF!</definedName>
    <definedName name="profit" localSheetId="4">#REF!</definedName>
    <definedName name="profit">#REF!</definedName>
    <definedName name="PROINC">#REF!</definedName>
    <definedName name="proj">[152]Manager!$F$2</definedName>
    <definedName name="proj_desc">[74]Apoio!$B$3:$B$103</definedName>
    <definedName name="Proj_Int">[33]Balance!$K$58:$AD$58</definedName>
    <definedName name="project">[94]Assum!$A$1</definedName>
    <definedName name="PROJECT_NAME">[153]Income!$A$1</definedName>
    <definedName name="projections_acquiror">[27]Inputs!$L$64</definedName>
    <definedName name="projections_target">[27]Inputs!$J$64</definedName>
    <definedName name="projectname">#REF!</definedName>
    <definedName name="Projetos">[74]Apoio!$F$3:$F$66</definedName>
    <definedName name="PROJGRAPH">#REF!</definedName>
    <definedName name="projName">#REF!</definedName>
    <definedName name="projnum">#REF!</definedName>
    <definedName name="Promotions_by_Department">[26]Financials!#REF!</definedName>
    <definedName name="ProporcaoDi">[154]TabAplicIndices!$E$10</definedName>
    <definedName name="Proposal">#REF!</definedName>
    <definedName name="PROV.GARANTIA" localSheetId="4">#REF!</definedName>
    <definedName name="PROV.GARANTIA">#REF!</definedName>
    <definedName name="PROV.IR.CS" localSheetId="4">#REF!</definedName>
    <definedName name="PROV.IR.CS">#REF!</definedName>
    <definedName name="PROV.LP.CONTIG" localSheetId="4">#REF!</definedName>
    <definedName name="PROV.LP.CONTIG">#REF!</definedName>
    <definedName name="PROVISÕES" localSheetId="4">#REF!</definedName>
    <definedName name="PROVISÕES">#REF!</definedName>
    <definedName name="PROWC">#REF!</definedName>
    <definedName name="pstock">[27]Inputs!$R$16</definedName>
    <definedName name="ptp">#REF!</definedName>
    <definedName name="purchase">[27]Inputs!$R$6</definedName>
    <definedName name="Purchase_Accounting">#REF!</definedName>
    <definedName name="PV_CFPS">[37]EquityTemplate!$A$101:$IV$101</definedName>
    <definedName name="PV_DPS">[37]EquityTemplate!$A$102:$IV$102</definedName>
    <definedName name="PV_EPS">[37]EquityTemplate!$A$103:$IV$103</definedName>
    <definedName name="PV_NP">[37]EquityTemplate!$A$104:$IV$104</definedName>
    <definedName name="PV_PRETAX">[37]EquityTemplate!$A$105:$IV$105</definedName>
    <definedName name="q" localSheetId="4">#REF!</definedName>
    <definedName name="Q" hidden="1">{"Qtr Op Mgd Q2",#N/A,FALSE,"Qtr-Op (Mng)";"Qtr Op Rpt Q2",#N/A,FALSE,"Qtr-Op (Rpt)";"Operating Vs Reported",#N/A,FALSE,"Rpt-Op Inc"}</definedName>
    <definedName name="Q_Rate2">'[146]Assumptions I'!#REF!</definedName>
    <definedName name="Q1_86">#REF!</definedName>
    <definedName name="Q1_87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[28]Assumptions!#REF!</definedName>
    <definedName name="q197_rev">#REF!</definedName>
    <definedName name="q198_ni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[28]Assumptions!#REF!</definedName>
    <definedName name="q297_rev">#REF!</definedName>
    <definedName name="q298_ni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[155]BEAQPL!$K$47</definedName>
    <definedName name="q3_99">#REF!</definedName>
    <definedName name="Q3_percentage">[28]Assumptions!#REF!</definedName>
    <definedName name="q397_rev">#REF!</definedName>
    <definedName name="q398_ni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'[89]C&amp;P - QA'!$A$1:$AZ$65536</definedName>
    <definedName name="QDATE">#REF!</definedName>
    <definedName name="qpl">#REF!</definedName>
    <definedName name="qpl_pg1">#REF!</definedName>
    <definedName name="qpl_pg2">#REF!</definedName>
    <definedName name="qq" localSheetId="4">#REF!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[23]Patrimonial!#REF!</definedName>
    <definedName name="qqqqq">#REF!</definedName>
    <definedName name="qsfd" localSheetId="4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[77]CETIP!$G$15:$G$1961</definedName>
    <definedName name="QTDMSGCIPAtual">#REF!</definedName>
    <definedName name="Qtr_0Exp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'[44]Mgmt case'!#REF!</definedName>
    <definedName name="QtrDate">#REF!</definedName>
    <definedName name="QtrShares">#REF!</definedName>
    <definedName name="Quadro_II___Base_monetária_e_componentes">#REF!</definedName>
    <definedName name="Quadro_VI___Meios_de_pagamento_e_componentes">#REF!</definedName>
    <definedName name="QUADRO1">#N/A</definedName>
    <definedName name="quadros" localSheetId="4">#REF!</definedName>
    <definedName name="quadros">#REF!</definedName>
    <definedName name="QUANT" localSheetId="4">#REF!</definedName>
    <definedName name="QUANT">#REF!</definedName>
    <definedName name="quarter">'[89]C&amp;P - Consulting'!$D$81</definedName>
    <definedName name="Quarter_bal_sht">'[44]Mgmt case'!#REF!</definedName>
    <definedName name="Quarter_cashflow">'[44]Mgmt case'!#REF!</definedName>
    <definedName name="QUARTER_COMPS">[156]LEHAPPENDIX!$AW$2:$BG$234</definedName>
    <definedName name="Quarter_inc_stmt">'[44]Mgmt case'!#REF!</definedName>
    <definedName name="Quarter_ratios_calcs">'[44]Mgmt case'!#REF!</definedName>
    <definedName name="quarterly_comps">[122]GSAPPENDIX!$AY$4:$BI$265</definedName>
    <definedName name="Queens_Penetration_Rate">#REF!</definedName>
    <definedName name="Query1">[157]NA!$A$1:$X$2748</definedName>
    <definedName name="Questar_Assums">#REF!</definedName>
    <definedName name="Questar_Assums2">#REF!</definedName>
    <definedName name="Questar_Rate">'[146]Debt Schedule'!#REF!</definedName>
    <definedName name="qwddgs">[23]Patrimonial!#REF!</definedName>
    <definedName name="QWDS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r_printfunction">#REF!</definedName>
    <definedName name="rAcquiror">#REF!</definedName>
    <definedName name="RAD">#REF!</definedName>
    <definedName name="Rad_Dep">#REF!</definedName>
    <definedName name="Ranking_CorretorasDestino">[126]RELATORIO!$Z$7:$Z$106</definedName>
    <definedName name="Ranking_PLDs">[126]RELATORIO!$V$7:$V$106</definedName>
    <definedName name="Ratchet">'[158]Returns (Series C)'!$H$4</definedName>
    <definedName name="rate">#REF!</definedName>
    <definedName name="RATE_MASTER">#REF!</definedName>
    <definedName name="Rate_Table">#REF!</definedName>
    <definedName name="RATES">'[143]Mgmt Quarterly Case'!#REF!</definedName>
    <definedName name="ratios">#REF!</definedName>
    <definedName name="Ratioswitch">#REF!</definedName>
    <definedName name="rAvgStrikePriceLocal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'[159]Inputs &amp; Sensitivities'!$S$7:$S$18</definedName>
    <definedName name="rCurrentPriceDate">#REF!</definedName>
    <definedName name="rCurrentPriceLocal">#REF!</definedName>
    <definedName name="rCurrentPriceUSD">#REF!</definedName>
    <definedName name="RD_Allocation_Detail">#REF!</definedName>
    <definedName name="RD_Summary">#REF!</definedName>
    <definedName name="RD_WRITE">[85]Transinputs!#REF!</definedName>
    <definedName name="rDA10K">#REF!</definedName>
    <definedName name="rDebtRate">#REF!</definedName>
    <definedName name="RDpercent">[27]Inputs!$R$23</definedName>
    <definedName name="REALIZAVEL" localSheetId="4">#REF!</definedName>
    <definedName name="REALIZAVEL">#REF!</definedName>
    <definedName name="rEBIT10K">#REF!</definedName>
    <definedName name="Rebus_lib_merger_inputs">OFFSET([129]Depreciação!File_Name,0,4,1,1)</definedName>
    <definedName name="recap">#REF!</definedName>
    <definedName name="recap_dividend">"Picture 69"</definedName>
    <definedName name="recap_repurchase">"Picture 64"</definedName>
    <definedName name="Receitas">#REF!</definedName>
    <definedName name="Receive">#REF!</definedName>
    <definedName name="recl.traba" localSheetId="4">#REF!</definedName>
    <definedName name="recl.traba">#REF!</definedName>
    <definedName name="redo" localSheetId="4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debt">[94]Assum!$G$24</definedName>
    <definedName name="Referral_Credit">[26]Financials!#REF!</definedName>
    <definedName name="rename">#REF!</definedName>
    <definedName name="rep" localSheetId="4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[86]Snapshot!$H$6</definedName>
    <definedName name="rep_units">[86]Snapshot!$H$7</definedName>
    <definedName name="Repasses_Enviados">[126]RELATORIO!$B$118:$H$126</definedName>
    <definedName name="Repasses_Recebidos">[126]RELATORIO!$B$59:$H$67</definedName>
    <definedName name="repCase">[29]inputs!$O$8</definedName>
    <definedName name="Reported_net_income">[36]Figures!#REF!</definedName>
    <definedName name="rEPS">#REF!</definedName>
    <definedName name="rEPS2001Local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 localSheetId="4">#REF!</definedName>
    <definedName name="REPUBLIC">#REF!</definedName>
    <definedName name="REPUBLIC1" localSheetId="4">#REF!</definedName>
    <definedName name="REPUBLIC1">#REF!</definedName>
    <definedName name="repurchase">#REF!</definedName>
    <definedName name="repurchase_cash">#REF!</definedName>
    <definedName name="RES.CM.CAPITAL" localSheetId="4">#REF!</definedName>
    <definedName name="RES.CM.CAPITAL">#REF!</definedName>
    <definedName name="RES.CM.ESP" localSheetId="4">#REF!</definedName>
    <definedName name="RES.CM.ESP">#REF!</definedName>
    <definedName name="RES.INC.FISCAL" localSheetId="4">#REF!</definedName>
    <definedName name="RES.INC.FISCAL">#REF!</definedName>
    <definedName name="RES.LUCROS.AC" localSheetId="4">#REF!</definedName>
    <definedName name="RES.LUCROS.AC">#REF!</definedName>
    <definedName name="RES.MINORITARIOS" localSheetId="4">#REF!</definedName>
    <definedName name="RES.MINORITARIOS">#REF!</definedName>
    <definedName name="Research">#REF!</definedName>
    <definedName name="RESERVA.CAPITAL" localSheetId="4">#REF!</definedName>
    <definedName name="RESERVA.CAPITAL">#REF!</definedName>
    <definedName name="RESERVA.REAVAL" localSheetId="4">#REF!</definedName>
    <definedName name="RESERVA.REAVAL">#REF!</definedName>
    <definedName name="Residual_Value_Percent">#REF!</definedName>
    <definedName name="Restaurant_MtoB_Sales_Percent">#REF!</definedName>
    <definedName name="Resultado">'[21]Analysis Range $500M and 10%'!#REF!</definedName>
    <definedName name="results" localSheetId="4" hidden="1">{"FCB_ALL",#N/A,FALSE,"FCB"}</definedName>
    <definedName name="results" hidden="1">{"FCB_ALL",#N/A,FALSE,"FCB"}</definedName>
    <definedName name="Retire_Debt">#REF!</definedName>
    <definedName name="Returns" localSheetId="2">[61]!Returns</definedName>
    <definedName name="Returns">[61]!Returns</definedName>
    <definedName name="rev">#REF!</definedName>
    <definedName name="Rev_Growth_Assumptions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[123]Transinputs!$AC$20</definedName>
    <definedName name="revinc1">#REF!</definedName>
    <definedName name="revinc2">#REF!</definedName>
    <definedName name="revinc3">#REF!</definedName>
    <definedName name="Revolver_Interest">#REF!</definedName>
    <definedName name="revolvermax">[160]Model_Assumptions!#REF!</definedName>
    <definedName name="rExchangeRate">#REF!</definedName>
    <definedName name="rf">#REF!</definedName>
    <definedName name="rf_rk">#REF!,#REF!</definedName>
    <definedName name="RFRATE">[37]EquityTemplate!$A$77:$IV$77</definedName>
    <definedName name="rFYE">#REF!</definedName>
    <definedName name="rFYEMonth">#REF!</definedName>
    <definedName name="rGrossInterest10K">#REF!</definedName>
    <definedName name="right_border">#REF!</definedName>
    <definedName name="RiskFreeR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NetDebt">#REF!</definedName>
    <definedName name="rng_Refresh">#REF!</definedName>
    <definedName name="ROAA">[37]EquityTemplate!$A$48:$IV$48</definedName>
    <definedName name="ROAE">[37]EquityTemplate!$A$47:$IV$47</definedName>
    <definedName name="ROCE">[37]EquityTemplate!$A$50:$IV$50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4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ll_own">[94]Assum!$R$18</definedName>
    <definedName name="rollover">[83]Assump!$U$11</definedName>
    <definedName name="rOptions">#REF!</definedName>
    <definedName name="Rounding">[161]TPGMODEL!$A$54</definedName>
    <definedName name="row">#REF!</definedName>
    <definedName name="row_special">#REF!</definedName>
    <definedName name="ROWINC">#REF!</definedName>
    <definedName name="ROWREV">#REF!</definedName>
    <definedName name="RPO">#REF!</definedName>
    <definedName name="rPoolFoot">'[162]Merger Plan Output'!#REF!</definedName>
    <definedName name="rPreferredStock">#REF!</definedName>
    <definedName name="rPreTaxSynergies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s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ar">'[163]Inputs &amp; Sensitivities'!#REF!</definedName>
    <definedName name="rTarget">#REF!</definedName>
    <definedName name="rthrh" localSheetId="4" hidden="1">'[15]Football Field'!#REF!</definedName>
    <definedName name="rthrh" hidden="1">'[15]Football Field'!#REF!</definedName>
    <definedName name="Rtitle">#REF!</definedName>
    <definedName name="run">[94]Assum!$C$19</definedName>
    <definedName name="run_name">[94]Assum!$E$19</definedName>
    <definedName name="run_no">'[164]Trans Assump'!$C$19</definedName>
    <definedName name="RUNTIME">#REF!</definedName>
    <definedName name="RUNTIME2">'[99]Calcs for Sensitivy'!#REF!</definedName>
    <definedName name="rXRate">#REF!</definedName>
    <definedName name="s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 localSheetId="4">#REF!</definedName>
    <definedName name="S_F">#REF!</definedName>
    <definedName name="s_sal_inf">'[6]A I'!$D$36</definedName>
    <definedName name="sa" hidden="1">#REF!</definedName>
    <definedName name="sachin">[134]inputs!$O$8</definedName>
    <definedName name="SAFRA" localSheetId="4">#REF!</definedName>
    <definedName name="SAFRA">#REF!</definedName>
    <definedName name="SAL.ENCARGOS" localSheetId="4">#REF!</definedName>
    <definedName name="SAL.ENCARGOS">#REF!</definedName>
    <definedName name="SALDO" localSheetId="4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'[25]A I'!$D$32</definedName>
    <definedName name="sales_fringe_c">'[25]A I'!$D$29</definedName>
    <definedName name="sales_mtg_inflator">'[25]A I'!$D$30</definedName>
    <definedName name="sales1">#REF!</definedName>
    <definedName name="sales2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sysID" hidden="1">"FWP"</definedName>
    <definedName name="SAQ.EXP" localSheetId="4">#REF!</definedName>
    <definedName name="SAQ.EXP">#REF!</definedName>
    <definedName name="SAREV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>[36]Figures!#REF!</definedName>
    <definedName name="SCIA" localSheetId="4">#REF!</definedName>
    <definedName name="SCIA">#REF!</definedName>
    <definedName name="SCIA1" localSheetId="4">#REF!</definedName>
    <definedName name="SCIA1">#REF!</definedName>
    <definedName name="sd" localSheetId="4" hidden="1">{"Page 1",#N/A,TRUE,"Sheet1";"Page 2",#N/A,TRUE,"Sheet1"}</definedName>
    <definedName name="sd" hidden="1">{"Page 1",#N/A,TRUE,"Sheet1";"Page 2",#N/A,TRUE,"Sheet1"}</definedName>
    <definedName name="sdafsdfzSDfasdf" localSheetId="4" hidden="1">{#N/A,#N/A,FALSE,"Sheet1"}</definedName>
    <definedName name="sdafsdfzSDfasdf" hidden="1">{#N/A,#N/A,FALSE,"Sheet1"}</definedName>
    <definedName name="sdf" localSheetId="4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ea">[74]Apoio!#REF!</definedName>
    <definedName name="sea_code">[74]Apoio!#REF!</definedName>
    <definedName name="sea_desc">[74]Apoio!#REF!</definedName>
    <definedName name="sec_invt">#REF!</definedName>
    <definedName name="secondary">#REF!</definedName>
    <definedName name="secondaryprice">[165]Returns!#REF!</definedName>
    <definedName name="section">[152]Manager!$F$3</definedName>
    <definedName name="SedName" localSheetId="4">{"Client Name or Project Name"}</definedName>
    <definedName name="SedName">{"Client Name or Project Name"}</definedName>
    <definedName name="SedTables" localSheetId="4">{18}</definedName>
    <definedName name="SedTables">{18}</definedName>
    <definedName name="Seg_LBO_Summ" localSheetId="4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[74]Apoio!$F$3:$F$66</definedName>
    <definedName name="SelectCreditRatios" localSheetId="2">[61]!SelectCreditRatios</definedName>
    <definedName name="SelectCreditRatios">[61]!SelectCreditRatios</definedName>
    <definedName name="SelectedData">[166]Network!#REF!</definedName>
    <definedName name="SelectSheet" localSheetId="2">[61]!SelectSheet</definedName>
    <definedName name="SelectSheet">[61]!SelectSheet</definedName>
    <definedName name="Selic0">#REF!</definedName>
    <definedName name="Selic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[24]Indices!$AE$57</definedName>
    <definedName name="SelicMes1">[24]Indices!$AF$57</definedName>
    <definedName name="SelicMes10">[24]Indices!$AO$57</definedName>
    <definedName name="SelicMes11">[24]Indices!$AP$57</definedName>
    <definedName name="SelicMes12">[24]Indices!$AQ$57</definedName>
    <definedName name="SelicMes2">[24]Indices!$AG$57</definedName>
    <definedName name="SelicMes3">[24]Indices!$AH$57</definedName>
    <definedName name="SelicMes4">[24]Indices!$AI$57</definedName>
    <definedName name="SelicMes5">[24]Indices!$AJ$57</definedName>
    <definedName name="SelicMes6">[24]Indices!$AK$57</definedName>
    <definedName name="SelicMes7">[24]Indices!$AL$57</definedName>
    <definedName name="SelicMes8">[24]Indices!$AM$57</definedName>
    <definedName name="SelicMes9">[24]Indices!$AN$57</definedName>
    <definedName name="SELL_INS">#REF!</definedName>
    <definedName name="Selling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[167]Calcs:Summary!$M$34:$AI$122</definedName>
    <definedName name="SENSITIVE">#REF!</definedName>
    <definedName name="SENSITIVITY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[168]ACCT!$E$1,[168]ACCT!$E$1:$E$65536</definedName>
    <definedName name="September">#REF!</definedName>
    <definedName name="set" localSheetId="4">#REF!</definedName>
    <definedName name="set">#REF!</definedName>
    <definedName name="SET_3">#REF!</definedName>
    <definedName name="sete" localSheetId="4">#REF!</definedName>
    <definedName name="sete">#REF!</definedName>
    <definedName name="SETOFBOOKSNAME1">[59]CRITERIA1!$B$2</definedName>
    <definedName name="SETSP" localSheetId="4">#REF!</definedName>
    <definedName name="SETSP">#REF!</definedName>
    <definedName name="setup">'[89]Sales - Total'!$D$149</definedName>
    <definedName name="SETVIN" localSheetId="4">#REF!</definedName>
    <definedName name="SETVIN">#REF!</definedName>
    <definedName name="setytd" localSheetId="4">#REF!</definedName>
    <definedName name="setytd">#REF!</definedName>
    <definedName name="share_price">[81]Model!#REF!</definedName>
    <definedName name="share_table">#REF!</definedName>
    <definedName name="shareofferprice">#REF!</definedName>
    <definedName name="sharepremium">[70]INPUTS!$I$19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OFFSET([129]Depreciação!File_Name,0,3,1,1)</definedName>
    <definedName name="sheetlabel">#REF!</definedName>
    <definedName name="SHORT">[85]Transinputs!#REF!</definedName>
    <definedName name="shr_repurchase">#REF!</definedName>
    <definedName name="Sim_Nao">[24]TabOpcoes!$D$16:$D$17</definedName>
    <definedName name="SING1" localSheetId="4">#REF!</definedName>
    <definedName name="SING1">#REF!</definedName>
    <definedName name="SING2" localSheetId="4">#REF!</definedName>
    <definedName name="SING2">#REF!</definedName>
    <definedName name="SING3" localSheetId="4">#REF!</definedName>
    <definedName name="SING3">#REF!</definedName>
    <definedName name="SING4" localSheetId="4">#REF!</definedName>
    <definedName name="SING4">#REF!</definedName>
    <definedName name="SING5" localSheetId="4">#REF!</definedName>
    <definedName name="SING5">#REF!</definedName>
    <definedName name="SING6" localSheetId="4">#REF!</definedName>
    <definedName name="SING6">#REF!</definedName>
    <definedName name="SINGM" localSheetId="4">#REF!</definedName>
    <definedName name="SINGM">#REF!</definedName>
    <definedName name="Sistemas_Negociacao">[126]RELATORIO!$B$159:$H$161</definedName>
    <definedName name="SLTax">#REF!</definedName>
    <definedName name="SM_Allocation_Detail">#REF!</definedName>
    <definedName name="SM_Summary">#REF!</definedName>
    <definedName name="so_no">#REF!</definedName>
    <definedName name="so_no2">#REF!</definedName>
    <definedName name="Software">#REF!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Space_Furnishing">[38]Sheet3!$B$7</definedName>
    <definedName name="Space_Furnishing_97">[38]Sheet3!$C$7</definedName>
    <definedName name="Sparrow">#REF!</definedName>
    <definedName name="spon_pc">'[169]Trans Sum'!#REF!</definedName>
    <definedName name="SPREAD">[67]Buildup!#REF!</definedName>
    <definedName name="SPWS_WBID">"4E6D2710-CD02-11D3-B861-00C04F794732"</definedName>
    <definedName name="srecap">[170]Triggers!$E$21</definedName>
    <definedName name="ssdf" localSheetId="4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[110]Dados!$D$49</definedName>
    <definedName name="sss" hidden="1">#REF!</definedName>
    <definedName name="SSSS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tart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'[84]Status &amp; Industry Key Codes'!$A$23:$A$29</definedName>
    <definedName name="Std_Monthly_Fee">#REF!</definedName>
    <definedName name="StdPreRec">#REF!</definedName>
    <definedName name="StdPreSnd">#REF!</definedName>
    <definedName name="StdRegRec">#REF!</definedName>
    <definedName name="StdRegSnd">#REF!</definedName>
    <definedName name="stef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'[171]Obs options'!$J$32</definedName>
    <definedName name="STKDATA">'[172]Data Download'!$A$9:$GZ$84</definedName>
    <definedName name="STMATRIX1">#REF!</definedName>
    <definedName name="STMATRIX10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[28]Assumptions!$B$38</definedName>
    <definedName name="Stock1">#REF!</definedName>
    <definedName name="Stock2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'[89]Corp - Strat Dev'!$A$1:$AZ$65536</definedName>
    <definedName name="STRATMULT">#REF!</definedName>
    <definedName name="strike">#REF!</definedName>
    <definedName name="STRM_dil_shares">[34]Backup!#REF!</definedName>
    <definedName name="STRM_EBITDA95">[34]Backup!#REF!</definedName>
    <definedName name="STRM_EBITDA95_m">[34]Backup!#REF!</definedName>
    <definedName name="STRM_EBITDA96">[34]Backup!#REF!</definedName>
    <definedName name="STRM_EBITDA96_m">[34]Backup!#REF!</definedName>
    <definedName name="STRM_equity_mcap">[34]Backup!#REF!</definedName>
    <definedName name="STRM_lev_mcap">[34]Backup!#REF!</definedName>
    <definedName name="STRM_total_dt">[34]Backup!#REF!</definedName>
    <definedName name="Structure">#REF!</definedName>
    <definedName name="Stub">[173]DCF!$S$4</definedName>
    <definedName name="Stub_Year_Adjustment">#REF!</definedName>
    <definedName name="sub_debt">'[50]A I - GAP'!$D$15</definedName>
    <definedName name="sub_i">'[50]A I - GAP'!$D$10</definedName>
    <definedName name="sub_term">'[50]A I - GAP'!$D$18</definedName>
    <definedName name="SubDebt">'[51]Tran Summ'!#REF!</definedName>
    <definedName name="sum">#REF!</definedName>
    <definedName name="summa">#REF!</definedName>
    <definedName name="summary">#REF!</definedName>
    <definedName name="Summary_00">#REF!</definedName>
    <definedName name="Summary_Page">#REF!</definedName>
    <definedName name="SUNDRY.MAT" localSheetId="4">#REF!</definedName>
    <definedName name="SUNDRY.MAT">#REF!</definedName>
    <definedName name="SupMaint">'[89]Sales - Total'!$D$7</definedName>
    <definedName name="Support">#REF!</definedName>
    <definedName name="Support_pgs">#REF!,#REF!,#REF!,#REF!,#REF!,#REF!,#REF!,#REF!</definedName>
    <definedName name="SW">#REF!</definedName>
    <definedName name="SW_CAD">#REF!</definedName>
    <definedName name="swan">#REF!</definedName>
    <definedName name="swaprate">#REF!</definedName>
    <definedName name="SWeng">'[89]C&amp;P - SW Eng'!$A$1:$AZ$65536</definedName>
    <definedName name="switch">#REF!</definedName>
    <definedName name="Swvu.Client._.Profile.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[174]Sensitivities!$E$31</definedName>
    <definedName name="synch">#REF!</definedName>
    <definedName name="synergies">[27]Inputs!$X$6</definedName>
    <definedName name="synergiesY1">[27]Inputs!$X$10</definedName>
    <definedName name="synergiesY2">[27]Inputs!$X$11</definedName>
    <definedName name="synergiesY3">[27]Inputs!$X$12</definedName>
    <definedName name="SYNOFF">'[94]DCF Inputs'!#REF!</definedName>
    <definedName name="SYNOFF2">'[8]DCF Inputs'!$O$19</definedName>
    <definedName name="sysPWORD">[19]systems!#REF!</definedName>
    <definedName name="t">'[6]A I'!$D$11</definedName>
    <definedName name="T_5_yr_est">[34]Input!#REF!</definedName>
    <definedName name="T_52_wk">[34]Input!#REF!</definedName>
    <definedName name="T_beta">[34]Input!#REF!</definedName>
    <definedName name="T_curr">[34]Input!#REF!</definedName>
    <definedName name="T_dil_shares">[34]Backup!#REF!</definedName>
    <definedName name="T_EBITDA95">[34]Backup!#REF!</definedName>
    <definedName name="T_EBITDA95_m">[34]Backup!#REF!</definedName>
    <definedName name="T_EBITDA95_res">[34]Input!#REF!</definedName>
    <definedName name="T_EBITDA96">[34]Backup!#REF!</definedName>
    <definedName name="T_EBITDA96_m">[34]Backup!#REF!</definedName>
    <definedName name="T_EBITDA96_res">[34]Input!#REF!</definedName>
    <definedName name="T_eps95">[34]Input!#REF!</definedName>
    <definedName name="T_eps96">[34]Input!#REF!</definedName>
    <definedName name="T_eps97">[34]Input!#REF!</definedName>
    <definedName name="T_equity_mcap">[34]Backup!#REF!</definedName>
    <definedName name="T_lev_mcap">[34]Backup!#REF!</definedName>
    <definedName name="T_pr">[34]Input!#REF!</definedName>
    <definedName name="T_ticker">[34]Input!#REF!</definedName>
    <definedName name="T_total_dt">[34]Backup!#REF!</definedName>
    <definedName name="TA">[37]EquityTemplate!$A$59:$IV$59</definedName>
    <definedName name="tab_Pessoal">[24]TabViagens!#REF!</definedName>
    <definedName name="tab_uni_cr">[175]unificacao_cr!$B$4:$F$195</definedName>
    <definedName name="tab_uni_cta">[175]unificacao_conta!$B$6:$D$211</definedName>
    <definedName name="tabCoefRedViagem">[24]TabViagens!$S$6:$T$84</definedName>
    <definedName name="Tabela" localSheetId="4">#REF!</definedName>
    <definedName name="Tabela">#REF!</definedName>
    <definedName name="Tables" localSheetId="4">{18}</definedName>
    <definedName name="Tables">{18}</definedName>
    <definedName name="tabPoliticaViagem">[24]TabViagens!$J$5:$P$7</definedName>
    <definedName name="TabTrechos">[24]TabViagens!$B$6:$G$21</definedName>
    <definedName name="TAINT_SWITCH">[123]Transinputs!$AC$22</definedName>
    <definedName name="Tangible_Assets">#REF!</definedName>
    <definedName name="targ_latest_K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[27]Inputs!$F$14</definedName>
    <definedName name="targetName">[176]inputs!$G$16</definedName>
    <definedName name="targetprice">#REF!</definedName>
    <definedName name="TargLTDebt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[177]AI!$O$9</definedName>
    <definedName name="TAX">[27]Inputs!$L$14</definedName>
    <definedName name="Tax_Amortization">#REF!</definedName>
    <definedName name="tax_benefit">'[25]A I'!$D$15</definedName>
    <definedName name="Tax_Credit">[178]ValSum!$C$5</definedName>
    <definedName name="Tax_Rate">[139]Consolidated!#REF!</definedName>
    <definedName name="TAX_SUB_ROUTINE">#REF!</definedName>
    <definedName name="TAXA" localSheetId="4">#REF!</definedName>
    <definedName name="TAXA">#REF!</definedName>
    <definedName name="TaxaDesconto">[65]Dados!$E$25</definedName>
    <definedName name="TAXES">#REF!</definedName>
    <definedName name="taxrate">#REF!</definedName>
    <definedName name="TbAlocContas">[24]TabAlocContas!$B$6:$B$12</definedName>
    <definedName name="TbCodigoCR">[24]TabCR!$B$6:$B$112</definedName>
    <definedName name="TbCoefOrcamentario">[24]TabContaContabil!$C$6:$E$258</definedName>
    <definedName name="TbCtaContabCusto">[24]TabContaContabil!$B$6:$F$55</definedName>
    <definedName name="TbCtaContabDesp">[24]TabContaContabil!$B$57:$F$258</definedName>
    <definedName name="TbCtaContabDespDesc">[24]TabContaContabil!$B$57:$B$258</definedName>
    <definedName name="TbMeses">[24]TabOpcoes!$H$5:$H$16</definedName>
    <definedName name="TbTaxaDepreciacao">[24]TabDepreciacao!$B$7:$G$24</definedName>
    <definedName name="TbTipoApropriacao">[24]TabOpcoes!$B$5:$B$9</definedName>
    <definedName name="TbTipoConta">[24]TabOpcoes!$F$18:$F$19</definedName>
    <definedName name="TbTipoDepreciacao">[24]TabDepreciacao!$B$7:$B$24</definedName>
    <definedName name="TbTipoLcto">[24]TabOpcoes!$F$13:$F$15</definedName>
    <definedName name="TbTipoMoeda">#REF!</definedName>
    <definedName name="TbTipoReajuste">[24]TabOpcoes!$D$5:$D$13</definedName>
    <definedName name="TbTipoReajustePreco">#REF!</definedName>
    <definedName name="TELESERVICES">#REF!</definedName>
    <definedName name="TENDERS">#REF!</definedName>
    <definedName name="TERM">#REF!</definedName>
    <definedName name="term_DSO">'[62]A I'!#REF!</definedName>
    <definedName name="term_gm">'[62]A I'!#REF!</definedName>
    <definedName name="Test">#REF!:#REF!</definedName>
    <definedName name="Test01" hidden="1">#REF!</definedName>
    <definedName name="test1">[108]webout!#REF!</definedName>
    <definedName name="test2">[108]webout!#REF!</definedName>
    <definedName name="TestAdd">"Test RefersTo1"</definedName>
    <definedName name="teste">#REF!</definedName>
    <definedName name="teste3" localSheetId="4">#REF!</definedName>
    <definedName name="teste3">#REF!</definedName>
    <definedName name="tester" localSheetId="4">[108]webout!#REF!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 localSheetId="4">#REF!</definedName>
    <definedName name="testes">#REF!</definedName>
    <definedName name="tg">#REF!</definedName>
    <definedName name="TH">#REF!</definedName>
    <definedName name="ticker">#REF!</definedName>
    <definedName name="TickerCell">#REF!</definedName>
    <definedName name="Tier" localSheetId="4">#REF!</definedName>
    <definedName name="Tier">#REF!</definedName>
    <definedName name="TIMESTAMP">#REF!</definedName>
    <definedName name="TIMESTAMP2">'[99]Calcs for Sensitivy'!#REF!</definedName>
    <definedName name="Timing_Variance_Of_Issue_Factor">#REF!</definedName>
    <definedName name="Tipificacao_Corretora">[126]RELATORIO!$F$5</definedName>
    <definedName name="Tipos_Negociacao">[126]RELATORIO!$B$9:$H$12</definedName>
    <definedName name="TIT">#N/A</definedName>
    <definedName name="TITLE">[27]Inputs!$F$8</definedName>
    <definedName name="Title1">#REF!</definedName>
    <definedName name="Title2">#REF!</definedName>
    <definedName name="Title3">[179]chart!$C$18</definedName>
    <definedName name="Title4">#REF!</definedName>
    <definedName name="_xlnm.Print_Titles">'[21]Analysis Range $500M and 10%'!$A$1:$B$65536,'[21]Analysis Range $500M and 10%'!$A$1:$IV$6</definedName>
    <definedName name="tnf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t_Usage">#REF!</definedName>
    <definedName name="Tot_UseageY2">#REF!</definedName>
    <definedName name="Total_MtoB_Orders">#REF!</definedName>
    <definedName name="Total_MtoC_Order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'[107]Football Field'!$C$18</definedName>
    <definedName name="TPROF">#REF!</definedName>
    <definedName name="Trad_Comps" localSheetId="2">OFFSET([129]!START,0,0,1,1)</definedName>
    <definedName name="Trad_Comps">OFFSET([129]!START,0,0,1,1)</definedName>
    <definedName name="tradcomp" localSheetId="4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'[164]Trans Assump'!$AI$8</definedName>
    <definedName name="tradingcompar" localSheetId="4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 localSheetId="4">#REF!</definedName>
    <definedName name="TRADUÇÃO.PL">#REF!</definedName>
    <definedName name="Training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choPadrao">#REF!</definedName>
    <definedName name="trend" localSheetId="4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im1" localSheetId="4">#REF!</definedName>
    <definedName name="trim1">#REF!</definedName>
    <definedName name="trim2" localSheetId="4">#REF!</definedName>
    <definedName name="trim2">#REF!</definedName>
    <definedName name="trim3" localSheetId="4">#REF!</definedName>
    <definedName name="trim3">#REF!</definedName>
    <definedName name="trim4" localSheetId="4">#REF!</definedName>
    <definedName name="trim4">#REF!</definedName>
    <definedName name="TSO">[28]Assumptions!$B$37</definedName>
    <definedName name="ttt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UFIRATUAL" localSheetId="4">#REF!</definedName>
    <definedName name="UFIRATUAL">#REF!</definedName>
    <definedName name="ULTMES">#REF!</definedName>
    <definedName name="Unit2">#REF!</definedName>
    <definedName name="unitNb">#REF!</definedName>
    <definedName name="UpdateLBOsensitivityAnalysis" localSheetId="2">[180]!UpdateLBOsensitivityAnalysis</definedName>
    <definedName name="UpdateLBOsensitivityAnalysis">[180]!UpdateLBOsensitivityAnalysis</definedName>
    <definedName name="UpdateSelectedCase" localSheetId="2">[180]!UpdateSelectedCase</definedName>
    <definedName name="UpdateSelectedCase">[180]!UpdateSelectedCase</definedName>
    <definedName name="upper_left1">#REF!</definedName>
    <definedName name="upper_left2">#REF!</definedName>
    <definedName name="uptitle">[78]Inputs!$Z$10</definedName>
    <definedName name="usd">#REF!</definedName>
    <definedName name="USD_X">[103]Currency!$B$2</definedName>
    <definedName name="UserList">[19]systems!#REF!</definedName>
    <definedName name="userPWORD">[19]systems!#REF!</definedName>
    <definedName name="UsrStdPreRec">#REF!</definedName>
    <definedName name="UsrStdPreSnd">#REF!</definedName>
    <definedName name="UsrStdRegRec">#REF!</definedName>
    <definedName name="UsrStdRegSnd">#REF!</definedName>
    <definedName name="uuu" localSheetId="4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a">#REF!</definedName>
    <definedName name="val_mult">#REF!</definedName>
    <definedName name="VALMAT">#REF!</definedName>
    <definedName name="valmatrix">#REF!</definedName>
    <definedName name="valor">[82]PDD!$L$13:$L$71</definedName>
    <definedName name="valor_arren" localSheetId="4">#REF!</definedName>
    <definedName name="valor_arren">#REF!</definedName>
    <definedName name="valor_arrevsa" localSheetId="4">#REF!</definedName>
    <definedName name="valor_arrevsa">#REF!</definedName>
    <definedName name="valor_crednsa" localSheetId="4">#REF!</definedName>
    <definedName name="valor_crednsa">#REF!</definedName>
    <definedName name="valor_credvsa" localSheetId="4">#REF!</definedName>
    <definedName name="valor_credvsa">#REF!</definedName>
    <definedName name="valor_outcredn" localSheetId="4">#REF!</definedName>
    <definedName name="valor_outcredn">#REF!</definedName>
    <definedName name="valor_outcrednsa" localSheetId="4">#REF!</definedName>
    <definedName name="valor_outcrednsa">#REF!</definedName>
    <definedName name="valor_outcredvsa" localSheetId="4">#REF!</definedName>
    <definedName name="valor_outcredvsa">#REF!</definedName>
    <definedName name="valorn_sa" localSheetId="4">#REF!</definedName>
    <definedName name="valorn_sa">#REF!</definedName>
    <definedName name="valorpdd_sa" localSheetId="4">#REF!</definedName>
    <definedName name="valorpdd_sa">#REF!</definedName>
    <definedName name="valorv_sa" localSheetId="4">#REF!</definedName>
    <definedName name="valorv_sa">#REF!</definedName>
    <definedName name="VALSUM">#REF!</definedName>
    <definedName name="valuationdate">#REF!</definedName>
    <definedName name="ValuationYear">#REF!</definedName>
    <definedName name="var">[181]Exhibits!#REF!</definedName>
    <definedName name="Variable_Plant_Administrative_Expense_Percent">[26]Financials!#REF!</definedName>
    <definedName name="Variation_in_other_provisions">#REF!</definedName>
    <definedName name="Variation_in_Pension_Provisions">#REF!</definedName>
    <definedName name="Variation_Special_reserve">#REF!</definedName>
    <definedName name="vcto1">#REF!</definedName>
    <definedName name="vd" hidden="1">'[39]base dados grafico'!$J$10:$J$21</definedName>
    <definedName name="vendas" hidden="1">[12]VFLUORI!$I$10:$I$21</definedName>
    <definedName name="VENDAS.ME" localSheetId="4">#REF!</definedName>
    <definedName name="VENDAS.ME">#REF!</definedName>
    <definedName name="VENDAS.MI" localSheetId="4">#REF!</definedName>
    <definedName name="VENDAS.MI">#REF!</definedName>
    <definedName name="VertPos">#REF!</definedName>
    <definedName name="vg">#REF!</definedName>
    <definedName name="VOL_CETIP">[77]CETIP!$H$15:$H$1961</definedName>
    <definedName name="Volatility1">#REF!</definedName>
    <definedName name="Volatility2">#REF!</definedName>
    <definedName name="Volatility3">#REF!</definedName>
    <definedName name="volume">[68]Sensibilidade!$E$4</definedName>
    <definedName name="VolumeCell">#REF!</definedName>
    <definedName name="VolumeComplement">#REF!</definedName>
    <definedName name="vr_rk">#REF!,#REF!</definedName>
    <definedName name="VS">#REF!</definedName>
    <definedName name="vur" hidden="1">[52]VFLUORI!$J$10:$J$21</definedName>
    <definedName name="w" localSheetId="4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[37]EquityTemplate!$A$79:$IV$79</definedName>
    <definedName name="warrant">#REF!</definedName>
    <definedName name="warrants">#REF!</definedName>
    <definedName name="wc">#REF!</definedName>
    <definedName name="wc_analysis">#REF!</definedName>
    <definedName name="wc_perc">'[25]A I'!$R$6</definedName>
    <definedName name="wcass1">#REF!</definedName>
    <definedName name="wcass2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eb" localSheetId="4" hidden="1">{#N/A,#N/A,FALSE,"Inputs - Prices &amp; Forecasts"}</definedName>
    <definedName name="Web" hidden="1">{#N/A,#N/A,FALSE,"Inputs - Prices &amp; Forecasts"}</definedName>
    <definedName name="week" localSheetId="4">#REF!</definedName>
    <definedName name="week">#REF!</definedName>
    <definedName name="Weight">#REF!</definedName>
    <definedName name="Weight_List">#REF!</definedName>
    <definedName name="Westchester_Penetration_Rate">#REF!</definedName>
    <definedName name="wew" localSheetId="4" hidden="1">{#N/A,#N/A,FALSE,"Sheet1"}</definedName>
    <definedName name="wew" hidden="1">{#N/A,#N/A,FALSE,"Sheet1"}</definedName>
    <definedName name="whole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on">#REF!</definedName>
    <definedName name="WORKING_CAPITAL_LINE_OF_CREDIT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RITEUPS">#REF!</definedName>
    <definedName name="wrn" localSheetId="4" hidden="1">{#N/A,#N/A,FALSE,"Sheet1"}</definedName>
    <definedName name="wrn" hidden="1">{#N/A,#N/A,FALSE,"Sheet1"}</definedName>
    <definedName name="wrn.Acquiror._.Financial._.Statements." localSheetId="4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Financial._.Statements.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to._.Comp." localSheetId="4" hidden="1">{#N/A,#N/A,FALSE,"Sheet1"}</definedName>
    <definedName name="wrn.Auto._.Comp." hidden="1">{#N/A,#N/A,FALSE,"Sheet1"}</definedName>
    <definedName name="wrn.Auto._.Comp2." localSheetId="4" hidden="1">{#N/A,#N/A,FALSE,"Sheet1"}</definedName>
    <definedName name="wrn.Auto._.Comp2." hidden="1">{#N/A,#N/A,FALSE,"Sheet1"}</definedName>
    <definedName name="wrn.Base." localSheetId="4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4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ok." localSheetId="4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re." localSheetId="4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lete." localSheetId="4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4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solidated._.Financial._.Statements." localSheetId="4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4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ribution._.Margin.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_.All." localSheetId="4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4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ef9806." localSheetId="4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velopment._.Hours." localSheetId="4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EA." localSheetId="4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4" hidden="1">{"Page 1",#N/A,TRUE,"Sheet1";"Page 2",#N/A,TRUE,"Sheet1"}</definedName>
    <definedName name="wrn.Ex.._.A." hidden="1">{"Page 1",#N/A,TRUE,"Sheet1";"Page 2",#N/A,TRUE,"Sheet1"}</definedName>
    <definedName name="wrn.FCB." localSheetId="4" hidden="1">{"FCB_ALL",#N/A,FALSE,"FCB"}</definedName>
    <definedName name="wrn.FCB." hidden="1">{"FCB_ALL",#N/A,FALSE,"FCB"}</definedName>
    <definedName name="wrn.fcb2" localSheetId="4" hidden="1">{"FCB_ALL",#N/A,FALSE,"FCB"}</definedName>
    <definedName name="wrn.fcb2" hidden="1">{"FCB_ALL",#N/A,FALSE,"FCB"}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orecast._.Q4a" localSheetId="4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ed." localSheetId="4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ull." localSheetId="4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GRAPHS." localSheetId="4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." localSheetId="4" hidden="1">{"vue1",#N/A,FALSE,"synthese";"vue2",#N/A,FALSE,"synthese"}</definedName>
    <definedName name="wrn.imp." hidden="1">{"vue1",#N/A,FALSE,"synthese";"vue2",#N/A,FALSE,"synthese"}</definedName>
    <definedName name="wrn.INVESTIMENTOS._.CORRENTES." localSheetId="4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4" hidden="1">{"assumptions",#N/A,FALSE,"Scenario 1";"valuation",#N/A,FALSE,"Scenario 1"}</definedName>
    <definedName name="wrn.IPO._.Valuation." hidden="1">{"assumptions",#N/A,FALSE,"Scenario 1";"valuation",#N/A,FALSE,"Scenario 1"}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4" hidden="1">{"LBO Summary",#N/A,FALSE,"Summary"}</definedName>
    <definedName name="wrn.LBO._.Summary." hidden="1">{"LBO Summary",#N/A,FALSE,"Summary"}</definedName>
    <definedName name="wrn.lh97.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4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4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ODEL.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4" hidden="1">{"Monthly",#N/A,FALSE,"1.2"}</definedName>
    <definedName name="wrn.Monthly._.Act._.P_L." hidden="1">{"Monthly",#N/A,FALSE,"1.2"}</definedName>
    <definedName name="wrn.Mor._.Pack._.January." localSheetId="4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4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ewDEV." localSheetId="4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4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4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esentation.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localSheetId="4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4" hidden="1">{"inputs raw data",#N/A,TRUE,"INPUT"}</definedName>
    <definedName name="wrn.print._.raw._.data._.entry." hidden="1">{"inputs raw data",#N/A,TRUE,"INPUT"}</definedName>
    <definedName name="wrn.print._.standalone." localSheetId="4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4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4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4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4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Cap." localSheetId="4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oduct._.Detail.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Qtrs_PL." localSheetId="4" hidden="1">{"Quarters",#N/A,FALSE,"1.2"}</definedName>
    <definedName name="wrn.Qtrs_PL." hidden="1">{"Quarters",#N/A,FALSE,"1.2"}</definedName>
    <definedName name="wrn.Region._.Totals." localSheetId="4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port1." localSheetId="4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pts." localSheetId="4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sens." localSheetId="4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ven._.Page." localSheetId="4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ix._.Page." localSheetId="4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4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_BOTH." localSheetId="4" hidden="1">{"FCB_ALL",#N/A,FALSE,"FCB";"GREY_ALL",#N/A,FALSE,"GREY"}</definedName>
    <definedName name="wrn.STAND_ALONE_BOTH." hidden="1">{"FCB_ALL",#N/A,FALSE,"FCB";"GREY_ALL",#N/A,FALSE,"GREY"}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y." localSheetId="4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4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localSheetId="4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elet." localSheetId="4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st." localSheetId="4" hidden="1">{"test2",#N/A,TRUE,"Prices"}</definedName>
    <definedName name="wrn.test." hidden="1">{"test2",#N/A,TRUE,"Prices"}</definedName>
    <definedName name="wrn.Transaction._.Overview.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localSheetId="4" hidden="1">{"Variance Q4",#N/A,FALSE,"Var"}</definedName>
    <definedName name="wrn.Variance._.Q4" hidden="1">{"Variance Q4",#N/A,FALSE,"Var"}</definedName>
    <definedName name="wrn.YTD_ROY_PL." localSheetId="4" hidden="1">{"ROY_YTD",#N/A,FALSE,"1.2"}</definedName>
    <definedName name="wrn.YTD_ROY_PL." hidden="1">{"ROY_YTD",#N/A,FALSE,"1.2"}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X" localSheetId="4">#REF!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[38]Sheet3!$C$10</definedName>
    <definedName name="XRATE">[85]Transinputs!#REF!</definedName>
    <definedName name="XRATE_SWITCH">#REF!</definedName>
    <definedName name="xx" localSheetId="4">'[182]Sales Analysis- Jul'!$H$31</definedName>
    <definedName name="xx" hidden="1">{#N/A,#N/A,FALSE,"Sheet1"}</definedName>
    <definedName name="XXX">#REF!</definedName>
    <definedName name="y" localSheetId="4" hidden="1">{#N/A,#N/A,FALSE,"Sheet1"}</definedName>
    <definedName name="y" hidden="1">{#N/A,#N/A,FALSE,"Sheet1"}</definedName>
    <definedName name="year">'[183]Summary Output'!$C$22</definedName>
    <definedName name="Year_End">[84]Reconciliaton!$G$1</definedName>
    <definedName name="Year_End_Net_Cash____Debt">#REF!</definedName>
    <definedName name="Year_End_Number_of_Employees">#REF!</definedName>
    <definedName name="Year1">[27]Inputs!$AB$10</definedName>
    <definedName name="Year2">[27]Inputs!$AB$11</definedName>
    <definedName name="Year3">[27]Inputs!$AB$12</definedName>
    <definedName name="Year4">[91]Inputs!$R$10</definedName>
    <definedName name="yearend">#REF!</definedName>
    <definedName name="YearEndDay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r_ago_eps">#REF!</definedName>
    <definedName name="yr_ago_rev">#REF!</definedName>
    <definedName name="yr_end">[86]Snapshot!$H$5</definedName>
    <definedName name="Yr_yr_growth">[108]webout!#REF!</definedName>
    <definedName name="YTDCONSOL" localSheetId="4">#REF!</definedName>
    <definedName name="YTDCONSOL">#REF!</definedName>
    <definedName name="YTDGLASS" localSheetId="4">#REF!</definedName>
    <definedName name="YTDGLASS">#REF!</definedName>
    <definedName name="YTDLAMP" localSheetId="4">#REF!</definedName>
    <definedName name="YTDLAMP">#REF!</definedName>
    <definedName name="yy" localSheetId="4" hidden="1">{#N/A,#N/A,FALSE,"Sheet1"}</definedName>
    <definedName name="yy" hidden="1">{#N/A,#N/A,FALSE,"Sheet1"}</definedName>
    <definedName name="yyy">#REF!</definedName>
    <definedName name="z">#REF!</definedName>
    <definedName name="zzzzzzzzzz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8" i="14" l="1"/>
  <c r="E46" i="14"/>
  <c r="E45" i="14"/>
  <c r="K49" i="13"/>
  <c r="K47" i="13"/>
  <c r="K46" i="13" l="1"/>
  <c r="L39" i="13"/>
  <c r="L26" i="13"/>
  <c r="AF71" i="6" l="1"/>
  <c r="D40" i="14" l="1"/>
  <c r="J49" i="13" l="1"/>
  <c r="J47" i="13"/>
  <c r="J46" i="13"/>
  <c r="AL74" i="2" l="1"/>
  <c r="AL71" i="2"/>
  <c r="D48" i="14"/>
  <c r="D46" i="14"/>
  <c r="D45" i="14"/>
  <c r="AK71" i="2"/>
  <c r="C50" i="14"/>
  <c r="C48" i="14"/>
  <c r="C46" i="14"/>
  <c r="C45" i="14"/>
  <c r="D50" i="14" l="1"/>
  <c r="F49" i="13"/>
  <c r="F47" i="13"/>
  <c r="AG106" i="2"/>
  <c r="AG91" i="2"/>
  <c r="V101" i="2"/>
  <c r="P71" i="6"/>
  <c r="Q126" i="7"/>
  <c r="Q122" i="7"/>
  <c r="Q118" i="7"/>
  <c r="R31" i="7"/>
  <c r="I125" i="7"/>
  <c r="H125" i="7"/>
  <c r="G125" i="7"/>
  <c r="F125" i="7"/>
  <c r="I124" i="7"/>
  <c r="I126" i="7"/>
  <c r="H124" i="7"/>
  <c r="G124" i="7"/>
  <c r="G126" i="7"/>
  <c r="F124" i="7"/>
  <c r="F126" i="7"/>
  <c r="I121" i="7"/>
  <c r="H121" i="7"/>
  <c r="G121" i="7"/>
  <c r="F121" i="7"/>
  <c r="I120" i="7"/>
  <c r="I122" i="7"/>
  <c r="H120" i="7"/>
  <c r="H122" i="7"/>
  <c r="G120" i="7"/>
  <c r="F120" i="7"/>
  <c r="F122" i="7"/>
  <c r="J117" i="7"/>
  <c r="J121" i="7"/>
  <c r="I116" i="7"/>
  <c r="I118" i="7"/>
  <c r="H116" i="7"/>
  <c r="H118" i="7"/>
  <c r="G116" i="7"/>
  <c r="G118" i="7"/>
  <c r="F116" i="7"/>
  <c r="F118" i="7"/>
  <c r="J74" i="7"/>
  <c r="J72" i="7"/>
  <c r="E70" i="7"/>
  <c r="D70" i="7"/>
  <c r="C70" i="7"/>
  <c r="J69" i="7"/>
  <c r="J68" i="7"/>
  <c r="J67" i="7"/>
  <c r="J66" i="7"/>
  <c r="J65" i="7"/>
  <c r="J64" i="7"/>
  <c r="J124" i="7"/>
  <c r="E64" i="7"/>
  <c r="J63" i="7"/>
  <c r="J120" i="7"/>
  <c r="J60" i="7"/>
  <c r="J59" i="7"/>
  <c r="J58" i="7"/>
  <c r="J116" i="7"/>
  <c r="J118" i="7"/>
  <c r="J55" i="7"/>
  <c r="J54" i="7"/>
  <c r="J52" i="7"/>
  <c r="E52" i="7"/>
  <c r="E53" i="7"/>
  <c r="D52" i="7"/>
  <c r="D53" i="7"/>
  <c r="C52" i="7"/>
  <c r="C53" i="7"/>
  <c r="J51" i="7"/>
  <c r="J50" i="7"/>
  <c r="J49" i="7"/>
  <c r="J48" i="7"/>
  <c r="J47" i="7"/>
  <c r="J46" i="7"/>
  <c r="J45" i="7"/>
  <c r="J44" i="7"/>
  <c r="J42" i="7"/>
  <c r="J41" i="7"/>
  <c r="J40" i="7"/>
  <c r="J39" i="7"/>
  <c r="J38" i="7"/>
  <c r="J37" i="7"/>
  <c r="J36" i="7"/>
  <c r="J35" i="7"/>
  <c r="J34" i="7"/>
  <c r="J33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53" i="7"/>
  <c r="G122" i="7"/>
  <c r="H126" i="7"/>
  <c r="J122" i="7"/>
  <c r="J125" i="7"/>
  <c r="J126" i="7"/>
  <c r="G71" i="6"/>
  <c r="G72" i="6" s="1"/>
</calcChain>
</file>

<file path=xl/sharedStrings.xml><?xml version="1.0" encoding="utf-8"?>
<sst xmlns="http://schemas.openxmlformats.org/spreadsheetml/2006/main" count="2569" uniqueCount="725">
  <si>
    <t>Derivativos</t>
  </si>
  <si>
    <t>Outras</t>
  </si>
  <si>
    <t>Empréstimos de valores mobiliários</t>
  </si>
  <si>
    <t>Listagem de valores mobiliários</t>
  </si>
  <si>
    <t>Permanência</t>
  </si>
  <si>
    <t>Acesso dos participantes de negociação</t>
  </si>
  <si>
    <t>Utilização</t>
  </si>
  <si>
    <t>Market data - cotações e informações de mercado</t>
  </si>
  <si>
    <t>Banco BM&amp;F Bovespa</t>
  </si>
  <si>
    <t>Empréstimo</t>
  </si>
  <si>
    <t>Outras receitas</t>
  </si>
  <si>
    <t>Banco</t>
  </si>
  <si>
    <t>Outras receitas de serviços</t>
  </si>
  <si>
    <t xml:space="preserve"> 2016</t>
  </si>
  <si>
    <t xml:space="preserve"> 2015</t>
  </si>
  <si>
    <t xml:space="preserve"> 2014</t>
  </si>
  <si>
    <t>Câmbio</t>
  </si>
  <si>
    <t>SNG</t>
  </si>
  <si>
    <t>Outras receitas de financiamento</t>
  </si>
  <si>
    <t>Revenue line</t>
  </si>
  <si>
    <t>Linha de receita</t>
  </si>
  <si>
    <t>B3 - Brasil, Bolsa, Balcão</t>
  </si>
  <si>
    <t>(em milhares de reais)</t>
  </si>
  <si>
    <t>(in thousands of Reais)</t>
  </si>
  <si>
    <t>Combinada Gerencial
Managerial Combined</t>
  </si>
  <si>
    <t>IFRS</t>
  </si>
  <si>
    <t>1T17</t>
  </si>
  <si>
    <t>1Q17</t>
  </si>
  <si>
    <t>2T17</t>
  </si>
  <si>
    <t>3T17</t>
  </si>
  <si>
    <t>4T17</t>
  </si>
  <si>
    <t>1Q18</t>
  </si>
  <si>
    <t>Receita total</t>
  </si>
  <si>
    <t>Listado</t>
  </si>
  <si>
    <t>Ações e instrumentos de renda variável</t>
  </si>
  <si>
    <t>Negociação e pós-negociação</t>
  </si>
  <si>
    <t>Depositária de renda variável</t>
  </si>
  <si>
    <t>Empréstimo de ações</t>
  </si>
  <si>
    <t>Listagem e soluções para emissores</t>
  </si>
  <si>
    <t>Juros, Moedas e Mercadorias</t>
  </si>
  <si>
    <t>Balcão</t>
  </si>
  <si>
    <t>Instrumentos de renda fixa</t>
  </si>
  <si>
    <t>Outros</t>
  </si>
  <si>
    <t>Infraestrutura para financiamento</t>
  </si>
  <si>
    <t>Tecnologia, dados e serviços</t>
  </si>
  <si>
    <t>Tecnologia e acesso</t>
  </si>
  <si>
    <t>Dados e analytics</t>
  </si>
  <si>
    <t>Listed</t>
  </si>
  <si>
    <t xml:space="preserve">Cash equities and equities instruments </t>
  </si>
  <si>
    <t>Interest Rates BRL, FX and commodities</t>
  </si>
  <si>
    <t>OTC</t>
  </si>
  <si>
    <t>Fixed Income</t>
  </si>
  <si>
    <t>Derivatives</t>
  </si>
  <si>
    <t>Other</t>
  </si>
  <si>
    <t>Infrastructure for financing</t>
  </si>
  <si>
    <t>Technology, data and services</t>
  </si>
  <si>
    <t>Total revenue</t>
  </si>
  <si>
    <t>Trading and post-Trading</t>
  </si>
  <si>
    <t>Depository</t>
  </si>
  <si>
    <t>Stock lending</t>
  </si>
  <si>
    <t>Listing and services for issuers</t>
  </si>
  <si>
    <t>Trading and Post-Trading</t>
  </si>
  <si>
    <t>Technology and access</t>
  </si>
  <si>
    <t>Data and analytics</t>
  </si>
  <si>
    <t>Bank</t>
  </si>
  <si>
    <t>(in thousands of reais)</t>
  </si>
  <si>
    <t xml:space="preserve">Balanço patrimonial (Contábil consolidado ) </t>
  </si>
  <si>
    <t xml:space="preserve">Balance Sheet (IFRS consolidated) </t>
  </si>
  <si>
    <t>2Q17</t>
  </si>
  <si>
    <t>3Q17</t>
  </si>
  <si>
    <t>4Q17</t>
  </si>
  <si>
    <t>2Q18</t>
  </si>
  <si>
    <t>3Q18</t>
  </si>
  <si>
    <t>4Q18</t>
  </si>
  <si>
    <r>
      <rPr>
        <b/>
        <sz val="9"/>
        <color indexed="9"/>
        <rFont val="Calibri"/>
        <family val="2"/>
      </rPr>
      <t>2T17</t>
    </r>
    <r>
      <rPr>
        <b/>
        <sz val="8"/>
        <color indexed="9"/>
        <rFont val="Calibri"/>
        <family val="2"/>
      </rPr>
      <t/>
    </r>
  </si>
  <si>
    <t>1T18</t>
  </si>
  <si>
    <t>2T18</t>
  </si>
  <si>
    <t>3T18</t>
  </si>
  <si>
    <t>4T18</t>
  </si>
  <si>
    <t>Ativo</t>
  </si>
  <si>
    <t>Assets</t>
  </si>
  <si>
    <t>Circulante</t>
  </si>
  <si>
    <t>Current assets</t>
  </si>
  <si>
    <t>Disponibilidades</t>
  </si>
  <si>
    <t>Cash and cash equivalents</t>
  </si>
  <si>
    <t>Aplicações financeiras e títulos e valores mobiliários</t>
  </si>
  <si>
    <t>Financial investments and marketable securities</t>
  </si>
  <si>
    <t>Instrumentos financeiros derivativos</t>
  </si>
  <si>
    <t>Derivative financial instruments</t>
  </si>
  <si>
    <t>Contas a receber</t>
  </si>
  <si>
    <t xml:space="preserve">Accounts receivable </t>
  </si>
  <si>
    <t>Outros créditos</t>
  </si>
  <si>
    <t>Other receivables</t>
  </si>
  <si>
    <t>Tributos a compensar e recuperar</t>
  </si>
  <si>
    <t>Taxes recoverable and prepaid</t>
  </si>
  <si>
    <t>Despesas antecipadas</t>
  </si>
  <si>
    <t xml:space="preserve">Prepaid expenses </t>
  </si>
  <si>
    <t>Ativos não circulantes disponíveis para venda</t>
  </si>
  <si>
    <t>Non-current assets available for sale</t>
  </si>
  <si>
    <t>Não-circulante</t>
  </si>
  <si>
    <t xml:space="preserve">Noncurrent asstes </t>
  </si>
  <si>
    <t>Realizável a longo prazo</t>
  </si>
  <si>
    <t>Long-term receivables</t>
  </si>
  <si>
    <t>Depósitos judiciais</t>
  </si>
  <si>
    <t>Judicial deposits</t>
  </si>
  <si>
    <t>Investimentos</t>
  </si>
  <si>
    <t xml:space="preserve">Investments </t>
  </si>
  <si>
    <t>Participações em controladas e coligadas</t>
  </si>
  <si>
    <t xml:space="preserve">Interest held in subsidiaries and partnerships </t>
  </si>
  <si>
    <t>Propriedades para investimento</t>
  </si>
  <si>
    <t>Investment properties</t>
  </si>
  <si>
    <t>Imobilizado</t>
  </si>
  <si>
    <t xml:space="preserve">Property and equipment </t>
  </si>
  <si>
    <t>Intangível</t>
  </si>
  <si>
    <t>Intangilbe assets</t>
  </si>
  <si>
    <t>Ágio</t>
  </si>
  <si>
    <t xml:space="preserve">Goodwill </t>
  </si>
  <si>
    <t>Softwares e projetos*</t>
  </si>
  <si>
    <t>Relações contratuais</t>
  </si>
  <si>
    <t xml:space="preserve">Contractual relations </t>
  </si>
  <si>
    <t>Marcas</t>
  </si>
  <si>
    <t>Trademark</t>
  </si>
  <si>
    <t xml:space="preserve">   Total do ativo</t>
  </si>
  <si>
    <t>Total assets</t>
  </si>
  <si>
    <t>Passivo e patrimônio líquido</t>
  </si>
  <si>
    <t xml:space="preserve">Liabilites and equity </t>
  </si>
  <si>
    <t>Current liabilities</t>
  </si>
  <si>
    <t>Garantias recebidas em operações</t>
  </si>
  <si>
    <t xml:space="preserve">Collateral for transactions </t>
  </si>
  <si>
    <t>Proventos e direitos sobre títulos em custódia</t>
  </si>
  <si>
    <t>Earnings and righs on securities in custody</t>
  </si>
  <si>
    <t>Fornecedores</t>
  </si>
  <si>
    <t>Suppliers</t>
  </si>
  <si>
    <t>Obrigações salariais e encargos sociais</t>
  </si>
  <si>
    <t>Salaries and social charges</t>
  </si>
  <si>
    <t>Impostos e contribuições a recolher</t>
  </si>
  <si>
    <t xml:space="preserve">Taxes and contribution payable </t>
  </si>
  <si>
    <t>Imposto de renda e contribuição social</t>
  </si>
  <si>
    <t>Other liabilities</t>
  </si>
  <si>
    <t>Juros a pagar sobre emissão de dívida no exterior</t>
  </si>
  <si>
    <t>Revenues to be allocated</t>
  </si>
  <si>
    <t>Empréstimos</t>
  </si>
  <si>
    <t xml:space="preserve">Loans </t>
  </si>
  <si>
    <t>Emissão de dívida no exterior, empréstimos e debêntures**</t>
  </si>
  <si>
    <t>Debentures</t>
  </si>
  <si>
    <t>Dividendos e juros sobre capital próprio a pagar</t>
  </si>
  <si>
    <t>Dividends and interest on equity payable</t>
  </si>
  <si>
    <t>Outras obrigações</t>
  </si>
  <si>
    <t>Receitas a apropriar</t>
  </si>
  <si>
    <t xml:space="preserve">Noncurrent liabilities </t>
  </si>
  <si>
    <t>Emissão de dívida no exterior, empréstimos e debêntures***</t>
  </si>
  <si>
    <t>Debêntures</t>
  </si>
  <si>
    <t>Imposto de renda e contribuição social diferidos</t>
  </si>
  <si>
    <t>Deferred income tax and social contribution</t>
  </si>
  <si>
    <t>Provisões para riscos tributários, cíveis, trabalhistas e outras</t>
  </si>
  <si>
    <t xml:space="preserve">Provision for tax, civill, labor and other contingencies </t>
  </si>
  <si>
    <t>Benefícios de assistência médica pós-emprego</t>
  </si>
  <si>
    <t>Post-employment health care benefits</t>
  </si>
  <si>
    <t>-</t>
  </si>
  <si>
    <t>Patrimônio líquido</t>
  </si>
  <si>
    <t xml:space="preserve">Equity </t>
  </si>
  <si>
    <t>Capital e reservas atribuídos aos acionistas da controladora</t>
  </si>
  <si>
    <t>Capital and reserves attributable to shareholders of B3</t>
  </si>
  <si>
    <t>Capital social</t>
  </si>
  <si>
    <t xml:space="preserve">Capital </t>
  </si>
  <si>
    <t>Reserva de capital</t>
  </si>
  <si>
    <t>Capital reserve</t>
  </si>
  <si>
    <t>Reservas de reavaliação</t>
  </si>
  <si>
    <t xml:space="preserve">Revaluation services </t>
  </si>
  <si>
    <t>Reservas de lucros</t>
  </si>
  <si>
    <t>Income reserves</t>
  </si>
  <si>
    <t>Ações em tesouraria</t>
  </si>
  <si>
    <t>Treasury shares</t>
  </si>
  <si>
    <t>Outros resultados abrangentes</t>
  </si>
  <si>
    <t>Other comprehensive income</t>
  </si>
  <si>
    <t>Lucros acumulados</t>
  </si>
  <si>
    <t>Retained earnings</t>
  </si>
  <si>
    <t>Participação dos acionistas não-controladores</t>
  </si>
  <si>
    <t>Non-controlling interests</t>
  </si>
  <si>
    <t>Total do passivo e patrimônio líquido</t>
  </si>
  <si>
    <t xml:space="preserve">Total liabilities and equity </t>
  </si>
  <si>
    <t>** A partir do 4T18 as linhas de Juros a pagar sobre emissão de dívida no exterior e Empréstimos foram agregadas na linha Emissão de dívida no exterior, empréstimos e debêntures</t>
  </si>
  <si>
    <t>*** A partir do 4T18 as linhas de Empréstimos e Debêntures foram agregadas na linha Emissão de dívida no exterior, empréstimos e debêntures</t>
  </si>
  <si>
    <t>Demonstrações dos fluxo de caixa (Contábil consolidado)</t>
  </si>
  <si>
    <t>Cash Flow Statement (IFRS consolidated)</t>
  </si>
  <si>
    <t xml:space="preserve">Fluxo de caixa das atividades operacionais </t>
  </si>
  <si>
    <t xml:space="preserve">Cash flow from operational activities </t>
  </si>
  <si>
    <t>Lucro líquido do período</t>
  </si>
  <si>
    <t>Net income for the period</t>
  </si>
  <si>
    <t>Ajustes por:</t>
  </si>
  <si>
    <t>Adjustments:</t>
  </si>
  <si>
    <t>Depreciação/amortização</t>
  </si>
  <si>
    <t xml:space="preserve">Depreciation/amorization </t>
  </si>
  <si>
    <t>Redução ao valor recuperável de ativos</t>
  </si>
  <si>
    <t>Impairment of assets</t>
  </si>
  <si>
    <t>Resultado de equivalência patrimonial</t>
  </si>
  <si>
    <t xml:space="preserve">Equity pickup </t>
  </si>
  <si>
    <t>Despesas relativas ao plano de ações e de opções de ações</t>
  </si>
  <si>
    <t xml:space="preserve">Stock option and stock option plan expenses </t>
  </si>
  <si>
    <t>Despesas de juros</t>
  </si>
  <si>
    <t>Interest expenses</t>
  </si>
  <si>
    <t>Provisão para riscos tributários, cíveis e trabalhistas</t>
  </si>
  <si>
    <t>Provision for tax, civil and labor contingencies</t>
  </si>
  <si>
    <t>Provisão para perdas em contas a receber</t>
  </si>
  <si>
    <t>Allowance for doubtful accounts</t>
  </si>
  <si>
    <r>
      <t xml:space="preserve">Instrumentos financeiros derivativos - </t>
    </r>
    <r>
      <rPr>
        <i/>
        <sz val="8"/>
        <rFont val="Calibri"/>
        <family val="2"/>
      </rPr>
      <t>Swap</t>
    </r>
  </si>
  <si>
    <t>Derivative financial instruments – swap</t>
  </si>
  <si>
    <r>
      <t>Variação cambial captação -</t>
    </r>
    <r>
      <rPr>
        <i/>
        <sz val="8"/>
        <rFont val="Calibri"/>
        <family val="2"/>
      </rPr>
      <t xml:space="preserve"> Hedge</t>
    </r>
  </si>
  <si>
    <t>Exchange rate variation on fundraising – hedge</t>
  </si>
  <si>
    <t>Variação cambial captação</t>
  </si>
  <si>
    <t>Exchange rate variation – fundraising</t>
  </si>
  <si>
    <t>Marcação a mercado da captação</t>
  </si>
  <si>
    <t>Marked-to-market of fundraising</t>
  </si>
  <si>
    <t>Monetary update on judicial deposits</t>
  </si>
  <si>
    <t>Marcação a mercado do NDF</t>
  </si>
  <si>
    <t>Marked-to-market of Non-deliverable Forwards (NDF)</t>
  </si>
  <si>
    <t>Lucro líquido ajustado</t>
  </si>
  <si>
    <t>Adjusted Net Income</t>
  </si>
  <si>
    <t>Variação de aplicações financeiras e TVM e garantias de operações</t>
  </si>
  <si>
    <t>Variation in financial investments, marketable securities and collateral for transactions</t>
  </si>
  <si>
    <r>
      <t xml:space="preserve">Efeito de variação cambial </t>
    </r>
    <r>
      <rPr>
        <i/>
        <sz val="8"/>
        <rFont val="Calibri"/>
        <family val="2"/>
      </rPr>
      <t>hedge</t>
    </r>
    <r>
      <rPr>
        <sz val="8"/>
        <rFont val="Calibri"/>
        <family val="2"/>
      </rPr>
      <t xml:space="preserve"> de fluxo de caixa</t>
    </r>
  </si>
  <si>
    <t>Effect of exchange rate variation on cash flow hedge</t>
  </si>
  <si>
    <t>Variação em tributos a compensar e recuperar</t>
  </si>
  <si>
    <t>Variation in taxes to be offset and recoverable</t>
  </si>
  <si>
    <t>Variação em contas a receber</t>
  </si>
  <si>
    <t>Variation in accounts receivable</t>
  </si>
  <si>
    <t>Variação em outros créditos</t>
  </si>
  <si>
    <t>Variation in other receivables</t>
  </si>
  <si>
    <t>Variação em despesas antecipadas</t>
  </si>
  <si>
    <t>Variation in prepaid expenses</t>
  </si>
  <si>
    <t>Variação de depósitos judiciais</t>
  </si>
  <si>
    <t>Variation in judicial deposits</t>
  </si>
  <si>
    <t>Variação em proventos e direitos sobre títulos em custódia</t>
  </si>
  <si>
    <t>Variation in earnings and rights on securities in custody</t>
  </si>
  <si>
    <t>Variação em fornecedores</t>
  </si>
  <si>
    <t>Variation in suppliers</t>
  </si>
  <si>
    <t>Variação em impostos e contribuições a recolher</t>
  </si>
  <si>
    <t>Variation in provisions for income taxes and social contributions payable</t>
  </si>
  <si>
    <t>Variação em imposto de renda e contribuição social</t>
  </si>
  <si>
    <t>Variation in income tax and social contribution</t>
  </si>
  <si>
    <t>Variação em obrigações salariais e encargos sociais</t>
  </si>
  <si>
    <t>Variation in salaries and social charges</t>
  </si>
  <si>
    <t>Variação em outras obrigações</t>
  </si>
  <si>
    <t>Variation in other liabilities</t>
  </si>
  <si>
    <t>Variação em receitas a apropriar</t>
  </si>
  <si>
    <t>Variação em provisão para riscos tributários, cíveis e trabalhistas</t>
  </si>
  <si>
    <t xml:space="preserve">Variation in provision for tax, civil, and labor contingencies </t>
  </si>
  <si>
    <t>Variação em benefícios de assistência médica pós-emprego</t>
  </si>
  <si>
    <t>Variation in post-retirement health care benefits</t>
  </si>
  <si>
    <t>Caixa líquido proveniente (utilizado) das atividades operacionais</t>
  </si>
  <si>
    <t>Net cash from (used in) operating activities</t>
  </si>
  <si>
    <t>Fluxo de caixa das atividades de investimento</t>
  </si>
  <si>
    <t>Cash flow from investing activities</t>
  </si>
  <si>
    <t>Recebimento pela venda de imobilizado</t>
  </si>
  <si>
    <t>Amount received for disposal of property and equipment</t>
  </si>
  <si>
    <t>Pagamento pela aquisição de imobilizado</t>
  </si>
  <si>
    <t>Payment for purchase of property and equipment</t>
  </si>
  <si>
    <t>Recebimento de dividendos</t>
  </si>
  <si>
    <t>Dividends received</t>
  </si>
  <si>
    <t>Liquidação instrumento financeiro derivativo - NDF</t>
  </si>
  <si>
    <t>Settlement of derivative financial instruments - NDF</t>
  </si>
  <si>
    <t>Aumento de capital em controlada</t>
  </si>
  <si>
    <t>Capital increase in subsidiary</t>
  </si>
  <si>
    <t>Aquisição de softwares e projetos</t>
  </si>
  <si>
    <t>Purchase of software and projects</t>
  </si>
  <si>
    <t>Efeito do caixa - Aquisição de controlada</t>
  </si>
  <si>
    <t xml:space="preserve">Cash effect - acquisition of subsidiary </t>
  </si>
  <si>
    <t>Caixa líquido proveniente (utilizado) das atividades de investimento</t>
  </si>
  <si>
    <t>Fluxo de caixa das atividades de financiamento</t>
  </si>
  <si>
    <t>Alienação de ações em tesouraria - exercício de opções de ações</t>
  </si>
  <si>
    <t>Disposal of treasury shares - stock options exercised</t>
  </si>
  <si>
    <t>Amortização de principal e juros sobre empréstimos</t>
  </si>
  <si>
    <t>Interest and principal paid</t>
  </si>
  <si>
    <t>Pagamento de dividendos e juros sobre capital próprio</t>
  </si>
  <si>
    <t>Payment of dividends and interest on equity</t>
  </si>
  <si>
    <t>Caixa líquido utilizado nas atividades de financiamento</t>
  </si>
  <si>
    <t>Net cash used in financing activities</t>
  </si>
  <si>
    <t>Aumento (diminuição) líquido de caixa e equivalentes de caixa</t>
  </si>
  <si>
    <t>Net increase (decrease) in cash and cash equivalents</t>
  </si>
  <si>
    <t>Saldo de caixa e equivalentes de caixa no inicio do período</t>
  </si>
  <si>
    <t>Balance of cash and cash equivalents at beginning of year</t>
  </si>
  <si>
    <t>Saldo de caixa e equivalentes de caixa no final do período</t>
  </si>
  <si>
    <t>Balance of cash and cash equivalents at end of year</t>
  </si>
  <si>
    <t>Deduções da receita</t>
  </si>
  <si>
    <t>Revenue deductions</t>
  </si>
  <si>
    <t>PIS e Cofins</t>
  </si>
  <si>
    <t>PIS and Cofins</t>
  </si>
  <si>
    <t>Impostos sobre serviços</t>
  </si>
  <si>
    <t>Service tax</t>
  </si>
  <si>
    <t>Receita líquida</t>
  </si>
  <si>
    <t>Net revenue</t>
  </si>
  <si>
    <t xml:space="preserve">Despesas </t>
  </si>
  <si>
    <t>Expenses</t>
  </si>
  <si>
    <t>Personnel</t>
  </si>
  <si>
    <t>Data processing</t>
  </si>
  <si>
    <t>Depreciation and amortization</t>
  </si>
  <si>
    <t>Third-party services</t>
  </si>
  <si>
    <t>Maintenance</t>
  </si>
  <si>
    <t>Communication</t>
  </si>
  <si>
    <t>Marketing</t>
  </si>
  <si>
    <t>Taxes</t>
  </si>
  <si>
    <t>Board and committee members' compensation</t>
  </si>
  <si>
    <t>Related to the combination with Cetip</t>
  </si>
  <si>
    <t>Others</t>
  </si>
  <si>
    <t>Resultado operacional</t>
  </si>
  <si>
    <t>Operating income</t>
  </si>
  <si>
    <t>Margem operacional</t>
  </si>
  <si>
    <t>Operating margin</t>
  </si>
  <si>
    <t>Redução ao valor recuperável de ativos (impairment)</t>
  </si>
  <si>
    <t>Impairment</t>
  </si>
  <si>
    <t>Equity in income of investees</t>
  </si>
  <si>
    <t>Descontinuidade do método de equivalência patrimonial</t>
  </si>
  <si>
    <t>Discontinuity of the equity method</t>
  </si>
  <si>
    <t>Resultado de alienação de investimentos em coligadas</t>
  </si>
  <si>
    <t>Gain on disposal of investment in associate</t>
  </si>
  <si>
    <t>Resultado financeiro</t>
  </si>
  <si>
    <t>Financial results</t>
  </si>
  <si>
    <t>Receitas financeiras</t>
  </si>
  <si>
    <t>Financial income</t>
  </si>
  <si>
    <t>Despesas financeiras</t>
  </si>
  <si>
    <t>Financial expenses</t>
  </si>
  <si>
    <t>Alienação das ações do CME Group</t>
  </si>
  <si>
    <t>Divestment from CME Group shares</t>
  </si>
  <si>
    <t>Resultado antes da tributação sobre o lucro</t>
  </si>
  <si>
    <t>Income before income tax and social contribution</t>
  </si>
  <si>
    <t>Income tax and social contribution</t>
  </si>
  <si>
    <t>Corrente</t>
  </si>
  <si>
    <t>Current</t>
  </si>
  <si>
    <t>Diferido</t>
  </si>
  <si>
    <t>Deferred</t>
  </si>
  <si>
    <t>Resultado líquido das operações continuadas</t>
  </si>
  <si>
    <t>Net result from continued operations</t>
  </si>
  <si>
    <t>Resultado líquido das operações descontinuadas</t>
  </si>
  <si>
    <t>Net result from discontinued operations</t>
  </si>
  <si>
    <t>Lucro (prejuízo) líquido do período</t>
  </si>
  <si>
    <t>Net income (loss) for the period</t>
  </si>
  <si>
    <t>Margem líquida</t>
  </si>
  <si>
    <t>Net margin</t>
  </si>
  <si>
    <t>Atribuídos aos:</t>
  </si>
  <si>
    <t>Attributable to:</t>
  </si>
  <si>
    <t>Participação dos não-controladores</t>
  </si>
  <si>
    <t>Minority interest</t>
  </si>
  <si>
    <t>Ajustes no EBITDA</t>
  </si>
  <si>
    <t>Ajustments to EBITDA</t>
  </si>
  <si>
    <t>EBITDA</t>
  </si>
  <si>
    <t>Despesas relacionadas à combinação com a Cetip</t>
  </si>
  <si>
    <t>Expenses related to the combination with Cetip</t>
  </si>
  <si>
    <t>Alteração de programa/metodologia de incentivo de longo prazo</t>
  </si>
  <si>
    <t xml:space="preserve">Changes on long term stock based compensation program/methodology </t>
  </si>
  <si>
    <t>Provisões não-recorrentes</t>
  </si>
  <si>
    <t xml:space="preserve">Non-recurring provisions </t>
  </si>
  <si>
    <t>EBITDA recorrente</t>
  </si>
  <si>
    <t>Recurring EBITDA</t>
  </si>
  <si>
    <t>Margem EBITDA recorrente</t>
  </si>
  <si>
    <t>Recurring EBITDA margin</t>
  </si>
  <si>
    <t>Despesas</t>
  </si>
  <si>
    <t>Programa de incentivo de longo prazo baseado em ações</t>
  </si>
  <si>
    <t>Long term stock-based compensation program</t>
  </si>
  <si>
    <t>Provisões (recorrentes e não-recorrentes)</t>
  </si>
  <si>
    <t>Provisions (recurring and non-recurring)</t>
  </si>
  <si>
    <t>Imposto relacionado aos dividendos recebidos do CME Group</t>
  </si>
  <si>
    <t>Tax on dividends from the CME Group</t>
  </si>
  <si>
    <t>Despesas atreladas ao faturamento</t>
  </si>
  <si>
    <t>Revenue-linked expenese</t>
  </si>
  <si>
    <t>Despesas ajustadas</t>
  </si>
  <si>
    <t>Adjusted expenses</t>
  </si>
  <si>
    <t>Ajustes no lucro líquido de imposto</t>
  </si>
  <si>
    <t>Adjustments to net income</t>
  </si>
  <si>
    <t>Lucro líquido (atribuídos aos acionistas)</t>
  </si>
  <si>
    <t>Net income (attributable to shareholders)</t>
  </si>
  <si>
    <t xml:space="preserve">Expenses related to the combination with Cetip </t>
  </si>
  <si>
    <t xml:space="preserve">Recurring provisions </t>
  </si>
  <si>
    <t xml:space="preserve">Impairment </t>
  </si>
  <si>
    <t>Impactos relacionados ao CME Group</t>
  </si>
  <si>
    <t>Impact related to CME Group</t>
  </si>
  <si>
    <t>Amortização de intangível (combinação com Cetip)</t>
  </si>
  <si>
    <t>Intangible amortization on combination with Cetip</t>
  </si>
  <si>
    <t>Amortização de intangível (combinação com GRV)</t>
  </si>
  <si>
    <t>Intangible amortization on combination with GRV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</si>
  <si>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</si>
  <si>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</si>
  <si>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</si>
  <si>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</si>
  <si>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</si>
  <si>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</si>
  <si>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</si>
  <si>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</si>
  <si>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Imposto diferido (ágio da combinação Cetip)</t>
  </si>
  <si>
    <t>Deferred Tax (goodwill on Cetip combination)</t>
  </si>
  <si>
    <t>Lucro líquido recorrente ajustado pelo benefício fiscal do ágio</t>
  </si>
  <si>
    <t>Recurring net income adjusted by goodwill tax benefit</t>
  </si>
  <si>
    <t>Efeito do hedge no resultado (R$ milhões)</t>
  </si>
  <si>
    <t>Net Financial Result</t>
  </si>
  <si>
    <t>(+/-) Efeitos do hedge sobre resultado financeiro</t>
  </si>
  <si>
    <t>(+/-) Hedge effect on Financial Results</t>
  </si>
  <si>
    <t>Resultado financeiro ajustado (Excluindo efeitos do hedge)</t>
  </si>
  <si>
    <t>Adjusted Financial Result (excluding hedge effect)</t>
  </si>
  <si>
    <t>Income before tax and social contribution</t>
  </si>
  <si>
    <t xml:space="preserve">Resultado antes da tributação sobre o lucro ajustado (Excluindo efeitos do hedge) </t>
  </si>
  <si>
    <t>Income before tax and social contribution (excluding hedge effect) - (A)</t>
  </si>
  <si>
    <t xml:space="preserve"> Tax and social contribution expense</t>
  </si>
  <si>
    <t>(+/-) Efeitos do hedge sobre imposto de renda e contribuição social</t>
  </si>
  <si>
    <t>(+/-) Hedge effect on Tax and social contribution</t>
  </si>
  <si>
    <t xml:space="preserve">Imposto de renda e contribuição social ajustado (Excluindo efeitos do hedge) </t>
  </si>
  <si>
    <t xml:space="preserve"> Adjusted Tax and social contribution expense  (excluding hedge effect) - (B)</t>
  </si>
  <si>
    <t>1T17
1Q17</t>
  </si>
  <si>
    <t>2T17
2Q17</t>
  </si>
  <si>
    <t>3T17
3Q17</t>
  </si>
  <si>
    <t>4T17
4Q17</t>
  </si>
  <si>
    <t>1T18
1Q18</t>
  </si>
  <si>
    <t>2T18
2Q18</t>
  </si>
  <si>
    <t>3T18
3Q18</t>
  </si>
  <si>
    <t>4T18
4Q18</t>
  </si>
  <si>
    <t>Acionistas</t>
  </si>
  <si>
    <t>Shareholders</t>
  </si>
  <si>
    <t>Ajustes nas Despesas</t>
  </si>
  <si>
    <t>Ajustments to expenses</t>
  </si>
  <si>
    <t>Depreciação e amortização</t>
  </si>
  <si>
    <t>Hedge effects on results (R$ million)</t>
  </si>
  <si>
    <t>Other revenues</t>
  </si>
  <si>
    <t>Depository, custody and back-office</t>
  </si>
  <si>
    <t>Securities lending</t>
  </si>
  <si>
    <t>Listing</t>
  </si>
  <si>
    <t>Trading access (Brokers)</t>
  </si>
  <si>
    <t>Monthly utilization</t>
  </si>
  <si>
    <t>Other revenue from services</t>
  </si>
  <si>
    <t>Maintenance (CSD/TR)</t>
  </si>
  <si>
    <t>Pessoal e encargos</t>
  </si>
  <si>
    <t>Processamento de dados</t>
  </si>
  <si>
    <t>Serviços de terceiros</t>
  </si>
  <si>
    <t>Manutenção em geral</t>
  </si>
  <si>
    <t>Comunicações</t>
  </si>
  <si>
    <t>Promoção e divulgação</t>
  </si>
  <si>
    <t>Impostos e taxas</t>
  </si>
  <si>
    <t>Honorários do conselho/comitês</t>
  </si>
  <si>
    <t>Relacionadas à combinação com a Cetip</t>
  </si>
  <si>
    <t>Diversas</t>
  </si>
  <si>
    <t>Demonstração do resultado (Consolidado)</t>
  </si>
  <si>
    <t>Income statement (consolidated)</t>
  </si>
  <si>
    <t>(managerial Combined)</t>
  </si>
  <si>
    <t>(IFRS)</t>
  </si>
  <si>
    <t>Total revenues</t>
  </si>
  <si>
    <t>Segmento BM&amp;F</t>
  </si>
  <si>
    <t>Trading/settlement - BM&amp;F</t>
  </si>
  <si>
    <t>Foreign exchange</t>
  </si>
  <si>
    <t>Segmento Bovespa</t>
  </si>
  <si>
    <t>Trading/settlement - Bovespa</t>
  </si>
  <si>
    <t>Negociação - emolumentos de pregão</t>
  </si>
  <si>
    <t>Trading fees</t>
  </si>
  <si>
    <t>Transações - compensação e liquidação</t>
  </si>
  <si>
    <t>Clearing fees</t>
  </si>
  <si>
    <t>Segmento Cetip UTVM</t>
  </si>
  <si>
    <t>Cetip Securities segment</t>
  </si>
  <si>
    <t>Registro</t>
  </si>
  <si>
    <t>Registration fees</t>
  </si>
  <si>
    <t>Utilização mensal</t>
  </si>
  <si>
    <t>Transações</t>
  </si>
  <si>
    <t>Transaction fees</t>
  </si>
  <si>
    <t>Segmento Cetip UFIN</t>
  </si>
  <si>
    <t>Cetip Financing segment</t>
  </si>
  <si>
    <t>Sistema de contratos</t>
  </si>
  <si>
    <t>Contracts Systems (Sircof)</t>
  </si>
  <si>
    <t>Market data and Development of solutions</t>
  </si>
  <si>
    <t>Vendors - quotations and market information</t>
  </si>
  <si>
    <t>BBM - emolumentos e contribuições</t>
  </si>
  <si>
    <t>Brazilian Commodities Exchange- fees</t>
  </si>
  <si>
    <t>BM&amp;FBOVESPA bank</t>
  </si>
  <si>
    <t xml:space="preserve">    Pessoal e encargos</t>
  </si>
  <si>
    <t xml:space="preserve">    Processamento de dados</t>
  </si>
  <si>
    <t xml:space="preserve">    Depreciação e amortização</t>
  </si>
  <si>
    <t xml:space="preserve">    Serviços de terceiros</t>
  </si>
  <si>
    <t xml:space="preserve">    Manutenção em geral</t>
  </si>
  <si>
    <t xml:space="preserve">    Comunicações</t>
  </si>
  <si>
    <t xml:space="preserve">    Promoção e divulgação</t>
  </si>
  <si>
    <t xml:space="preserve">    Impostos e taxas</t>
  </si>
  <si>
    <t xml:space="preserve">    Honorários do conselho/comitês</t>
  </si>
  <si>
    <t xml:space="preserve">    Relacionadas à combinação com a Cetip</t>
  </si>
  <si>
    <t xml:space="preserve">    Diversas</t>
  </si>
  <si>
    <t>Acionistas da B3</t>
  </si>
  <si>
    <t>BM&amp;FBOVESPA´s shareholders</t>
  </si>
  <si>
    <t>Ajustes nas despesas</t>
  </si>
  <si>
    <t>Adjustments to expenses</t>
  </si>
  <si>
    <r>
      <t>2T17</t>
    </r>
    <r>
      <rPr>
        <b/>
        <sz val="8"/>
        <color indexed="9"/>
        <rFont val="Calibri"/>
        <family val="2"/>
      </rPr>
      <t/>
    </r>
  </si>
  <si>
    <r>
      <rPr>
        <i/>
        <sz val="11"/>
        <rFont val="Calibri"/>
        <family val="2"/>
      </rPr>
      <t>Market data</t>
    </r>
    <r>
      <rPr>
        <sz val="11"/>
        <rFont val="Calibri"/>
        <family val="2"/>
      </rPr>
      <t xml:space="preserve"> e desenvolvimento de soluções</t>
    </r>
  </si>
  <si>
    <r>
      <t xml:space="preserve">Depositária, custódia e </t>
    </r>
    <r>
      <rPr>
        <i/>
        <sz val="11"/>
        <rFont val="Calibri"/>
        <family val="2"/>
      </rPr>
      <t>back-office</t>
    </r>
  </si>
  <si>
    <t>* A partir do 4T18 as linhas de relações contratuais e marcas foram agregadas na linha Softaware projetos</t>
  </si>
  <si>
    <t>Debt issue abroad, Loans and Debentures**</t>
  </si>
  <si>
    <t>Debt issued abroad, loans and Debenture***</t>
  </si>
  <si>
    <t>Software and projects*</t>
  </si>
  <si>
    <t>*** Starting from 4Q18 loans and debenture were added in the line debt issued abroad, loans and debenture</t>
  </si>
  <si>
    <t>** Starting from 4Q18 interest payable on debt issuance abroad and loans were added in the line debt issued abroad, loans and debenture</t>
  </si>
  <si>
    <t xml:space="preserve">* Starting from 4Q18 contractual relations and brand lines were added in the software and projects line </t>
  </si>
  <si>
    <t>1T19</t>
  </si>
  <si>
    <t>1Q19</t>
  </si>
  <si>
    <t xml:space="preserve">    Atrelada ao faturamento</t>
  </si>
  <si>
    <t>Variações cambiais líquidas</t>
  </si>
  <si>
    <t>Net FX variation</t>
  </si>
  <si>
    <t xml:space="preserve">   Atrelada ao faturamento</t>
  </si>
  <si>
    <t>2Q19</t>
  </si>
  <si>
    <t>2T19</t>
  </si>
  <si>
    <t>Emissão de debênture</t>
  </si>
  <si>
    <t>Debenture issued</t>
  </si>
  <si>
    <t>Custo de captação de debêntures</t>
  </si>
  <si>
    <t>Debenture funding cost</t>
  </si>
  <si>
    <t>3T19</t>
  </si>
  <si>
    <t>3Q19</t>
  </si>
  <si>
    <t>Share-buyback</t>
  </si>
  <si>
    <t>Recompra de ações</t>
  </si>
  <si>
    <t>Loan</t>
  </si>
  <si>
    <t>4T19</t>
  </si>
  <si>
    <t>4Q19</t>
  </si>
  <si>
    <t>1T20</t>
  </si>
  <si>
    <t>1Q20</t>
  </si>
  <si>
    <t>2T20</t>
  </si>
  <si>
    <t>2Q20</t>
  </si>
  <si>
    <t>Ajustes de conversão de controladas</t>
  </si>
  <si>
    <t>Variação Garantias recebidas em operações</t>
  </si>
  <si>
    <t>Variação de aplicações financeiras</t>
  </si>
  <si>
    <t>Variation in financial investments</t>
  </si>
  <si>
    <t>Variation in Collateral for transactions</t>
  </si>
  <si>
    <t>Dividendo adicional proposto</t>
  </si>
  <si>
    <t>Proposed additional dividend</t>
  </si>
  <si>
    <t>3T20</t>
  </si>
  <si>
    <t>3Q20</t>
  </si>
  <si>
    <t>Aquisição de participação de não-controladores da BLK</t>
  </si>
  <si>
    <t>Impactos Fiscais</t>
  </si>
  <si>
    <t>Fiscal Impacts</t>
  </si>
  <si>
    <t>Reversal of provision</t>
  </si>
  <si>
    <t>Reversão de provisão</t>
  </si>
  <si>
    <t>4T20</t>
  </si>
  <si>
    <t>4Q20</t>
  </si>
  <si>
    <t>1T21</t>
  </si>
  <si>
    <t>1Q21</t>
  </si>
  <si>
    <t>Revenue-linked expense</t>
  </si>
  <si>
    <t xml:space="preserve">Efeito do hedge no resultado </t>
  </si>
  <si>
    <t>Pagamento de imposto de renda e contribuição social</t>
  </si>
  <si>
    <t>Reversão de provisões (despesas)</t>
  </si>
  <si>
    <t>Reversão de provisões (Receita)</t>
  </si>
  <si>
    <t>Reversion of provision (revenues)</t>
  </si>
  <si>
    <t>Reversion of provision(expenses)</t>
  </si>
  <si>
    <t>2T21</t>
  </si>
  <si>
    <t>2Q21</t>
  </si>
  <si>
    <t>Despesas extraordinárias rescisão contratual</t>
  </si>
  <si>
    <t>Non-recurring termination expenses</t>
  </si>
  <si>
    <t>Extraordinary expenses contract termination</t>
  </si>
  <si>
    <t>Recuperação de despesas</t>
  </si>
  <si>
    <t>Recovery of expenses</t>
  </si>
  <si>
    <t>3T21</t>
  </si>
  <si>
    <t>3Q21</t>
  </si>
  <si>
    <t>Recovery of non-recurring expenses</t>
  </si>
  <si>
    <t>Recuperação de despesas não-recorrentes</t>
  </si>
  <si>
    <t>1Q16</t>
  </si>
  <si>
    <t>2Q16</t>
  </si>
  <si>
    <t>3Q16</t>
  </si>
  <si>
    <t>4Q16</t>
  </si>
  <si>
    <t>1T16</t>
  </si>
  <si>
    <t>2T16</t>
  </si>
  <si>
    <t>3T16</t>
  </si>
  <si>
    <t>4T16</t>
  </si>
  <si>
    <t>Ações à vista</t>
  </si>
  <si>
    <t>ADTV (R$ milhões)</t>
  </si>
  <si>
    <t>Cash Market</t>
  </si>
  <si>
    <t>ADTV (R$ million)</t>
  </si>
  <si>
    <t>Margem (bps)</t>
  </si>
  <si>
    <t>Margin (bps)</t>
  </si>
  <si>
    <t>Capitaliz. de mercado média</t>
  </si>
  <si>
    <t>(R$ milhões)</t>
  </si>
  <si>
    <t>Average Market capitalization</t>
  </si>
  <si>
    <t>(R$ million)</t>
  </si>
  <si>
    <t>Giro de mercado</t>
  </si>
  <si>
    <t>Anualizado (%)</t>
  </si>
  <si>
    <t>Turnover velocity</t>
  </si>
  <si>
    <t>Annualized (%)</t>
  </si>
  <si>
    <t>Opções sobre ações e índices</t>
  </si>
  <si>
    <t>Options market (stocks/Indices)</t>
  </si>
  <si>
    <t>Termo de ações</t>
  </si>
  <si>
    <t>Foward market</t>
  </si>
  <si>
    <t>Futuro de índice de ações</t>
  </si>
  <si>
    <t>ADV (milhares de contratos)</t>
  </si>
  <si>
    <t>Future stock indices</t>
  </si>
  <si>
    <t>ADV (thousands of contracts)</t>
  </si>
  <si>
    <t>RPC média (R$)</t>
  </si>
  <si>
    <t>Average RPC (R$)</t>
  </si>
  <si>
    <t>Empresas listadas</t>
  </si>
  <si>
    <t>Fim de período</t>
  </si>
  <si>
    <t>Listed Companies</t>
  </si>
  <si>
    <t>End of period</t>
  </si>
  <si>
    <t>Número de investidores</t>
  </si>
  <si>
    <t>Média</t>
  </si>
  <si>
    <t>Investors number</t>
  </si>
  <si>
    <t>Average (thousand)</t>
  </si>
  <si>
    <t>Empréstimo de títulos</t>
  </si>
  <si>
    <t>Pos. em aberto média (R$ bilhões)</t>
  </si>
  <si>
    <t>Average open positions (R$ billion)</t>
  </si>
  <si>
    <t>Taxas de juros em R$</t>
  </si>
  <si>
    <t>Interest rates in BRL</t>
  </si>
  <si>
    <t>ADV (thousand of contracts)</t>
  </si>
  <si>
    <t>Taxas de juros em US$</t>
  </si>
  <si>
    <t>Interest rates in USD</t>
  </si>
  <si>
    <t>Taxas de câmbio</t>
  </si>
  <si>
    <t>FX rates</t>
  </si>
  <si>
    <t>Commodities</t>
  </si>
  <si>
    <t>Geral</t>
  </si>
  <si>
    <t>ADV total (milhares de contratos)</t>
  </si>
  <si>
    <t>Total</t>
  </si>
  <si>
    <t>Total ADV (thousand of contracts)</t>
  </si>
  <si>
    <t>Volume</t>
  </si>
  <si>
    <t>Renda fixa / Fixed income</t>
  </si>
  <si>
    <t>Novas emissões</t>
  </si>
  <si>
    <t>Captação bancária (total em R$ bilhões)</t>
  </si>
  <si>
    <t>New issues</t>
  </si>
  <si>
    <t>Banking Instruments (total in R$ billion)</t>
  </si>
  <si>
    <t>Outros (total em bilhões)</t>
  </si>
  <si>
    <t>Other (total in R$ billion)</t>
  </si>
  <si>
    <t>Estoque</t>
  </si>
  <si>
    <t>Captação bancária (média em R$ bilhões)</t>
  </si>
  <si>
    <t>Oustanding volume</t>
  </si>
  <si>
    <t>Banking Instruments (average in R$ billion)</t>
  </si>
  <si>
    <t>Dívida corporativa (média em R$ bilhões)</t>
  </si>
  <si>
    <t>Corporate Bonds (average in R$ billion)</t>
  </si>
  <si>
    <t>Outros (média em R$ bilhões)</t>
  </si>
  <si>
    <t>Other (average in R$ billion)</t>
  </si>
  <si>
    <t>Tesouro Direto</t>
  </si>
  <si>
    <t>Estoque (média em R$ bilhões)</t>
  </si>
  <si>
    <t>Treasury Direct</t>
  </si>
  <si>
    <t>Outstanding volume (average in R$ billion)</t>
  </si>
  <si>
    <t>Derivativos / Derivatives</t>
  </si>
  <si>
    <t>total em R$ bilhões</t>
  </si>
  <si>
    <t>total in R$ billion</t>
  </si>
  <si>
    <t>média em R$ bilhões</t>
  </si>
  <si>
    <t>Outstanding volume</t>
  </si>
  <si>
    <t>average in R$ billion</t>
  </si>
  <si>
    <t>Outros / Other</t>
  </si>
  <si>
    <t>Cotas de fundos (média em R$ bilhões)</t>
  </si>
  <si>
    <t>Investment funds quota (average in R$ billion)</t>
  </si>
  <si>
    <t>Investment funds quota</t>
  </si>
  <si>
    <t>Transações / Transactions</t>
  </si>
  <si>
    <t xml:space="preserve">Quantidade </t>
  </si>
  <si>
    <t>milhares</t>
  </si>
  <si>
    <t>Total number of transactions</t>
  </si>
  <si>
    <t>thousand</t>
  </si>
  <si>
    <t>Preço / Price</t>
  </si>
  <si>
    <t>bps</t>
  </si>
  <si>
    <t>Cotas de fundos (bps)</t>
  </si>
  <si>
    <t>Investment funds quota (bps)</t>
  </si>
  <si>
    <t>Preço médio</t>
  </si>
  <si>
    <t>R$</t>
  </si>
  <si>
    <t>Average price</t>
  </si>
  <si>
    <t>Quantidade de veículos vendidos (milhares)</t>
  </si>
  <si>
    <t>SNG (Liens)</t>
  </si>
  <si>
    <t>Number of vehicles sold (thousand)</t>
  </si>
  <si>
    <t>Quantidade de veículos financiados (milhares)</t>
  </si>
  <si>
    <t>Number of vehicles financed (thousand)</t>
  </si>
  <si>
    <t>Veículos financiados / veículos vendidos (%)</t>
  </si>
  <si>
    <t>Vehicles financed / vehicles sold (%)</t>
  </si>
  <si>
    <t>Inclusões de contratos (milhares)</t>
  </si>
  <si>
    <t>Contracts System (Loans)</t>
  </si>
  <si>
    <t>Contracts added (thousand)</t>
  </si>
  <si>
    <t>Inclusão de contratos / veículos financiados (%)</t>
  </si>
  <si>
    <t>Contracts added / vehicles financed (%)</t>
  </si>
  <si>
    <t>Quantidade média de clientes</t>
  </si>
  <si>
    <t>Utilization</t>
  </si>
  <si>
    <t>Average number of clients (thousands)</t>
  </si>
  <si>
    <t>Preço médio (R$)</t>
  </si>
  <si>
    <t>Average price (R$)</t>
  </si>
  <si>
    <t>CIP</t>
  </si>
  <si>
    <t>Quantidade de TEDs processadas (milhares)</t>
  </si>
  <si>
    <t>Processed electronic cash transfers (EFT; thousands))</t>
  </si>
  <si>
    <t>4T21</t>
  </si>
  <si>
    <t>4Q21</t>
  </si>
  <si>
    <t>Baixa de projetos</t>
  </si>
  <si>
    <t>Despesas extraordinária com M&amp;A</t>
  </si>
  <si>
    <t>Projects write-off</t>
  </si>
  <si>
    <t>Extraordinary M&amp;A expenses</t>
  </si>
  <si>
    <t>Aquisição de controlada e coligadas</t>
  </si>
  <si>
    <t>Acquisition of subsidiary and associate</t>
  </si>
  <si>
    <t>1T22</t>
  </si>
  <si>
    <t>1Q22</t>
  </si>
  <si>
    <t>Neoway</t>
  </si>
  <si>
    <t>2T22</t>
  </si>
  <si>
    <t>2Q22</t>
  </si>
  <si>
    <t>Provisões &amp; Outros</t>
  </si>
  <si>
    <t>Provisions &amp; Other</t>
  </si>
  <si>
    <t>Reversão de provisões e recuperação de despesas</t>
  </si>
  <si>
    <t>Reversal of provision and recovery of expenses</t>
  </si>
  <si>
    <r>
      <t xml:space="preserve">* Visando nos adequar à resolução 807 do Contran, em fev/21 substituímos o Integra+ pelo SEND , novo produto que altera nosso modelo de precificação e de disponibilização de dados de contratos, tornando essa linha de receita imaterial para a B3. / </t>
    </r>
    <r>
      <rPr>
        <i/>
        <sz val="8"/>
        <rFont val="Calibri"/>
        <family val="2"/>
      </rPr>
      <t>In order to comply with Contran resolution 807, in Feb/21 we replaced Integra+ with SEND, a new product that changes our pricing model and the availability of contract data, making this revenue line immaterial for B3.</t>
    </r>
  </si>
  <si>
    <t>Sistema de Contratos*</t>
  </si>
  <si>
    <t>3T22</t>
  </si>
  <si>
    <t>3Q22</t>
  </si>
  <si>
    <t>M&amp;A expenses</t>
  </si>
  <si>
    <t>Despesas com M&amp;A</t>
  </si>
  <si>
    <t xml:space="preserve"> </t>
  </si>
  <si>
    <t>Co-location</t>
  </si>
  <si>
    <t>Market Data</t>
  </si>
  <si>
    <t>4Q22</t>
  </si>
  <si>
    <t>4T22</t>
  </si>
  <si>
    <t>Pagamento de prêmio sobre liquidação de debêntures</t>
  </si>
  <si>
    <t>Premium payment on debentures settlement</t>
  </si>
  <si>
    <t>Despesas com projeto de ganho de eficiência</t>
  </si>
  <si>
    <t>Outras despesas não recorrentes</t>
  </si>
  <si>
    <t>Efficiency project expenses</t>
  </si>
  <si>
    <t>Other non-recurring expenses</t>
  </si>
  <si>
    <t>1T23</t>
  </si>
  <si>
    <t>1Q23</t>
  </si>
  <si>
    <t>Atrelada ao faturamento</t>
  </si>
  <si>
    <t>Receitas apropriadas</t>
  </si>
  <si>
    <t>Recognized revenues</t>
  </si>
  <si>
    <t>Variation in revenues to be recognized</t>
  </si>
  <si>
    <t>Variação cambial sobre caixa e equivalentes de caixa</t>
  </si>
  <si>
    <t>Exchange rate variation on cash and cash equivalents</t>
  </si>
  <si>
    <t>Amortização de intangível (inclui combinação com Cetip)</t>
  </si>
  <si>
    <t>Intangible amortization (includes combination with Cetip)</t>
  </si>
  <si>
    <t>2T23</t>
  </si>
  <si>
    <t>2Q23</t>
  </si>
  <si>
    <t>Neurotech</t>
  </si>
  <si>
    <t>Outras receitas não recorrentes</t>
  </si>
  <si>
    <t>Other non-recurring revenues</t>
  </si>
  <si>
    <t>Taxa Doador Média (% a.a.)</t>
  </si>
  <si>
    <t>Average Lender Rate (% p.a.)</t>
  </si>
  <si>
    <t>3Q23</t>
  </si>
  <si>
    <t>3T23</t>
  </si>
  <si>
    <t>4T23</t>
  </si>
  <si>
    <t>4Q23</t>
  </si>
  <si>
    <t>Cotas de fundos (total em R$ bilhões)</t>
  </si>
  <si>
    <t>* Inclui receitas intragrupo entre B3 e Neurotech.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</si>
</sst>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-* #,##0_-;\-* #,##0_-;_-* &quot;-&quot;??_-;_-@_-"/>
    <numFmt numFmtId="165" formatCode="0_);[Red]\(0\)"/>
    <numFmt numFmtId="166" formatCode="0.0%"/>
    <numFmt numFmtId="167" formatCode="_(* #,##0.00_);_(* \(#,##0.00\);_(* &quot;-&quot;??_);_(@_)"/>
    <numFmt numFmtId="168" formatCode="_(* #,##0_);_(* \(#,##0\);_(* &quot;-&quot;??_);_(@_)"/>
    <numFmt numFmtId="169" formatCode="_(* #,##0_);_(* \(#,##0\);_(* &quot;-&quot;_);_(@_)"/>
    <numFmt numFmtId="170" formatCode="##\.###\.###"/>
    <numFmt numFmtId="171" formatCode="#,##0.0"/>
    <numFmt numFmtId="172" formatCode="_(* #,##0.000_);_(* \(#,##0.000\);_(* &quot;-&quot;??_);_(@_)"/>
    <numFmt numFmtId="173" formatCode="#,##0.000"/>
    <numFmt numFmtId="174" formatCode="_-* #,##0.0_-;\-* #,##0.0_-;_-* &quot;-&quot;??_-;_-@_-"/>
    <numFmt numFmtId="175" formatCode="_-* #,##0.000_-;\-* #,##0.000_-;_-* &quot;-&quot;??_-;_-@_-"/>
    <numFmt numFmtId="176" formatCode="0.0"/>
    <numFmt numFmtId="177" formatCode="_([$€-2]* #,##0.000_);_([$€-2]* \(#,##0.000\);_([$€-2]* &quot;-&quot;??_)"/>
    <numFmt numFmtId="178" formatCode="0.000%"/>
    <numFmt numFmtId="179" formatCode="_(* #,##0.0_);_(* \(#,##0.0\);_(* &quot;-&quot;??_);_(@_)"/>
  </numFmts>
  <fonts count="5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b/>
      <sz val="9"/>
      <color theme="3"/>
      <name val="Calibri"/>
      <family val="2"/>
    </font>
    <font>
      <sz val="8"/>
      <name val="Calibri"/>
      <family val="2"/>
    </font>
    <font>
      <i/>
      <sz val="9"/>
      <name val="Calibri"/>
      <family val="2"/>
    </font>
    <font>
      <sz val="9"/>
      <name val="Calibri"/>
      <family val="2"/>
    </font>
    <font>
      <i/>
      <sz val="8"/>
      <name val="Calibri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8"/>
      <color indexed="9"/>
      <name val="Calibri"/>
      <family val="2"/>
    </font>
    <font>
      <b/>
      <sz val="9"/>
      <color indexed="9"/>
      <name val="Calibri"/>
      <family val="2"/>
    </font>
    <font>
      <b/>
      <sz val="8"/>
      <name val="Calibri"/>
      <family val="2"/>
    </font>
    <font>
      <b/>
      <i/>
      <sz val="8"/>
      <color theme="0" tint="-0.34998626667073579"/>
      <name val="Calibri"/>
      <family val="2"/>
    </font>
    <font>
      <b/>
      <i/>
      <sz val="10"/>
      <color theme="8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8"/>
      <color theme="1"/>
      <name val="Calibri"/>
      <family val="2"/>
    </font>
    <font>
      <i/>
      <sz val="8"/>
      <color theme="0" tint="-0.34998626667073579"/>
      <name val="Calibri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3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</font>
    <font>
      <b/>
      <sz val="11"/>
      <color indexed="9"/>
      <name val="Calibri"/>
      <family val="2"/>
    </font>
    <font>
      <b/>
      <i/>
      <sz val="11"/>
      <color theme="1" tint="0.34998626667073579"/>
      <name val="Calibri"/>
      <family val="2"/>
    </font>
    <font>
      <i/>
      <sz val="11"/>
      <color theme="1" tint="0.34998626667073579"/>
      <name val="Calibri"/>
      <family val="2"/>
    </font>
    <font>
      <b/>
      <i/>
      <sz val="11"/>
      <color rgb="FFFFFFFF"/>
      <name val="Calibri"/>
      <family val="2"/>
    </font>
    <font>
      <b/>
      <i/>
      <sz val="11"/>
      <color rgb="FF939393"/>
      <name val="Calibri"/>
      <family val="2"/>
    </font>
    <font>
      <i/>
      <sz val="11"/>
      <color rgb="FF939393"/>
      <name val="Calibri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Arial"/>
      <family val="2"/>
    </font>
    <font>
      <b/>
      <sz val="10"/>
      <color theme="0" tint="0.79998168889431442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0" tint="-0.499984740745262"/>
      <name val="Calibri"/>
      <family val="2"/>
    </font>
    <font>
      <b/>
      <u/>
      <sz val="11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00478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0" tint="-0.34998626667073579"/>
      </top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7" fontId="5" fillId="0" borderId="0"/>
    <xf numFmtId="37" fontId="5" fillId="0" borderId="0"/>
    <xf numFmtId="9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37" fontId="5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</cellStyleXfs>
  <cellXfs count="316">
    <xf numFmtId="0" fontId="0" fillId="0" borderId="0" xfId="0"/>
    <xf numFmtId="0" fontId="0" fillId="0" borderId="0" xfId="0" applyAlignment="1">
      <alignment vertical="center"/>
    </xf>
    <xf numFmtId="164" fontId="1" fillId="0" borderId="0" xfId="1" applyNumberFormat="1" applyFont="1" applyFill="1" applyBorder="1" applyAlignment="1"/>
    <xf numFmtId="164" fontId="0" fillId="0" borderId="0" xfId="1" applyNumberFormat="1" applyFont="1" applyFill="1" applyBorder="1" applyAlignment="1"/>
    <xf numFmtId="0" fontId="4" fillId="0" borderId="0" xfId="0" applyFont="1" applyAlignment="1">
      <alignment horizontal="left"/>
    </xf>
    <xf numFmtId="164" fontId="4" fillId="0" borderId="0" xfId="1" applyNumberFormat="1" applyFont="1" applyFill="1" applyBorder="1" applyAlignment="1"/>
    <xf numFmtId="0" fontId="3" fillId="2" borderId="0" xfId="0" applyFont="1" applyFill="1" applyAlignment="1">
      <alignment horizontal="center" wrapText="1"/>
    </xf>
    <xf numFmtId="37" fontId="6" fillId="0" borderId="0" xfId="3" applyFont="1" applyAlignment="1">
      <alignment vertical="center" wrapText="1"/>
    </xf>
    <xf numFmtId="37" fontId="7" fillId="0" borderId="0" xfId="3" applyFont="1" applyAlignment="1">
      <alignment wrapText="1"/>
    </xf>
    <xf numFmtId="37" fontId="8" fillId="0" borderId="0" xfId="4" applyFont="1" applyAlignment="1">
      <alignment vertical="center"/>
    </xf>
    <xf numFmtId="37" fontId="9" fillId="0" borderId="0" xfId="4" applyFont="1"/>
    <xf numFmtId="37" fontId="10" fillId="0" borderId="0" xfId="4" applyFont="1" applyAlignment="1">
      <alignment vertical="center"/>
    </xf>
    <xf numFmtId="37" fontId="7" fillId="0" borderId="0" xfId="4" applyFont="1"/>
    <xf numFmtId="164" fontId="4" fillId="3" borderId="0" xfId="1" applyNumberFormat="1" applyFont="1" applyFill="1" applyBorder="1" applyAlignment="1"/>
    <xf numFmtId="0" fontId="4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164" fontId="11" fillId="3" borderId="0" xfId="1" applyNumberFormat="1" applyFont="1" applyFill="1" applyBorder="1" applyAlignment="1"/>
    <xf numFmtId="37" fontId="6" fillId="0" borderId="1" xfId="3" applyFont="1" applyBorder="1" applyAlignment="1">
      <alignment vertical="center" wrapText="1"/>
    </xf>
    <xf numFmtId="37" fontId="12" fillId="4" borderId="0" xfId="3" applyFont="1" applyFill="1" applyAlignment="1">
      <alignment horizontal="centerContinuous"/>
    </xf>
    <xf numFmtId="37" fontId="12" fillId="4" borderId="0" xfId="3" applyFont="1" applyFill="1"/>
    <xf numFmtId="37" fontId="13" fillId="4" borderId="0" xfId="4" applyFont="1" applyFill="1"/>
    <xf numFmtId="0" fontId="2" fillId="4" borderId="0" xfId="2" applyFill="1"/>
    <xf numFmtId="37" fontId="8" fillId="4" borderId="1" xfId="3" applyFont="1" applyFill="1" applyBorder="1" applyAlignment="1">
      <alignment horizontal="left"/>
    </xf>
    <xf numFmtId="37" fontId="8" fillId="4" borderId="0" xfId="3" applyFont="1" applyFill="1" applyAlignment="1">
      <alignment horizontal="left"/>
    </xf>
    <xf numFmtId="37" fontId="14" fillId="4" borderId="0" xfId="3" applyFont="1" applyFill="1"/>
    <xf numFmtId="0" fontId="2" fillId="4" borderId="1" xfId="2" applyFill="1" applyBorder="1"/>
    <xf numFmtId="37" fontId="15" fillId="4" borderId="0" xfId="4" applyFont="1" applyFill="1" applyAlignment="1">
      <alignment horizontal="centerContinuous"/>
    </xf>
    <xf numFmtId="37" fontId="16" fillId="4" borderId="0" xfId="4" applyFont="1" applyFill="1"/>
    <xf numFmtId="0" fontId="17" fillId="4" borderId="0" xfId="2" applyFont="1" applyFill="1"/>
    <xf numFmtId="0" fontId="17" fillId="5" borderId="0" xfId="2" applyFont="1" applyFill="1"/>
    <xf numFmtId="37" fontId="12" fillId="4" borderId="0" xfId="4" applyFont="1" applyFill="1"/>
    <xf numFmtId="37" fontId="21" fillId="4" borderId="1" xfId="3" applyFont="1" applyFill="1" applyBorder="1"/>
    <xf numFmtId="37" fontId="22" fillId="4" borderId="0" xfId="3" applyFont="1" applyFill="1"/>
    <xf numFmtId="37" fontId="23" fillId="4" borderId="0" xfId="3" applyFont="1" applyFill="1"/>
    <xf numFmtId="37" fontId="24" fillId="4" borderId="0" xfId="4" applyFont="1" applyFill="1"/>
    <xf numFmtId="165" fontId="25" fillId="4" borderId="0" xfId="3" applyNumberFormat="1" applyFont="1" applyFill="1" applyAlignment="1">
      <alignment horizontal="center"/>
    </xf>
    <xf numFmtId="166" fontId="26" fillId="4" borderId="0" xfId="5" applyNumberFormat="1" applyFont="1" applyFill="1"/>
    <xf numFmtId="37" fontId="21" fillId="4" borderId="1" xfId="3" applyFont="1" applyFill="1" applyBorder="1" applyAlignment="1">
      <alignment horizontal="left"/>
    </xf>
    <xf numFmtId="168" fontId="21" fillId="4" borderId="0" xfId="6" applyNumberFormat="1" applyFont="1" applyFill="1"/>
    <xf numFmtId="37" fontId="7" fillId="4" borderId="1" xfId="3" applyFont="1" applyFill="1" applyBorder="1"/>
    <xf numFmtId="0" fontId="28" fillId="4" borderId="0" xfId="2" applyFont="1" applyFill="1"/>
    <xf numFmtId="37" fontId="29" fillId="4" borderId="0" xfId="3" applyFont="1" applyFill="1" applyAlignment="1">
      <alignment horizontal="left"/>
    </xf>
    <xf numFmtId="168" fontId="7" fillId="4" borderId="0" xfId="6" applyNumberFormat="1" applyFont="1" applyFill="1"/>
    <xf numFmtId="37" fontId="7" fillId="4" borderId="1" xfId="3" applyFont="1" applyFill="1" applyBorder="1" applyAlignment="1">
      <alignment horizontal="left"/>
    </xf>
    <xf numFmtId="167" fontId="21" fillId="4" borderId="1" xfId="3" applyNumberFormat="1" applyFont="1" applyFill="1" applyBorder="1"/>
    <xf numFmtId="167" fontId="22" fillId="4" borderId="0" xfId="3" applyNumberFormat="1" applyFont="1" applyFill="1"/>
    <xf numFmtId="167" fontId="7" fillId="4" borderId="1" xfId="3" applyNumberFormat="1" applyFont="1" applyFill="1" applyBorder="1"/>
    <xf numFmtId="167" fontId="29" fillId="4" borderId="0" xfId="3" applyNumberFormat="1" applyFont="1" applyFill="1" applyAlignment="1">
      <alignment horizontal="left"/>
    </xf>
    <xf numFmtId="168" fontId="7" fillId="4" borderId="0" xfId="6" applyNumberFormat="1" applyFont="1" applyFill="1" applyAlignment="1">
      <alignment horizontal="left" indent="4"/>
    </xf>
    <xf numFmtId="167" fontId="7" fillId="0" borderId="1" xfId="3" applyNumberFormat="1" applyFont="1" applyBorder="1"/>
    <xf numFmtId="167" fontId="29" fillId="4" borderId="0" xfId="3" applyNumberFormat="1" applyFont="1" applyFill="1"/>
    <xf numFmtId="169" fontId="7" fillId="4" borderId="1" xfId="3" applyNumberFormat="1" applyFont="1" applyFill="1" applyBorder="1"/>
    <xf numFmtId="169" fontId="29" fillId="4" borderId="0" xfId="3" applyNumberFormat="1" applyFont="1" applyFill="1" applyAlignment="1">
      <alignment horizontal="left"/>
    </xf>
    <xf numFmtId="169" fontId="29" fillId="4" borderId="0" xfId="3" applyNumberFormat="1" applyFont="1" applyFill="1"/>
    <xf numFmtId="37" fontId="6" fillId="4" borderId="0" xfId="3" applyFont="1" applyFill="1" applyAlignment="1">
      <alignment vertical="center" wrapText="1"/>
    </xf>
    <xf numFmtId="37" fontId="7" fillId="4" borderId="0" xfId="3" applyFont="1" applyFill="1" applyAlignment="1">
      <alignment wrapText="1"/>
    </xf>
    <xf numFmtId="37" fontId="8" fillId="4" borderId="0" xfId="4" applyFont="1" applyFill="1" applyAlignment="1">
      <alignment vertical="center"/>
    </xf>
    <xf numFmtId="37" fontId="31" fillId="4" borderId="0" xfId="4" applyFont="1" applyFill="1"/>
    <xf numFmtId="37" fontId="31" fillId="4" borderId="0" xfId="4" applyFont="1" applyFill="1" applyAlignment="1">
      <alignment horizontal="centerContinuous"/>
    </xf>
    <xf numFmtId="37" fontId="21" fillId="4" borderId="0" xfId="3" applyFont="1" applyFill="1"/>
    <xf numFmtId="0" fontId="28" fillId="4" borderId="0" xfId="2" applyFont="1" applyFill="1" applyAlignment="1">
      <alignment horizontal="right"/>
    </xf>
    <xf numFmtId="37" fontId="21" fillId="4" borderId="0" xfId="8" applyFont="1" applyFill="1" applyAlignment="1">
      <alignment horizontal="left"/>
    </xf>
    <xf numFmtId="37" fontId="22" fillId="4" borderId="0" xfId="8" applyFont="1" applyFill="1" applyAlignment="1">
      <alignment horizontal="left"/>
    </xf>
    <xf numFmtId="168" fontId="7" fillId="4" borderId="0" xfId="6" applyNumberFormat="1" applyFont="1" applyFill="1" applyAlignment="1">
      <alignment horizontal="right"/>
    </xf>
    <xf numFmtId="168" fontId="2" fillId="4" borderId="0" xfId="2" applyNumberFormat="1" applyFill="1"/>
    <xf numFmtId="37" fontId="7" fillId="4" borderId="0" xfId="8" applyFont="1" applyFill="1" applyAlignment="1">
      <alignment horizontal="left"/>
    </xf>
    <xf numFmtId="37" fontId="29" fillId="4" borderId="0" xfId="8" applyFont="1" applyFill="1" applyAlignment="1">
      <alignment horizontal="left"/>
    </xf>
    <xf numFmtId="37" fontId="7" fillId="4" borderId="0" xfId="4" applyFont="1" applyFill="1" applyAlignment="1">
      <alignment horizontal="left"/>
    </xf>
    <xf numFmtId="37" fontId="7" fillId="4" borderId="0" xfId="8" applyFont="1" applyFill="1" applyAlignment="1">
      <alignment horizontal="right"/>
    </xf>
    <xf numFmtId="168" fontId="21" fillId="4" borderId="0" xfId="6" applyNumberFormat="1" applyFont="1" applyFill="1" applyAlignment="1">
      <alignment horizontal="right"/>
    </xf>
    <xf numFmtId="0" fontId="7" fillId="4" borderId="0" xfId="2" applyFont="1" applyFill="1" applyAlignment="1">
      <alignment horizontal="right"/>
    </xf>
    <xf numFmtId="37" fontId="7" fillId="4" borderId="0" xfId="8" applyFont="1" applyFill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indent="1"/>
    </xf>
    <xf numFmtId="0" fontId="34" fillId="0" borderId="0" xfId="0" applyFont="1" applyAlignment="1">
      <alignment horizontal="left" indent="2"/>
    </xf>
    <xf numFmtId="37" fontId="35" fillId="0" borderId="0" xfId="3" applyFont="1" applyAlignment="1">
      <alignment vertical="center" wrapText="1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0" fillId="3" borderId="0" xfId="0" applyFill="1"/>
    <xf numFmtId="168" fontId="37" fillId="3" borderId="0" xfId="10" applyNumberFormat="1" applyFont="1" applyFill="1"/>
    <xf numFmtId="168" fontId="37" fillId="3" borderId="0" xfId="9" applyNumberFormat="1" applyFont="1" applyFill="1"/>
    <xf numFmtId="168" fontId="37" fillId="0" borderId="0" xfId="10" applyNumberFormat="1" applyFont="1"/>
    <xf numFmtId="37" fontId="37" fillId="0" borderId="0" xfId="4" applyFont="1"/>
    <xf numFmtId="168" fontId="38" fillId="0" borderId="0" xfId="9" applyNumberFormat="1" applyFont="1"/>
    <xf numFmtId="166" fontId="38" fillId="3" borderId="0" xfId="5" applyNumberFormat="1" applyFont="1" applyFill="1"/>
    <xf numFmtId="168" fontId="38" fillId="3" borderId="0" xfId="9" applyNumberFormat="1" applyFont="1" applyFill="1"/>
    <xf numFmtId="166" fontId="39" fillId="3" borderId="0" xfId="5" applyNumberFormat="1" applyFont="1" applyFill="1"/>
    <xf numFmtId="37" fontId="38" fillId="3" borderId="0" xfId="4" applyFont="1" applyFill="1"/>
    <xf numFmtId="168" fontId="37" fillId="0" borderId="0" xfId="4" applyNumberFormat="1" applyFont="1"/>
    <xf numFmtId="168" fontId="37" fillId="0" borderId="0" xfId="9" applyNumberFormat="1" applyFont="1"/>
    <xf numFmtId="166" fontId="39" fillId="3" borderId="0" xfId="4" applyNumberFormat="1" applyFont="1" applyFill="1"/>
    <xf numFmtId="166" fontId="38" fillId="0" borderId="0" xfId="5" applyNumberFormat="1" applyFont="1"/>
    <xf numFmtId="166" fontId="39" fillId="0" borderId="0" xfId="5" applyNumberFormat="1" applyFont="1"/>
    <xf numFmtId="166" fontId="7" fillId="3" borderId="0" xfId="5" applyNumberFormat="1" applyFont="1" applyFill="1"/>
    <xf numFmtId="168" fontId="38" fillId="0" borderId="0" xfId="4" applyNumberFormat="1" applyFont="1"/>
    <xf numFmtId="166" fontId="39" fillId="0" borderId="0" xfId="4" applyNumberFormat="1" applyFont="1"/>
    <xf numFmtId="168" fontId="37" fillId="3" borderId="0" xfId="4" applyNumberFormat="1" applyFont="1" applyFill="1"/>
    <xf numFmtId="168" fontId="38" fillId="3" borderId="0" xfId="4" applyNumberFormat="1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7" fontId="38" fillId="0" borderId="0" xfId="4" applyFont="1"/>
    <xf numFmtId="0" fontId="11" fillId="0" borderId="0" xfId="0" applyFont="1" applyAlignment="1">
      <alignment horizontal="left" indent="1"/>
    </xf>
    <xf numFmtId="37" fontId="38" fillId="0" borderId="0" xfId="3" applyFont="1" applyAlignment="1">
      <alignment wrapText="1"/>
    </xf>
    <xf numFmtId="37" fontId="39" fillId="0" borderId="0" xfId="4" applyFont="1" applyAlignment="1">
      <alignment vertical="center"/>
    </xf>
    <xf numFmtId="37" fontId="40" fillId="6" borderId="0" xfId="4" applyFont="1" applyFill="1" applyAlignment="1">
      <alignment vertical="center" wrapText="1"/>
    </xf>
    <xf numFmtId="165" fontId="40" fillId="6" borderId="0" xfId="3" applyNumberFormat="1" applyFont="1" applyFill="1" applyAlignment="1">
      <alignment horizontal="center" vertical="center" wrapText="1"/>
    </xf>
    <xf numFmtId="37" fontId="41" fillId="0" borderId="0" xfId="4" applyFont="1" applyAlignment="1">
      <alignment horizontal="center"/>
    </xf>
    <xf numFmtId="165" fontId="42" fillId="6" borderId="0" xfId="3" applyNumberFormat="1" applyFont="1" applyFill="1" applyAlignment="1">
      <alignment horizontal="center" vertical="center" wrapText="1"/>
    </xf>
    <xf numFmtId="37" fontId="37" fillId="0" borderId="0" xfId="4" applyFont="1" applyAlignment="1">
      <alignment vertical="center"/>
    </xf>
    <xf numFmtId="37" fontId="43" fillId="0" borderId="0" xfId="4" applyFont="1" applyAlignment="1">
      <alignment vertical="center"/>
    </xf>
    <xf numFmtId="37" fontId="38" fillId="0" borderId="0" xfId="4" applyFont="1" applyAlignment="1">
      <alignment horizontal="left" vertical="center"/>
    </xf>
    <xf numFmtId="37" fontId="44" fillId="0" borderId="0" xfId="4" applyFont="1" applyAlignment="1">
      <alignment horizontal="left" vertical="center"/>
    </xf>
    <xf numFmtId="37" fontId="38" fillId="0" borderId="0" xfId="4" applyFont="1" applyAlignment="1">
      <alignment vertical="center"/>
    </xf>
    <xf numFmtId="37" fontId="37" fillId="0" borderId="0" xfId="4" applyFont="1" applyAlignment="1">
      <alignment horizontal="left" vertical="center"/>
    </xf>
    <xf numFmtId="37" fontId="43" fillId="0" borderId="0" xfId="4" applyFont="1" applyAlignment="1">
      <alignment horizontal="left" vertical="center"/>
    </xf>
    <xf numFmtId="170" fontId="39" fillId="0" borderId="0" xfId="4" applyNumberFormat="1" applyFont="1" applyAlignment="1">
      <alignment horizontal="left" vertical="center"/>
    </xf>
    <xf numFmtId="170" fontId="44" fillId="0" borderId="0" xfId="4" applyNumberFormat="1" applyFont="1" applyAlignment="1">
      <alignment horizontal="left" vertical="center"/>
    </xf>
    <xf numFmtId="168" fontId="37" fillId="3" borderId="0" xfId="6" applyNumberFormat="1" applyFont="1" applyFill="1"/>
    <xf numFmtId="168" fontId="37" fillId="0" borderId="0" xfId="6" applyNumberFormat="1" applyFont="1"/>
    <xf numFmtId="170" fontId="38" fillId="0" borderId="0" xfId="4" applyNumberFormat="1" applyFont="1" applyAlignment="1">
      <alignment horizontal="left" vertical="center"/>
    </xf>
    <xf numFmtId="164" fontId="38" fillId="0" borderId="0" xfId="11" applyNumberFormat="1" applyFont="1"/>
    <xf numFmtId="165" fontId="40" fillId="6" borderId="0" xfId="3" applyNumberFormat="1" applyFont="1" applyFill="1" applyAlignment="1">
      <alignment horizontal="center" vertical="center"/>
    </xf>
    <xf numFmtId="165" fontId="40" fillId="6" borderId="2" xfId="3" applyNumberFormat="1" applyFont="1" applyFill="1" applyBorder="1" applyAlignment="1">
      <alignment horizontal="center" vertical="center"/>
    </xf>
    <xf numFmtId="165" fontId="40" fillId="6" borderId="2" xfId="3" applyNumberFormat="1" applyFont="1" applyFill="1" applyBorder="1" applyAlignment="1">
      <alignment horizontal="center" vertical="center" wrapText="1"/>
    </xf>
    <xf numFmtId="165" fontId="42" fillId="6" borderId="2" xfId="3" applyNumberFormat="1" applyFont="1" applyFill="1" applyBorder="1" applyAlignment="1">
      <alignment horizontal="center" vertical="center" wrapText="1"/>
    </xf>
    <xf numFmtId="37" fontId="37" fillId="0" borderId="0" xfId="4" applyFont="1" applyAlignment="1">
      <alignment horizontal="left" vertical="center" wrapText="1"/>
    </xf>
    <xf numFmtId="4" fontId="46" fillId="0" borderId="0" xfId="4" applyNumberFormat="1" applyFont="1"/>
    <xf numFmtId="37" fontId="38" fillId="0" borderId="0" xfId="4" applyFont="1" applyAlignment="1">
      <alignment horizontal="left" vertical="center" wrapText="1" indent="1"/>
    </xf>
    <xf numFmtId="4" fontId="47" fillId="0" borderId="0" xfId="4" applyNumberFormat="1" applyFont="1" applyAlignment="1">
      <alignment horizontal="left" indent="1"/>
    </xf>
    <xf numFmtId="37" fontId="39" fillId="0" borderId="0" xfId="4" applyFont="1" applyAlignment="1">
      <alignment horizontal="left" vertical="center" wrapText="1"/>
    </xf>
    <xf numFmtId="4" fontId="47" fillId="0" borderId="0" xfId="4" applyNumberFormat="1" applyFont="1"/>
    <xf numFmtId="37" fontId="46" fillId="0" borderId="0" xfId="4" applyFont="1" applyAlignment="1">
      <alignment vertical="center"/>
    </xf>
    <xf numFmtId="37" fontId="47" fillId="0" borderId="0" xfId="4" applyFont="1" applyAlignment="1">
      <alignment horizontal="left" vertical="center" indent="1"/>
    </xf>
    <xf numFmtId="37" fontId="38" fillId="0" borderId="0" xfId="4" applyFont="1" applyAlignment="1">
      <alignment horizontal="left" vertical="center" indent="1"/>
    </xf>
    <xf numFmtId="37" fontId="47" fillId="0" borderId="0" xfId="4" applyFont="1" applyAlignment="1">
      <alignment vertical="center"/>
    </xf>
    <xf numFmtId="37" fontId="38" fillId="0" borderId="0" xfId="4" applyFont="1" applyAlignment="1">
      <alignment horizontal="left"/>
    </xf>
    <xf numFmtId="37" fontId="37" fillId="0" borderId="0" xfId="4" applyFont="1" applyAlignment="1">
      <alignment horizontal="left"/>
    </xf>
    <xf numFmtId="37" fontId="46" fillId="0" borderId="0" xfId="4" applyFont="1" applyAlignment="1">
      <alignment horizontal="left" vertical="center" indent="1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left" indent="1"/>
    </xf>
    <xf numFmtId="164" fontId="2" fillId="0" borderId="0" xfId="1" applyNumberFormat="1" applyFont="1" applyFill="1" applyBorder="1" applyAlignment="1"/>
    <xf numFmtId="37" fontId="22" fillId="4" borderId="0" xfId="3" applyFont="1" applyFill="1" applyAlignment="1">
      <alignment horizontal="left"/>
    </xf>
    <xf numFmtId="0" fontId="1" fillId="4" borderId="0" xfId="2" applyFont="1" applyFill="1"/>
    <xf numFmtId="168" fontId="15" fillId="0" borderId="0" xfId="6" applyNumberFormat="1" applyFont="1"/>
    <xf numFmtId="168" fontId="0" fillId="0" borderId="0" xfId="0" applyNumberFormat="1"/>
    <xf numFmtId="168" fontId="48" fillId="0" borderId="0" xfId="6" applyNumberFormat="1" applyFont="1" applyFill="1"/>
    <xf numFmtId="168" fontId="49" fillId="0" borderId="0" xfId="6" applyNumberFormat="1" applyFont="1" applyFill="1" applyBorder="1"/>
    <xf numFmtId="168" fontId="48" fillId="0" borderId="0" xfId="6" applyNumberFormat="1" applyFont="1" applyFill="1" applyBorder="1"/>
    <xf numFmtId="168" fontId="49" fillId="4" borderId="0" xfId="6" applyNumberFormat="1" applyFont="1" applyFill="1" applyBorder="1"/>
    <xf numFmtId="168" fontId="49" fillId="0" borderId="0" xfId="6" applyNumberFormat="1" applyFont="1" applyFill="1" applyBorder="1" applyAlignment="1">
      <alignment horizontal="right"/>
    </xf>
    <xf numFmtId="168" fontId="49" fillId="0" borderId="0" xfId="3" applyNumberFormat="1" applyFont="1"/>
    <xf numFmtId="169" fontId="49" fillId="0" borderId="0" xfId="8" applyNumberFormat="1" applyFont="1" applyAlignment="1">
      <alignment horizontal="right"/>
    </xf>
    <xf numFmtId="169" fontId="48" fillId="0" borderId="0" xfId="8" applyNumberFormat="1" applyFont="1" applyAlignment="1">
      <alignment horizontal="right"/>
    </xf>
    <xf numFmtId="169" fontId="17" fillId="4" borderId="0" xfId="2" applyNumberFormat="1" applyFont="1" applyFill="1"/>
    <xf numFmtId="169" fontId="50" fillId="4" borderId="0" xfId="2" applyNumberFormat="1" applyFont="1" applyFill="1"/>
    <xf numFmtId="168" fontId="48" fillId="0" borderId="0" xfId="6" applyNumberFormat="1" applyFont="1"/>
    <xf numFmtId="164" fontId="1" fillId="3" borderId="0" xfId="0" applyNumberFormat="1" applyFont="1" applyFill="1"/>
    <xf numFmtId="10" fontId="0" fillId="0" borderId="0" xfId="17" applyNumberFormat="1" applyFont="1" applyFill="1"/>
    <xf numFmtId="3" fontId="1" fillId="0" borderId="0" xfId="0" applyNumberFormat="1" applyFont="1"/>
    <xf numFmtId="0" fontId="11" fillId="0" borderId="0" xfId="0" applyFont="1" applyAlignment="1">
      <alignment horizontal="left" indent="3"/>
    </xf>
    <xf numFmtId="0" fontId="34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0" fontId="33" fillId="0" borderId="0" xfId="0" applyFont="1" applyAlignment="1">
      <alignment horizontal="left" indent="2"/>
    </xf>
    <xf numFmtId="168" fontId="51" fillId="0" borderId="0" xfId="6" applyNumberFormat="1" applyFont="1"/>
    <xf numFmtId="168" fontId="1" fillId="0" borderId="0" xfId="0" applyNumberFormat="1" applyFont="1"/>
    <xf numFmtId="37" fontId="12" fillId="0" borderId="0" xfId="3" applyFont="1"/>
    <xf numFmtId="37" fontId="12" fillId="0" borderId="0" xfId="4" applyFont="1"/>
    <xf numFmtId="37" fontId="23" fillId="0" borderId="0" xfId="3" applyFont="1"/>
    <xf numFmtId="168" fontId="21" fillId="0" borderId="0" xfId="6" applyNumberFormat="1" applyFont="1" applyFill="1"/>
    <xf numFmtId="168" fontId="7" fillId="0" borderId="0" xfId="6" applyNumberFormat="1" applyFont="1" applyFill="1"/>
    <xf numFmtId="168" fontId="7" fillId="0" borderId="0" xfId="6" applyNumberFormat="1" applyFont="1" applyFill="1" applyAlignment="1">
      <alignment horizontal="left" indent="4"/>
    </xf>
    <xf numFmtId="168" fontId="2" fillId="0" borderId="0" xfId="2" applyNumberFormat="1"/>
    <xf numFmtId="0" fontId="2" fillId="0" borderId="0" xfId="2"/>
    <xf numFmtId="168" fontId="7" fillId="0" borderId="0" xfId="6" applyNumberFormat="1" applyFont="1" applyFill="1" applyAlignment="1">
      <alignment horizontal="right"/>
    </xf>
    <xf numFmtId="168" fontId="21" fillId="0" borderId="0" xfId="6" applyNumberFormat="1" applyFont="1" applyFill="1" applyAlignment="1">
      <alignment horizontal="right"/>
    </xf>
    <xf numFmtId="0" fontId="7" fillId="0" borderId="0" xfId="2" applyFont="1" applyAlignment="1">
      <alignment horizontal="right"/>
    </xf>
    <xf numFmtId="0" fontId="1" fillId="0" borderId="0" xfId="0" applyFont="1"/>
    <xf numFmtId="37" fontId="7" fillId="0" borderId="0" xfId="8" applyFont="1" applyAlignment="1">
      <alignment horizontal="left"/>
    </xf>
    <xf numFmtId="37" fontId="29" fillId="0" borderId="0" xfId="8" applyFont="1" applyAlignment="1">
      <alignment horizontal="left"/>
    </xf>
    <xf numFmtId="169" fontId="17" fillId="0" borderId="0" xfId="2" applyNumberFormat="1" applyFont="1"/>
    <xf numFmtId="168" fontId="7" fillId="4" borderId="0" xfId="6" quotePrefix="1" applyNumberFormat="1" applyFont="1" applyFill="1"/>
    <xf numFmtId="166" fontId="0" fillId="0" borderId="0" xfId="17" applyNumberFormat="1" applyFont="1"/>
    <xf numFmtId="0" fontId="26" fillId="0" borderId="0" xfId="0" applyFont="1" applyAlignment="1">
      <alignment horizontal="left" wrapText="1"/>
    </xf>
    <xf numFmtId="171" fontId="53" fillId="0" borderId="0" xfId="0" applyNumberFormat="1" applyFont="1" applyAlignment="1">
      <alignment horizontal="right"/>
    </xf>
    <xf numFmtId="0" fontId="24" fillId="0" borderId="0" xfId="0" applyFont="1" applyAlignment="1">
      <alignment horizontal="left" wrapText="1"/>
    </xf>
    <xf numFmtId="172" fontId="54" fillId="0" borderId="0" xfId="1" applyNumberFormat="1" applyFont="1" applyFill="1" applyBorder="1" applyAlignment="1">
      <alignment horizontal="right" vertical="center"/>
    </xf>
    <xf numFmtId="0" fontId="55" fillId="0" borderId="0" xfId="0" applyFont="1"/>
    <xf numFmtId="0" fontId="26" fillId="0" borderId="0" xfId="0" applyFont="1" applyAlignment="1">
      <alignment horizontal="left" vertical="center" wrapText="1"/>
    </xf>
    <xf numFmtId="171" fontId="53" fillId="0" borderId="0" xfId="0" applyNumberFormat="1" applyFont="1" applyAlignment="1">
      <alignment horizontal="right" vertical="center"/>
    </xf>
    <xf numFmtId="0" fontId="26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wrapText="1"/>
    </xf>
    <xf numFmtId="166" fontId="54" fillId="0" borderId="5" xfId="17" applyNumberFormat="1" applyFont="1" applyFill="1" applyBorder="1" applyAlignment="1">
      <alignment horizontal="right"/>
    </xf>
    <xf numFmtId="0" fontId="26" fillId="0" borderId="6" xfId="0" applyFont="1" applyBorder="1" applyAlignment="1">
      <alignment horizontal="left" wrapText="1"/>
    </xf>
    <xf numFmtId="171" fontId="53" fillId="0" borderId="6" xfId="0" applyNumberFormat="1" applyFont="1" applyBorder="1" applyAlignment="1">
      <alignment horizontal="right"/>
    </xf>
    <xf numFmtId="173" fontId="54" fillId="0" borderId="5" xfId="0" applyNumberFormat="1" applyFont="1" applyBorder="1" applyAlignment="1">
      <alignment horizontal="right"/>
    </xf>
    <xf numFmtId="174" fontId="53" fillId="0" borderId="0" xfId="1" applyNumberFormat="1" applyFont="1" applyFill="1" applyBorder="1"/>
    <xf numFmtId="3" fontId="53" fillId="0" borderId="0" xfId="0" applyNumberFormat="1" applyFont="1" applyAlignment="1">
      <alignment horizontal="right"/>
    </xf>
    <xf numFmtId="0" fontId="26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left" wrapText="1"/>
    </xf>
    <xf numFmtId="171" fontId="53" fillId="0" borderId="2" xfId="0" applyNumberFormat="1" applyFont="1" applyBorder="1" applyAlignment="1">
      <alignment horizontal="right"/>
    </xf>
    <xf numFmtId="0" fontId="26" fillId="0" borderId="0" xfId="0" applyFont="1" applyAlignment="1">
      <alignment vertical="center" wrapText="1"/>
    </xf>
    <xf numFmtId="166" fontId="26" fillId="0" borderId="0" xfId="17" applyNumberFormat="1" applyFont="1" applyBorder="1" applyAlignment="1">
      <alignment horizontal="right"/>
    </xf>
    <xf numFmtId="166" fontId="56" fillId="0" borderId="0" xfId="17" applyNumberFormat="1" applyFont="1" applyBorder="1" applyAlignment="1">
      <alignment horizontal="center"/>
    </xf>
    <xf numFmtId="174" fontId="53" fillId="0" borderId="0" xfId="1" applyNumberFormat="1" applyFont="1" applyFill="1" applyAlignment="1"/>
    <xf numFmtId="175" fontId="53" fillId="0" borderId="0" xfId="1" applyNumberFormat="1" applyFont="1" applyFill="1" applyAlignment="1"/>
    <xf numFmtId="171" fontId="26" fillId="0" borderId="6" xfId="0" applyNumberFormat="1" applyFont="1" applyBorder="1"/>
    <xf numFmtId="0" fontId="24" fillId="0" borderId="2" xfId="0" applyFont="1" applyBorder="1" applyAlignment="1">
      <alignment horizontal="left" wrapText="1"/>
    </xf>
    <xf numFmtId="175" fontId="53" fillId="0" borderId="2" xfId="1" applyNumberFormat="1" applyFont="1" applyFill="1" applyBorder="1" applyAlignment="1"/>
    <xf numFmtId="0" fontId="57" fillId="0" borderId="0" xfId="0" applyFont="1"/>
    <xf numFmtId="3" fontId="26" fillId="0" borderId="0" xfId="0" applyNumberFormat="1" applyFont="1" applyAlignment="1">
      <alignment horizontal="right"/>
    </xf>
    <xf numFmtId="0" fontId="26" fillId="0" borderId="5" xfId="0" applyFont="1" applyBorder="1" applyAlignment="1">
      <alignment horizontal="left" wrapText="1"/>
    </xf>
    <xf numFmtId="3" fontId="26" fillId="0" borderId="6" xfId="0" applyNumberFormat="1" applyFont="1" applyBorder="1" applyAlignment="1">
      <alignment horizontal="right"/>
    </xf>
    <xf numFmtId="3" fontId="26" fillId="0" borderId="0" xfId="1" applyNumberFormat="1" applyFont="1" applyFill="1" applyBorder="1" applyAlignment="1">
      <alignment horizontal="right" vertical="center"/>
    </xf>
    <xf numFmtId="3" fontId="26" fillId="0" borderId="2" xfId="1" applyNumberFormat="1" applyFont="1" applyFill="1" applyBorder="1" applyAlignment="1">
      <alignment horizontal="right" vertical="center"/>
    </xf>
    <xf numFmtId="0" fontId="26" fillId="0" borderId="7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wrapText="1"/>
    </xf>
    <xf numFmtId="3" fontId="26" fillId="0" borderId="7" xfId="1" applyNumberFormat="1" applyFont="1" applyFill="1" applyBorder="1" applyAlignment="1">
      <alignment horizontal="right" vertical="center"/>
    </xf>
    <xf numFmtId="3" fontId="24" fillId="0" borderId="0" xfId="1" applyNumberFormat="1" applyFont="1" applyFill="1" applyBorder="1" applyAlignment="1">
      <alignment horizontal="right" vertical="center"/>
    </xf>
    <xf numFmtId="0" fontId="26" fillId="0" borderId="8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wrapText="1"/>
    </xf>
    <xf numFmtId="3" fontId="26" fillId="0" borderId="8" xfId="0" applyNumberFormat="1" applyFont="1" applyBorder="1" applyAlignment="1">
      <alignment horizontal="right"/>
    </xf>
    <xf numFmtId="0" fontId="26" fillId="0" borderId="6" xfId="0" applyFont="1" applyBorder="1" applyAlignment="1">
      <alignment horizontal="left" vertical="center" wrapText="1"/>
    </xf>
    <xf numFmtId="176" fontId="0" fillId="0" borderId="0" xfId="0" applyNumberFormat="1"/>
    <xf numFmtId="0" fontId="26" fillId="0" borderId="2" xfId="0" applyFont="1" applyBorder="1" applyAlignment="1">
      <alignment horizontal="left" vertical="center" wrapText="1"/>
    </xf>
    <xf numFmtId="3" fontId="26" fillId="0" borderId="2" xfId="0" applyNumberFormat="1" applyFont="1" applyBorder="1" applyAlignment="1">
      <alignment horizontal="right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wrapText="1"/>
    </xf>
    <xf numFmtId="3" fontId="26" fillId="0" borderId="9" xfId="0" applyNumberFormat="1" applyFont="1" applyBorder="1" applyAlignment="1">
      <alignment horizontal="right"/>
    </xf>
    <xf numFmtId="0" fontId="0" fillId="0" borderId="10" xfId="0" applyBorder="1"/>
    <xf numFmtId="173" fontId="26" fillId="0" borderId="0" xfId="0" applyNumberFormat="1" applyFont="1" applyAlignment="1">
      <alignment horizontal="right"/>
    </xf>
    <xf numFmtId="173" fontId="26" fillId="0" borderId="8" xfId="0" applyNumberFormat="1" applyFont="1" applyBorder="1" applyAlignment="1">
      <alignment horizontal="right"/>
    </xf>
    <xf numFmtId="173" fontId="26" fillId="0" borderId="11" xfId="0" applyNumberFormat="1" applyFont="1" applyBorder="1" applyAlignment="1">
      <alignment horizontal="right"/>
    </xf>
    <xf numFmtId="173" fontId="26" fillId="0" borderId="2" xfId="0" applyNumberFormat="1" applyFont="1" applyBorder="1" applyAlignment="1">
      <alignment horizontal="right"/>
    </xf>
    <xf numFmtId="171" fontId="26" fillId="0" borderId="0" xfId="0" applyNumberFormat="1" applyFont="1" applyAlignment="1">
      <alignment horizontal="right" vertical="center"/>
    </xf>
    <xf numFmtId="166" fontId="24" fillId="0" borderId="0" xfId="17" applyNumberFormat="1" applyFont="1" applyFill="1" applyBorder="1" applyAlignment="1">
      <alignment horizontal="right" vertical="center"/>
    </xf>
    <xf numFmtId="171" fontId="26" fillId="0" borderId="6" xfId="0" applyNumberFormat="1" applyFont="1" applyBorder="1" applyAlignment="1">
      <alignment horizontal="right"/>
    </xf>
    <xf numFmtId="0" fontId="26" fillId="0" borderId="12" xfId="0" applyFont="1" applyBorder="1" applyAlignment="1">
      <alignment horizontal="left" vertical="center" wrapText="1"/>
    </xf>
    <xf numFmtId="166" fontId="24" fillId="0" borderId="12" xfId="17" applyNumberFormat="1" applyFont="1" applyFill="1" applyBorder="1" applyAlignment="1">
      <alignment horizontal="right"/>
    </xf>
    <xf numFmtId="43" fontId="1" fillId="0" borderId="0" xfId="1" applyFont="1" applyFill="1"/>
    <xf numFmtId="43" fontId="1" fillId="3" borderId="0" xfId="1" applyFont="1" applyFill="1"/>
    <xf numFmtId="166" fontId="38" fillId="3" borderId="0" xfId="17" applyNumberFormat="1" applyFont="1" applyFill="1"/>
    <xf numFmtId="37" fontId="22" fillId="0" borderId="0" xfId="8" applyFont="1" applyAlignment="1">
      <alignment horizontal="left"/>
    </xf>
    <xf numFmtId="37" fontId="29" fillId="0" borderId="0" xfId="8" applyFont="1"/>
    <xf numFmtId="37" fontId="21" fillId="0" borderId="0" xfId="8" applyFont="1" applyAlignment="1">
      <alignment horizontal="left"/>
    </xf>
    <xf numFmtId="169" fontId="50" fillId="0" borderId="0" xfId="2" applyNumberFormat="1" applyFont="1"/>
    <xf numFmtId="37" fontId="7" fillId="0" borderId="0" xfId="8" applyFont="1"/>
    <xf numFmtId="0" fontId="17" fillId="0" borderId="0" xfId="2" applyFont="1"/>
    <xf numFmtId="37" fontId="31" fillId="0" borderId="0" xfId="4" applyFont="1" applyAlignment="1">
      <alignment horizontal="centerContinuous"/>
    </xf>
    <xf numFmtId="164" fontId="11" fillId="0" borderId="0" xfId="1" applyNumberFormat="1" applyFont="1" applyFill="1" applyBorder="1" applyAlignment="1"/>
    <xf numFmtId="164" fontId="1" fillId="0" borderId="0" xfId="1" applyNumberFormat="1" applyFont="1" applyFill="1"/>
    <xf numFmtId="168" fontId="37" fillId="0" borderId="0" xfId="9" applyNumberFormat="1" applyFont="1" applyFill="1"/>
    <xf numFmtId="168" fontId="38" fillId="0" borderId="0" xfId="9" applyNumberFormat="1" applyFont="1" applyFill="1"/>
    <xf numFmtId="166" fontId="39" fillId="0" borderId="0" xfId="5" applyNumberFormat="1" applyFont="1" applyFill="1"/>
    <xf numFmtId="166" fontId="38" fillId="0" borderId="0" xfId="5" applyNumberFormat="1" applyFont="1" applyFill="1"/>
    <xf numFmtId="168" fontId="37" fillId="0" borderId="0" xfId="10" applyNumberFormat="1" applyFont="1" applyFill="1"/>
    <xf numFmtId="168" fontId="3" fillId="0" borderId="0" xfId="0" applyNumberFormat="1" applyFont="1" applyAlignment="1">
      <alignment horizontal="center" vertical="center"/>
    </xf>
    <xf numFmtId="168" fontId="17" fillId="4" borderId="0" xfId="2" applyNumberFormat="1" applyFont="1" applyFill="1"/>
    <xf numFmtId="171" fontId="26" fillId="0" borderId="6" xfId="0" applyNumberFormat="1" applyFont="1" applyBorder="1" applyAlignment="1">
      <alignment horizontal="center"/>
    </xf>
    <xf numFmtId="166" fontId="24" fillId="0" borderId="12" xfId="17" applyNumberFormat="1" applyFont="1" applyFill="1" applyBorder="1" applyAlignment="1">
      <alignment horizontal="center"/>
    </xf>
    <xf numFmtId="177" fontId="7" fillId="0" borderId="0" xfId="0" applyNumberFormat="1" applyFont="1" applyAlignment="1">
      <alignment vertical="center"/>
    </xf>
    <xf numFmtId="0" fontId="26" fillId="0" borderId="13" xfId="0" applyFont="1" applyBorder="1" applyAlignment="1">
      <alignment horizontal="left" vertical="center" wrapText="1"/>
    </xf>
    <xf numFmtId="168" fontId="24" fillId="0" borderId="13" xfId="1" applyNumberFormat="1" applyFont="1" applyFill="1" applyBorder="1" applyAlignment="1">
      <alignment horizontal="right" vertical="center"/>
    </xf>
    <xf numFmtId="172" fontId="24" fillId="0" borderId="13" xfId="1" applyNumberFormat="1" applyFont="1" applyFill="1" applyBorder="1" applyAlignment="1">
      <alignment horizontal="right" vertical="center"/>
    </xf>
    <xf numFmtId="0" fontId="26" fillId="0" borderId="12" xfId="0" applyFont="1" applyBorder="1" applyAlignment="1">
      <alignment vertical="center" wrapText="1"/>
    </xf>
    <xf numFmtId="0" fontId="0" fillId="0" borderId="12" xfId="0" applyBorder="1"/>
    <xf numFmtId="166" fontId="26" fillId="0" borderId="12" xfId="17" applyNumberFormat="1" applyFont="1" applyBorder="1" applyAlignment="1">
      <alignment horizontal="right"/>
    </xf>
    <xf numFmtId="166" fontId="56" fillId="0" borderId="12" xfId="17" applyNumberFormat="1" applyFont="1" applyBorder="1" applyAlignment="1">
      <alignment horizontal="center"/>
    </xf>
    <xf numFmtId="0" fontId="26" fillId="0" borderId="14" xfId="0" applyFont="1" applyBorder="1" applyAlignment="1">
      <alignment horizontal="left" vertical="center" wrapText="1"/>
    </xf>
    <xf numFmtId="3" fontId="26" fillId="0" borderId="12" xfId="0" applyNumberFormat="1" applyFont="1" applyBorder="1" applyAlignment="1">
      <alignment horizontal="right"/>
    </xf>
    <xf numFmtId="0" fontId="26" fillId="0" borderId="16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vertical="center" wrapText="1"/>
    </xf>
    <xf numFmtId="0" fontId="0" fillId="0" borderId="15" xfId="0" applyBorder="1"/>
    <xf numFmtId="166" fontId="26" fillId="0" borderId="15" xfId="17" applyNumberFormat="1" applyFont="1" applyBorder="1" applyAlignment="1">
      <alignment horizontal="right"/>
    </xf>
    <xf numFmtId="166" fontId="56" fillId="0" borderId="15" xfId="17" applyNumberFormat="1" applyFont="1" applyBorder="1" applyAlignment="1">
      <alignment horizontal="center"/>
    </xf>
    <xf numFmtId="3" fontId="26" fillId="0" borderId="15" xfId="0" applyNumberFormat="1" applyFont="1" applyBorder="1" applyAlignment="1">
      <alignment horizontal="right"/>
    </xf>
    <xf numFmtId="164" fontId="4" fillId="7" borderId="0" xfId="1" applyNumberFormat="1" applyFont="1" applyFill="1" applyBorder="1" applyAlignment="1"/>
    <xf numFmtId="164" fontId="11" fillId="7" borderId="0" xfId="1" applyNumberFormat="1" applyFont="1" applyFill="1" applyBorder="1" applyAlignment="1"/>
    <xf numFmtId="164" fontId="1" fillId="7" borderId="0" xfId="1" applyNumberFormat="1" applyFont="1" applyFill="1"/>
    <xf numFmtId="168" fontId="37" fillId="7" borderId="0" xfId="9" applyNumberFormat="1" applyFont="1" applyFill="1"/>
    <xf numFmtId="168" fontId="38" fillId="7" borderId="0" xfId="9" applyNumberFormat="1" applyFont="1" applyFill="1"/>
    <xf numFmtId="166" fontId="39" fillId="7" borderId="0" xfId="5" applyNumberFormat="1" applyFont="1" applyFill="1"/>
    <xf numFmtId="166" fontId="38" fillId="7" borderId="0" xfId="5" applyNumberFormat="1" applyFont="1" applyFill="1"/>
    <xf numFmtId="168" fontId="37" fillId="7" borderId="0" xfId="10" applyNumberFormat="1" applyFont="1" applyFill="1"/>
    <xf numFmtId="168" fontId="37" fillId="7" borderId="0" xfId="4" applyNumberFormat="1" applyFont="1" applyFill="1"/>
    <xf numFmtId="168" fontId="38" fillId="7" borderId="0" xfId="4" applyNumberFormat="1" applyFont="1" applyFill="1"/>
    <xf numFmtId="178" fontId="53" fillId="0" borderId="2" xfId="17" applyNumberFormat="1" applyFont="1" applyBorder="1" applyAlignment="1">
      <alignment horizontal="right"/>
    </xf>
    <xf numFmtId="179" fontId="37" fillId="0" borderId="0" xfId="4" applyNumberFormat="1" applyFont="1"/>
    <xf numFmtId="0" fontId="52" fillId="8" borderId="0" xfId="0" applyFont="1" applyFill="1" applyAlignment="1">
      <alignment horizontal="center" vertical="center"/>
    </xf>
    <xf numFmtId="0" fontId="52" fillId="8" borderId="0" xfId="0" applyFont="1" applyFill="1" applyAlignment="1">
      <alignment horizontal="center" vertical="center" wrapText="1"/>
    </xf>
    <xf numFmtId="37" fontId="18" fillId="8" borderId="0" xfId="4" applyFont="1" applyFill="1" applyAlignment="1">
      <alignment horizontal="center" vertical="center" wrapText="1"/>
    </xf>
    <xf numFmtId="1" fontId="18" fillId="8" borderId="0" xfId="4" applyNumberFormat="1" applyFont="1" applyFill="1" applyAlignment="1">
      <alignment horizontal="center" vertical="center" wrapText="1"/>
    </xf>
    <xf numFmtId="165" fontId="18" fillId="8" borderId="0" xfId="3" applyNumberFormat="1" applyFont="1" applyFill="1" applyAlignment="1">
      <alignment horizontal="center" vertical="center" wrapText="1"/>
    </xf>
    <xf numFmtId="165" fontId="19" fillId="8" borderId="0" xfId="3" applyNumberFormat="1" applyFont="1" applyFill="1" applyAlignment="1">
      <alignment horizontal="center" vertical="center" wrapText="1"/>
    </xf>
    <xf numFmtId="165" fontId="20" fillId="8" borderId="0" xfId="3" applyNumberFormat="1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wrapText="1"/>
    </xf>
    <xf numFmtId="9" fontId="0" fillId="0" borderId="0" xfId="17" applyFont="1"/>
    <xf numFmtId="37" fontId="40" fillId="6" borderId="0" xfId="4" applyFont="1" applyFill="1" applyAlignment="1">
      <alignment horizontal="center" vertical="center" wrapText="1"/>
    </xf>
    <xf numFmtId="37" fontId="45" fillId="6" borderId="2" xfId="4" applyFont="1" applyFill="1" applyBorder="1" applyAlignment="1">
      <alignment horizontal="center" vertical="center" wrapText="1"/>
    </xf>
    <xf numFmtId="37" fontId="45" fillId="6" borderId="0" xfId="4" applyFont="1" applyFill="1" applyAlignment="1">
      <alignment horizontal="center" vertical="center" wrapText="1"/>
    </xf>
    <xf numFmtId="37" fontId="40" fillId="6" borderId="2" xfId="4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37" fontId="18" fillId="8" borderId="0" xfId="4" applyFont="1" applyFill="1" applyAlignment="1">
      <alignment horizontal="center" vertical="center" wrapText="1"/>
    </xf>
    <xf numFmtId="0" fontId="52" fillId="8" borderId="0" xfId="0" applyFont="1" applyFill="1" applyAlignment="1">
      <alignment horizontal="center" vertical="center"/>
    </xf>
    <xf numFmtId="0" fontId="52" fillId="8" borderId="3" xfId="0" applyFont="1" applyFill="1" applyBorder="1" applyAlignment="1">
      <alignment horizontal="center" vertical="center"/>
    </xf>
    <xf numFmtId="0" fontId="52" fillId="8" borderId="4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</cellXfs>
  <cellStyles count="19">
    <cellStyle name="Normal" xfId="0" builtinId="0"/>
    <cellStyle name="Normal 11" xfId="2" xr:uid="{33C55B2D-CDC9-4EB6-A116-899624D8FF9A}"/>
    <cellStyle name="Normal 2" xfId="18" xr:uid="{A281D49D-E891-4B18-A35E-A2C5CB077D87}"/>
    <cellStyle name="Normal 2 2" xfId="3" xr:uid="{D5AAB96F-878B-4D7B-9701-8A667C178483}"/>
    <cellStyle name="Normal_BMF DFs Consolidado 2006-2005-2004 Auditado" xfId="4" xr:uid="{EBA6518C-0D5D-4774-9B44-3010E1982F10}"/>
    <cellStyle name="Normal_Demonstrações BMF Jun 2007" xfId="8" xr:uid="{64CBE508-36C6-4F3A-8A9E-4D3649E9664C}"/>
    <cellStyle name="Porcentagem" xfId="17" builtinId="5"/>
    <cellStyle name="Porcentagem 2" xfId="7" xr:uid="{D5A9F440-9C5E-4F85-8673-D59FDBBDBC03}"/>
    <cellStyle name="Porcentagem 2 2" xfId="13" xr:uid="{4A4791E8-A558-43AC-A7E9-E0F40C3C3C27}"/>
    <cellStyle name="Porcentagem 3" xfId="14" xr:uid="{FB98E034-4B3C-46BA-BF3B-EB3AC9AC1D33}"/>
    <cellStyle name="Porcentagem 4" xfId="5" xr:uid="{D3A33655-F0F4-4506-9490-6F634CADE3DC}"/>
    <cellStyle name="Separador de milhares 2" xfId="10" xr:uid="{563956AA-FA8A-4134-B4D0-AFA06270CDF4}"/>
    <cellStyle name="Separador de milhares 2 4" xfId="6" xr:uid="{2BD5D522-70BB-4A74-98ED-5B31CB8EFD9D}"/>
    <cellStyle name="Separador de milhares 2 4 2" xfId="12" xr:uid="{AB05228F-2E23-44CB-9A09-CB2D6938CA0E}"/>
    <cellStyle name="Separador de milhares 5" xfId="15" xr:uid="{A454223B-7F9E-49BD-8613-D2E87C3DBC39}"/>
    <cellStyle name="Separador de milhares 5 4" xfId="16" xr:uid="{3B3CA786-2A53-4824-BC0D-CABE8439D70D}"/>
    <cellStyle name="Vírgula" xfId="1" builtinId="3"/>
    <cellStyle name="Vírgula 2" xfId="11" xr:uid="{07ED3F2C-02E0-47BC-B28B-7645034AF603}"/>
    <cellStyle name="Vírgula 4" xfId="9" xr:uid="{040B05D2-B891-4353-9CE4-B4C6CE947877}"/>
  </cellStyles>
  <dxfs count="0"/>
  <tableStyles count="0" defaultTableStyle="TableStyleMedium2" defaultPivotStyle="PivotStyleLight16"/>
  <colors>
    <mruColors>
      <color rgb="FF003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6.xml"/><Relationship Id="rId21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73.xml"/><Relationship Id="rId138" Type="http://schemas.openxmlformats.org/officeDocument/2006/relationships/externalLink" Target="externalLinks/externalLink127.xml"/><Relationship Id="rId159" Type="http://schemas.openxmlformats.org/officeDocument/2006/relationships/externalLink" Target="externalLinks/externalLink148.xml"/><Relationship Id="rId170" Type="http://schemas.openxmlformats.org/officeDocument/2006/relationships/externalLink" Target="externalLinks/externalLink159.xml"/><Relationship Id="rId191" Type="http://schemas.openxmlformats.org/officeDocument/2006/relationships/externalLink" Target="externalLinks/externalLink180.xml"/><Relationship Id="rId107" Type="http://schemas.openxmlformats.org/officeDocument/2006/relationships/externalLink" Target="externalLinks/externalLink9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63.xml"/><Relationship Id="rId128" Type="http://schemas.openxmlformats.org/officeDocument/2006/relationships/externalLink" Target="externalLinks/externalLink117.xml"/><Relationship Id="rId149" Type="http://schemas.openxmlformats.org/officeDocument/2006/relationships/externalLink" Target="externalLinks/externalLink138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4.xml"/><Relationship Id="rId160" Type="http://schemas.openxmlformats.org/officeDocument/2006/relationships/externalLink" Target="externalLinks/externalLink149.xml"/><Relationship Id="rId181" Type="http://schemas.openxmlformats.org/officeDocument/2006/relationships/externalLink" Target="externalLinks/externalLink170.xml"/><Relationship Id="rId22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53.xml"/><Relationship Id="rId118" Type="http://schemas.openxmlformats.org/officeDocument/2006/relationships/externalLink" Target="externalLinks/externalLink107.xml"/><Relationship Id="rId139" Type="http://schemas.openxmlformats.org/officeDocument/2006/relationships/externalLink" Target="externalLinks/externalLink128.xml"/><Relationship Id="rId85" Type="http://schemas.openxmlformats.org/officeDocument/2006/relationships/externalLink" Target="externalLinks/externalLink74.xml"/><Relationship Id="rId150" Type="http://schemas.openxmlformats.org/officeDocument/2006/relationships/externalLink" Target="externalLinks/externalLink139.xml"/><Relationship Id="rId171" Type="http://schemas.openxmlformats.org/officeDocument/2006/relationships/externalLink" Target="externalLinks/externalLink160.xml"/><Relationship Id="rId192" Type="http://schemas.openxmlformats.org/officeDocument/2006/relationships/externalLink" Target="externalLinks/externalLink181.xml"/><Relationship Id="rId12" Type="http://schemas.openxmlformats.org/officeDocument/2006/relationships/externalLink" Target="externalLinks/externalLink1.xml"/><Relationship Id="rId33" Type="http://schemas.openxmlformats.org/officeDocument/2006/relationships/externalLink" Target="externalLinks/externalLink22.xml"/><Relationship Id="rId108" Type="http://schemas.openxmlformats.org/officeDocument/2006/relationships/externalLink" Target="externalLinks/externalLink97.xml"/><Relationship Id="rId129" Type="http://schemas.openxmlformats.org/officeDocument/2006/relationships/externalLink" Target="externalLinks/externalLink118.xml"/><Relationship Id="rId54" Type="http://schemas.openxmlformats.org/officeDocument/2006/relationships/externalLink" Target="externalLinks/externalLink43.xml"/><Relationship Id="rId75" Type="http://schemas.openxmlformats.org/officeDocument/2006/relationships/externalLink" Target="externalLinks/externalLink64.xml"/><Relationship Id="rId96" Type="http://schemas.openxmlformats.org/officeDocument/2006/relationships/externalLink" Target="externalLinks/externalLink85.xml"/><Relationship Id="rId140" Type="http://schemas.openxmlformats.org/officeDocument/2006/relationships/externalLink" Target="externalLinks/externalLink129.xml"/><Relationship Id="rId161" Type="http://schemas.openxmlformats.org/officeDocument/2006/relationships/externalLink" Target="externalLinks/externalLink150.xml"/><Relationship Id="rId182" Type="http://schemas.openxmlformats.org/officeDocument/2006/relationships/externalLink" Target="externalLinks/externalLink17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2.xml"/><Relationship Id="rId119" Type="http://schemas.openxmlformats.org/officeDocument/2006/relationships/externalLink" Target="externalLinks/externalLink108.xml"/><Relationship Id="rId44" Type="http://schemas.openxmlformats.org/officeDocument/2006/relationships/externalLink" Target="externalLinks/externalLink33.xml"/><Relationship Id="rId65" Type="http://schemas.openxmlformats.org/officeDocument/2006/relationships/externalLink" Target="externalLinks/externalLink54.xml"/><Relationship Id="rId86" Type="http://schemas.openxmlformats.org/officeDocument/2006/relationships/externalLink" Target="externalLinks/externalLink75.xml"/><Relationship Id="rId130" Type="http://schemas.openxmlformats.org/officeDocument/2006/relationships/externalLink" Target="externalLinks/externalLink119.xml"/><Relationship Id="rId151" Type="http://schemas.openxmlformats.org/officeDocument/2006/relationships/externalLink" Target="externalLinks/externalLink140.xml"/><Relationship Id="rId172" Type="http://schemas.openxmlformats.org/officeDocument/2006/relationships/externalLink" Target="externalLinks/externalLink161.xml"/><Relationship Id="rId193" Type="http://schemas.openxmlformats.org/officeDocument/2006/relationships/externalLink" Target="externalLinks/externalLink182.xml"/><Relationship Id="rId13" Type="http://schemas.openxmlformats.org/officeDocument/2006/relationships/externalLink" Target="externalLinks/externalLink2.xml"/><Relationship Id="rId109" Type="http://schemas.openxmlformats.org/officeDocument/2006/relationships/externalLink" Target="externalLinks/externalLink98.xml"/><Relationship Id="rId34" Type="http://schemas.openxmlformats.org/officeDocument/2006/relationships/externalLink" Target="externalLinks/externalLink23.xml"/><Relationship Id="rId55" Type="http://schemas.openxmlformats.org/officeDocument/2006/relationships/externalLink" Target="externalLinks/externalLink44.xml"/><Relationship Id="rId76" Type="http://schemas.openxmlformats.org/officeDocument/2006/relationships/externalLink" Target="externalLinks/externalLink65.xml"/><Relationship Id="rId97" Type="http://schemas.openxmlformats.org/officeDocument/2006/relationships/externalLink" Target="externalLinks/externalLink86.xml"/><Relationship Id="rId120" Type="http://schemas.openxmlformats.org/officeDocument/2006/relationships/externalLink" Target="externalLinks/externalLink109.xml"/><Relationship Id="rId141" Type="http://schemas.openxmlformats.org/officeDocument/2006/relationships/externalLink" Target="externalLinks/externalLink13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92" Type="http://schemas.openxmlformats.org/officeDocument/2006/relationships/externalLink" Target="externalLinks/externalLink81.xml"/><Relationship Id="rId162" Type="http://schemas.openxmlformats.org/officeDocument/2006/relationships/externalLink" Target="externalLinks/externalLink151.xml"/><Relationship Id="rId183" Type="http://schemas.openxmlformats.org/officeDocument/2006/relationships/externalLink" Target="externalLinks/externalLink172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66" Type="http://schemas.openxmlformats.org/officeDocument/2006/relationships/externalLink" Target="externalLinks/externalLink55.xml"/><Relationship Id="rId87" Type="http://schemas.openxmlformats.org/officeDocument/2006/relationships/externalLink" Target="externalLinks/externalLink76.xml"/><Relationship Id="rId110" Type="http://schemas.openxmlformats.org/officeDocument/2006/relationships/externalLink" Target="externalLinks/externalLink99.xml"/><Relationship Id="rId115" Type="http://schemas.openxmlformats.org/officeDocument/2006/relationships/externalLink" Target="externalLinks/externalLink104.xml"/><Relationship Id="rId131" Type="http://schemas.openxmlformats.org/officeDocument/2006/relationships/externalLink" Target="externalLinks/externalLink120.xml"/><Relationship Id="rId136" Type="http://schemas.openxmlformats.org/officeDocument/2006/relationships/externalLink" Target="externalLinks/externalLink125.xml"/><Relationship Id="rId157" Type="http://schemas.openxmlformats.org/officeDocument/2006/relationships/externalLink" Target="externalLinks/externalLink146.xml"/><Relationship Id="rId178" Type="http://schemas.openxmlformats.org/officeDocument/2006/relationships/externalLink" Target="externalLinks/externalLink167.xml"/><Relationship Id="rId61" Type="http://schemas.openxmlformats.org/officeDocument/2006/relationships/externalLink" Target="externalLinks/externalLink50.xml"/><Relationship Id="rId82" Type="http://schemas.openxmlformats.org/officeDocument/2006/relationships/externalLink" Target="externalLinks/externalLink71.xml"/><Relationship Id="rId152" Type="http://schemas.openxmlformats.org/officeDocument/2006/relationships/externalLink" Target="externalLinks/externalLink141.xml"/><Relationship Id="rId173" Type="http://schemas.openxmlformats.org/officeDocument/2006/relationships/externalLink" Target="externalLinks/externalLink162.xml"/><Relationship Id="rId194" Type="http://schemas.openxmlformats.org/officeDocument/2006/relationships/externalLink" Target="externalLinks/externalLink183.xml"/><Relationship Id="rId1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3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56" Type="http://schemas.openxmlformats.org/officeDocument/2006/relationships/externalLink" Target="externalLinks/externalLink45.xml"/><Relationship Id="rId77" Type="http://schemas.openxmlformats.org/officeDocument/2006/relationships/externalLink" Target="externalLinks/externalLink66.xml"/><Relationship Id="rId100" Type="http://schemas.openxmlformats.org/officeDocument/2006/relationships/externalLink" Target="externalLinks/externalLink89.xml"/><Relationship Id="rId105" Type="http://schemas.openxmlformats.org/officeDocument/2006/relationships/externalLink" Target="externalLinks/externalLink94.xml"/><Relationship Id="rId126" Type="http://schemas.openxmlformats.org/officeDocument/2006/relationships/externalLink" Target="externalLinks/externalLink115.xml"/><Relationship Id="rId147" Type="http://schemas.openxmlformats.org/officeDocument/2006/relationships/externalLink" Target="externalLinks/externalLink136.xml"/><Relationship Id="rId168" Type="http://schemas.openxmlformats.org/officeDocument/2006/relationships/externalLink" Target="externalLinks/externalLink15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93" Type="http://schemas.openxmlformats.org/officeDocument/2006/relationships/externalLink" Target="externalLinks/externalLink82.xml"/><Relationship Id="rId98" Type="http://schemas.openxmlformats.org/officeDocument/2006/relationships/externalLink" Target="externalLinks/externalLink87.xml"/><Relationship Id="rId121" Type="http://schemas.openxmlformats.org/officeDocument/2006/relationships/externalLink" Target="externalLinks/externalLink110.xml"/><Relationship Id="rId142" Type="http://schemas.openxmlformats.org/officeDocument/2006/relationships/externalLink" Target="externalLinks/externalLink131.xml"/><Relationship Id="rId163" Type="http://schemas.openxmlformats.org/officeDocument/2006/relationships/externalLink" Target="externalLinks/externalLink152.xml"/><Relationship Id="rId184" Type="http://schemas.openxmlformats.org/officeDocument/2006/relationships/externalLink" Target="externalLinks/externalLink173.xml"/><Relationship Id="rId189" Type="http://schemas.openxmlformats.org/officeDocument/2006/relationships/externalLink" Target="externalLinks/externalLink178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4.xml"/><Relationship Id="rId46" Type="http://schemas.openxmlformats.org/officeDocument/2006/relationships/externalLink" Target="externalLinks/externalLink35.xml"/><Relationship Id="rId67" Type="http://schemas.openxmlformats.org/officeDocument/2006/relationships/externalLink" Target="externalLinks/externalLink56.xml"/><Relationship Id="rId116" Type="http://schemas.openxmlformats.org/officeDocument/2006/relationships/externalLink" Target="externalLinks/externalLink105.xml"/><Relationship Id="rId137" Type="http://schemas.openxmlformats.org/officeDocument/2006/relationships/externalLink" Target="externalLinks/externalLink126.xml"/><Relationship Id="rId158" Type="http://schemas.openxmlformats.org/officeDocument/2006/relationships/externalLink" Target="externalLinks/externalLink147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62" Type="http://schemas.openxmlformats.org/officeDocument/2006/relationships/externalLink" Target="externalLinks/externalLink51.xml"/><Relationship Id="rId83" Type="http://schemas.openxmlformats.org/officeDocument/2006/relationships/externalLink" Target="externalLinks/externalLink72.xml"/><Relationship Id="rId88" Type="http://schemas.openxmlformats.org/officeDocument/2006/relationships/externalLink" Target="externalLinks/externalLink77.xml"/><Relationship Id="rId111" Type="http://schemas.openxmlformats.org/officeDocument/2006/relationships/externalLink" Target="externalLinks/externalLink100.xml"/><Relationship Id="rId132" Type="http://schemas.openxmlformats.org/officeDocument/2006/relationships/externalLink" Target="externalLinks/externalLink121.xml"/><Relationship Id="rId153" Type="http://schemas.openxmlformats.org/officeDocument/2006/relationships/externalLink" Target="externalLinks/externalLink142.xml"/><Relationship Id="rId174" Type="http://schemas.openxmlformats.org/officeDocument/2006/relationships/externalLink" Target="externalLinks/externalLink163.xml"/><Relationship Id="rId179" Type="http://schemas.openxmlformats.org/officeDocument/2006/relationships/externalLink" Target="externalLinks/externalLink168.xml"/><Relationship Id="rId195" Type="http://schemas.openxmlformats.org/officeDocument/2006/relationships/theme" Target="theme/theme1.xml"/><Relationship Id="rId190" Type="http://schemas.openxmlformats.org/officeDocument/2006/relationships/externalLink" Target="externalLinks/externalLink179.xml"/><Relationship Id="rId15" Type="http://schemas.openxmlformats.org/officeDocument/2006/relationships/externalLink" Target="externalLinks/externalLink4.xml"/><Relationship Id="rId36" Type="http://schemas.openxmlformats.org/officeDocument/2006/relationships/externalLink" Target="externalLinks/externalLink25.xml"/><Relationship Id="rId57" Type="http://schemas.openxmlformats.org/officeDocument/2006/relationships/externalLink" Target="externalLinks/externalLink46.xml"/><Relationship Id="rId106" Type="http://schemas.openxmlformats.org/officeDocument/2006/relationships/externalLink" Target="externalLinks/externalLink95.xml"/><Relationship Id="rId127" Type="http://schemas.openxmlformats.org/officeDocument/2006/relationships/externalLink" Target="externalLinks/externalLink11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52" Type="http://schemas.openxmlformats.org/officeDocument/2006/relationships/externalLink" Target="externalLinks/externalLink41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94" Type="http://schemas.openxmlformats.org/officeDocument/2006/relationships/externalLink" Target="externalLinks/externalLink83.xml"/><Relationship Id="rId99" Type="http://schemas.openxmlformats.org/officeDocument/2006/relationships/externalLink" Target="externalLinks/externalLink88.xml"/><Relationship Id="rId101" Type="http://schemas.openxmlformats.org/officeDocument/2006/relationships/externalLink" Target="externalLinks/externalLink90.xml"/><Relationship Id="rId122" Type="http://schemas.openxmlformats.org/officeDocument/2006/relationships/externalLink" Target="externalLinks/externalLink111.xml"/><Relationship Id="rId143" Type="http://schemas.openxmlformats.org/officeDocument/2006/relationships/externalLink" Target="externalLinks/externalLink132.xml"/><Relationship Id="rId148" Type="http://schemas.openxmlformats.org/officeDocument/2006/relationships/externalLink" Target="externalLinks/externalLink137.xml"/><Relationship Id="rId164" Type="http://schemas.openxmlformats.org/officeDocument/2006/relationships/externalLink" Target="externalLinks/externalLink153.xml"/><Relationship Id="rId169" Type="http://schemas.openxmlformats.org/officeDocument/2006/relationships/externalLink" Target="externalLinks/externalLink158.xml"/><Relationship Id="rId185" Type="http://schemas.openxmlformats.org/officeDocument/2006/relationships/externalLink" Target="externalLinks/externalLink17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9.xml"/><Relationship Id="rId26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36.xml"/><Relationship Id="rId68" Type="http://schemas.openxmlformats.org/officeDocument/2006/relationships/externalLink" Target="externalLinks/externalLink57.xml"/><Relationship Id="rId89" Type="http://schemas.openxmlformats.org/officeDocument/2006/relationships/externalLink" Target="externalLinks/externalLink78.xml"/><Relationship Id="rId112" Type="http://schemas.openxmlformats.org/officeDocument/2006/relationships/externalLink" Target="externalLinks/externalLink101.xml"/><Relationship Id="rId133" Type="http://schemas.openxmlformats.org/officeDocument/2006/relationships/externalLink" Target="externalLinks/externalLink122.xml"/><Relationship Id="rId154" Type="http://schemas.openxmlformats.org/officeDocument/2006/relationships/externalLink" Target="externalLinks/externalLink143.xml"/><Relationship Id="rId175" Type="http://schemas.openxmlformats.org/officeDocument/2006/relationships/externalLink" Target="externalLinks/externalLink164.xml"/><Relationship Id="rId196" Type="http://schemas.openxmlformats.org/officeDocument/2006/relationships/styles" Target="styles.xml"/><Relationship Id="rId16" Type="http://schemas.openxmlformats.org/officeDocument/2006/relationships/externalLink" Target="externalLinks/externalLink5.xml"/><Relationship Id="rId37" Type="http://schemas.openxmlformats.org/officeDocument/2006/relationships/externalLink" Target="externalLinks/externalLink26.xml"/><Relationship Id="rId58" Type="http://schemas.openxmlformats.org/officeDocument/2006/relationships/externalLink" Target="externalLinks/externalLink47.xml"/><Relationship Id="rId79" Type="http://schemas.openxmlformats.org/officeDocument/2006/relationships/externalLink" Target="externalLinks/externalLink68.xml"/><Relationship Id="rId102" Type="http://schemas.openxmlformats.org/officeDocument/2006/relationships/externalLink" Target="externalLinks/externalLink91.xml"/><Relationship Id="rId123" Type="http://schemas.openxmlformats.org/officeDocument/2006/relationships/externalLink" Target="externalLinks/externalLink112.xml"/><Relationship Id="rId144" Type="http://schemas.openxmlformats.org/officeDocument/2006/relationships/externalLink" Target="externalLinks/externalLink133.xml"/><Relationship Id="rId90" Type="http://schemas.openxmlformats.org/officeDocument/2006/relationships/externalLink" Target="externalLinks/externalLink79.xml"/><Relationship Id="rId165" Type="http://schemas.openxmlformats.org/officeDocument/2006/relationships/externalLink" Target="externalLinks/externalLink154.xml"/><Relationship Id="rId186" Type="http://schemas.openxmlformats.org/officeDocument/2006/relationships/externalLink" Target="externalLinks/externalLink175.xml"/><Relationship Id="rId27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37.xml"/><Relationship Id="rId69" Type="http://schemas.openxmlformats.org/officeDocument/2006/relationships/externalLink" Target="externalLinks/externalLink58.xml"/><Relationship Id="rId113" Type="http://schemas.openxmlformats.org/officeDocument/2006/relationships/externalLink" Target="externalLinks/externalLink102.xml"/><Relationship Id="rId134" Type="http://schemas.openxmlformats.org/officeDocument/2006/relationships/externalLink" Target="externalLinks/externalLink123.xml"/><Relationship Id="rId80" Type="http://schemas.openxmlformats.org/officeDocument/2006/relationships/externalLink" Target="externalLinks/externalLink69.xml"/><Relationship Id="rId155" Type="http://schemas.openxmlformats.org/officeDocument/2006/relationships/externalLink" Target="externalLinks/externalLink144.xml"/><Relationship Id="rId176" Type="http://schemas.openxmlformats.org/officeDocument/2006/relationships/externalLink" Target="externalLinks/externalLink165.xml"/><Relationship Id="rId197" Type="http://schemas.openxmlformats.org/officeDocument/2006/relationships/sharedStrings" Target="sharedStrings.xml"/><Relationship Id="rId17" Type="http://schemas.openxmlformats.org/officeDocument/2006/relationships/externalLink" Target="externalLinks/externalLink6.xml"/><Relationship Id="rId38" Type="http://schemas.openxmlformats.org/officeDocument/2006/relationships/externalLink" Target="externalLinks/externalLink27.xml"/><Relationship Id="rId59" Type="http://schemas.openxmlformats.org/officeDocument/2006/relationships/externalLink" Target="externalLinks/externalLink48.xml"/><Relationship Id="rId103" Type="http://schemas.openxmlformats.org/officeDocument/2006/relationships/externalLink" Target="externalLinks/externalLink92.xml"/><Relationship Id="rId124" Type="http://schemas.openxmlformats.org/officeDocument/2006/relationships/externalLink" Target="externalLinks/externalLink113.xml"/><Relationship Id="rId70" Type="http://schemas.openxmlformats.org/officeDocument/2006/relationships/externalLink" Target="externalLinks/externalLink59.xml"/><Relationship Id="rId91" Type="http://schemas.openxmlformats.org/officeDocument/2006/relationships/externalLink" Target="externalLinks/externalLink80.xml"/><Relationship Id="rId145" Type="http://schemas.openxmlformats.org/officeDocument/2006/relationships/externalLink" Target="externalLinks/externalLink134.xml"/><Relationship Id="rId166" Type="http://schemas.openxmlformats.org/officeDocument/2006/relationships/externalLink" Target="externalLinks/externalLink155.xml"/><Relationship Id="rId187" Type="http://schemas.openxmlformats.org/officeDocument/2006/relationships/externalLink" Target="externalLinks/externalLink176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8.xml"/><Relationship Id="rId114" Type="http://schemas.openxmlformats.org/officeDocument/2006/relationships/externalLink" Target="externalLinks/externalLink103.xml"/><Relationship Id="rId60" Type="http://schemas.openxmlformats.org/officeDocument/2006/relationships/externalLink" Target="externalLinks/externalLink49.xml"/><Relationship Id="rId81" Type="http://schemas.openxmlformats.org/officeDocument/2006/relationships/externalLink" Target="externalLinks/externalLink70.xml"/><Relationship Id="rId135" Type="http://schemas.openxmlformats.org/officeDocument/2006/relationships/externalLink" Target="externalLinks/externalLink124.xml"/><Relationship Id="rId156" Type="http://schemas.openxmlformats.org/officeDocument/2006/relationships/externalLink" Target="externalLinks/externalLink145.xml"/><Relationship Id="rId177" Type="http://schemas.openxmlformats.org/officeDocument/2006/relationships/externalLink" Target="externalLinks/externalLink166.xml"/><Relationship Id="rId198" Type="http://schemas.openxmlformats.org/officeDocument/2006/relationships/calcChain" Target="calcChain.xml"/><Relationship Id="rId18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39.xml"/><Relationship Id="rId104" Type="http://schemas.openxmlformats.org/officeDocument/2006/relationships/externalLink" Target="externalLinks/externalLink93.xml"/><Relationship Id="rId125" Type="http://schemas.openxmlformats.org/officeDocument/2006/relationships/externalLink" Target="externalLinks/externalLink114.xml"/><Relationship Id="rId146" Type="http://schemas.openxmlformats.org/officeDocument/2006/relationships/externalLink" Target="externalLinks/externalLink135.xml"/><Relationship Id="rId167" Type="http://schemas.openxmlformats.org/officeDocument/2006/relationships/externalLink" Target="externalLinks/externalLink156.xml"/><Relationship Id="rId188" Type="http://schemas.openxmlformats.org/officeDocument/2006/relationships/externalLink" Target="externalLinks/externalLink1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4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~1\u347154\LOCALS~1\Temp\Dealogic\Global%20Equity%20Data%20October%202004_v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nts%20and%20Settings\u333976\Local%20Settings\Temp\c.data.u333976.notes_cdi\Global%20Debt%20Data%20August%20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epartamental\Coordenadoria\DN-GRIN\RELAT&#211;RIOS%20FINANCEIROS\2018\4T18\DRE\Demonstra&#231;&#245;es%20Financeiras%204T18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lan_Dados\Diretoria%20de%20Produtos\BI%20II\Gerencial%20-%20Bovespa_fase_2_v0.xlsm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GS\Models\GSBASE%20v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SG\DARI\BM&amp;F%20BOVESPA\Relat&#243;rio%20para%20CA\Fevereiro\Fevereiro\Banco%20de%20Dados%20PERFIL%20ANALITICO\Gerador%20de%20Relatorios_Tipificacao_04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Deprecia&#231;&#227;o\Modelo_Deprecia&#231;&#227;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Leh\Models\LEHBASE_new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3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counting\Fy2001\Gross%20Margin%20Analysis%20-%20Q4%20FY2001.xls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jkinzer\Local%20Settings\Temporary%20Internet%20Files\OLK35\Bb%202\Full%20model%20val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SIAN\VOL001\Dados\CIPR\K_GISA\Formador%20de%20Mercado%20-%20Op&#231;&#245;es\Relat&#243;rio%20Mensal\Relat&#243;rio%20-%20Matriz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VOL002\DF\DF-DFI\DF-GPL\DF-CCON\Custos\Alimenta&#231;&#227;o%20do%20Modelo\relat&#243;rios\Mensais%20NOVO%20V4%20(HOMOLOGA&#199;&#195;O)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DPaula\Desktop\Or&#231;amento\Planilhas%20Or&#231;amento\P&amp;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medeiros\Meus%20documentos\Capex%20Original%20Vs%20Atual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Or&#231;amento%20de%20Receitas\Or&#231;amento_Receitas_201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8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ata\tonite\Bb%20Budget%202002%20v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Industry%20Data\Report\2005\2005_02\Feb_05%20Brokerage%20Statement%20data%20ver%203.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  <sheetName val="12"/>
    </sheetNames>
    <sheetDataSet>
      <sheetData sheetId="0" refreshError="1"/>
      <sheetData sheetId="1" refreshError="1"/>
      <sheetData sheetId="2" refreshError="1"/>
      <sheetData sheetId="3">
        <row r="453">
          <cell r="A453" t="str">
            <v>Tata Consultancy</v>
          </cell>
        </row>
      </sheetData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Forecast"/>
      <sheetName val="Monthly_Forecast"/>
      <sheetName val="MODEL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  <sheetName val="ACUMULADO"/>
    </sheetNames>
    <sheetDataSet>
      <sheetData sheetId="0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  <sheetName val="synthgraph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  <sheetName val="oldSEG"/>
      <sheetName val="Quarte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  <sheetName val="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Analysis- Jul"/>
      <sheetName val="Sales Analysis-Aug"/>
      <sheetName val="Sales Analysis-Sep"/>
      <sheetName val="Exhibits"/>
    </sheetNames>
    <sheetDataSet>
      <sheetData sheetId="0" refreshError="1">
        <row r="31">
          <cell r="H31">
            <v>16074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/>
      <sheetData sheetId="30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/>
      <sheetData sheetId="44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/>
      <sheetData sheetId="55"/>
      <sheetData sheetId="56"/>
      <sheetData sheetId="57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  <sheetName val="Drop dow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Tran Summ"/>
      <sheetName val="Tran_Summ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  <sheetName val="Steuertabelle"/>
      <sheetName val="Bericht Ho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atter"/>
      <sheetName val="Add_Callout"/>
      <sheetName val="INPUTS"/>
      <sheetName val="RawCogs_ColumnLookup"/>
      <sheetName val="ViewManager"/>
      <sheetName val="LMF"/>
      <sheetName val="MainRepor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cked_Column_w_labels"/>
      <sheetName val="Add_Callout"/>
      <sheetName val="Scatter"/>
      <sheetName val="BrkgMetricsRanges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 IPO"/>
      <sheetName val="Stacked_Column_w_labels"/>
      <sheetName val="1997_IPO"/>
      <sheetName val="for approval"/>
      <sheetName val="DONE 2003 &amp; BUDGET 2004"/>
      <sheetName val="on order...in trans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335D-2250-4C6B-BECF-AA9FEEC07A40}">
  <dimension ref="A1:V128"/>
  <sheetViews>
    <sheetView showGridLines="0" zoomScale="85" zoomScaleNormal="85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12.109375" defaultRowHeight="14.4" outlineLevelCol="1"/>
  <cols>
    <col min="1" max="1" width="75.5546875" style="112" bestFit="1" customWidth="1"/>
    <col min="2" max="2" width="71.5546875" style="103" bestFit="1" customWidth="1" collapsed="1"/>
    <col min="3" max="4" width="22.33203125" style="100" bestFit="1" customWidth="1" collapsed="1"/>
    <col min="5" max="5" width="22.33203125" style="100" bestFit="1" customWidth="1"/>
    <col min="6" max="6" width="22.33203125" style="100" hidden="1" customWidth="1" outlineLevel="1"/>
    <col min="7" max="9" width="10.5546875" style="100" hidden="1" customWidth="1" outlineLevel="1"/>
    <col min="10" max="10" width="22.33203125" style="100" bestFit="1" customWidth="1" collapsed="1"/>
    <col min="11" max="14" width="10.5546875" style="100" customWidth="1" outlineLevel="1"/>
    <col min="15" max="15" width="17" style="100" customWidth="1"/>
    <col min="16" max="19" width="10.5546875" style="100" customWidth="1" outlineLevel="1"/>
    <col min="20" max="16384" width="12.109375" style="100"/>
  </cols>
  <sheetData>
    <row r="1" spans="1:22" s="102" customFormat="1">
      <c r="A1" s="75" t="s">
        <v>21</v>
      </c>
      <c r="B1" s="75" t="s">
        <v>21</v>
      </c>
    </row>
    <row r="2" spans="1:22">
      <c r="A2" s="103" t="s">
        <v>22</v>
      </c>
      <c r="B2" s="103" t="s">
        <v>23</v>
      </c>
    </row>
    <row r="3" spans="1:22">
      <c r="A3" s="103"/>
    </row>
    <row r="4" spans="1:22" s="106" customFormat="1" ht="27" customHeight="1">
      <c r="A4" s="104" t="s">
        <v>437</v>
      </c>
      <c r="B4" s="104" t="s">
        <v>438</v>
      </c>
      <c r="C4" s="105" t="s">
        <v>439</v>
      </c>
      <c r="D4" s="105" t="s">
        <v>439</v>
      </c>
      <c r="E4" s="105" t="s">
        <v>439</v>
      </c>
      <c r="F4" s="105" t="s">
        <v>439</v>
      </c>
      <c r="G4" s="105" t="s">
        <v>440</v>
      </c>
      <c r="H4" s="105" t="s">
        <v>440</v>
      </c>
      <c r="I4" s="105" t="s">
        <v>440</v>
      </c>
      <c r="J4" s="105" t="s">
        <v>439</v>
      </c>
      <c r="K4" s="105" t="s">
        <v>440</v>
      </c>
      <c r="L4" s="105" t="s">
        <v>440</v>
      </c>
      <c r="M4" s="105" t="s">
        <v>440</v>
      </c>
      <c r="N4" s="105" t="s">
        <v>440</v>
      </c>
      <c r="O4" s="105" t="s">
        <v>440</v>
      </c>
      <c r="P4" s="105" t="s">
        <v>25</v>
      </c>
      <c r="Q4" s="105" t="s">
        <v>25</v>
      </c>
      <c r="R4" s="105" t="s">
        <v>25</v>
      </c>
      <c r="S4" s="105" t="s">
        <v>25</v>
      </c>
    </row>
    <row r="5" spans="1:22" s="106" customFormat="1" ht="11.25" customHeight="1">
      <c r="A5" s="104"/>
      <c r="B5" s="104"/>
      <c r="C5" s="105">
        <v>2014</v>
      </c>
      <c r="D5" s="105">
        <v>2015</v>
      </c>
      <c r="E5" s="105">
        <v>2016</v>
      </c>
      <c r="F5" s="105" t="s">
        <v>27</v>
      </c>
      <c r="G5" s="105" t="s">
        <v>68</v>
      </c>
      <c r="H5" s="107" t="s">
        <v>69</v>
      </c>
      <c r="I5" s="107" t="s">
        <v>70</v>
      </c>
      <c r="J5" s="107">
        <v>2017</v>
      </c>
      <c r="K5" s="107" t="s">
        <v>31</v>
      </c>
      <c r="L5" s="107" t="s">
        <v>71</v>
      </c>
      <c r="M5" s="107" t="s">
        <v>72</v>
      </c>
      <c r="N5" s="107" t="s">
        <v>73</v>
      </c>
      <c r="O5" s="107">
        <v>2018</v>
      </c>
      <c r="P5" s="107" t="s">
        <v>492</v>
      </c>
      <c r="Q5" s="107" t="s">
        <v>499</v>
      </c>
      <c r="R5" s="107" t="s">
        <v>504</v>
      </c>
      <c r="S5" s="107" t="s">
        <v>509</v>
      </c>
    </row>
    <row r="6" spans="1:22" s="106" customFormat="1" ht="11.25" customHeight="1">
      <c r="A6" s="104"/>
      <c r="B6" s="104"/>
      <c r="C6" s="105">
        <v>2014</v>
      </c>
      <c r="D6" s="105">
        <v>2015</v>
      </c>
      <c r="E6" s="105">
        <v>2016</v>
      </c>
      <c r="F6" s="105" t="s">
        <v>26</v>
      </c>
      <c r="G6" s="107" t="s">
        <v>482</v>
      </c>
      <c r="H6" s="107" t="s">
        <v>29</v>
      </c>
      <c r="I6" s="107" t="s">
        <v>30</v>
      </c>
      <c r="J6" s="107">
        <v>2017</v>
      </c>
      <c r="K6" s="107" t="s">
        <v>75</v>
      </c>
      <c r="L6" s="107" t="s">
        <v>76</v>
      </c>
      <c r="M6" s="107" t="s">
        <v>77</v>
      </c>
      <c r="N6" s="107" t="s">
        <v>78</v>
      </c>
      <c r="O6" s="107">
        <v>2018</v>
      </c>
      <c r="P6" s="107" t="s">
        <v>493</v>
      </c>
      <c r="Q6" s="107" t="s">
        <v>498</v>
      </c>
      <c r="R6" s="107" t="s">
        <v>505</v>
      </c>
      <c r="S6" s="107" t="s">
        <v>510</v>
      </c>
    </row>
    <row r="7" spans="1:22" s="82" customFormat="1">
      <c r="A7" s="108" t="s">
        <v>32</v>
      </c>
      <c r="B7" s="109" t="s">
        <v>441</v>
      </c>
      <c r="C7" s="80">
        <v>3383203</v>
      </c>
      <c r="D7" s="80">
        <v>3728704</v>
      </c>
      <c r="E7" s="80">
        <v>4005118</v>
      </c>
      <c r="F7" s="89">
        <v>1043494</v>
      </c>
      <c r="G7" s="89">
        <v>1079205</v>
      </c>
      <c r="H7" s="89">
        <v>1170837</v>
      </c>
      <c r="I7" s="89">
        <v>1145565</v>
      </c>
      <c r="J7" s="80">
        <f>F7+G7+H7+I7</f>
        <v>4439101</v>
      </c>
      <c r="K7" s="89">
        <v>1234565</v>
      </c>
      <c r="L7" s="89">
        <v>1386172</v>
      </c>
      <c r="M7" s="89">
        <v>1272492</v>
      </c>
      <c r="N7" s="89">
        <v>1458646</v>
      </c>
      <c r="O7" s="80">
        <v>5351875</v>
      </c>
      <c r="P7" s="89">
        <v>1531869.0746417532</v>
      </c>
      <c r="Q7" s="89">
        <v>1579871.4093199901</v>
      </c>
      <c r="R7" s="89">
        <v>1706591.2038099882</v>
      </c>
      <c r="S7" s="89">
        <v>1758175.5630099883</v>
      </c>
    </row>
    <row r="8" spans="1:22" s="82" customFormat="1">
      <c r="A8" s="108" t="s">
        <v>442</v>
      </c>
      <c r="B8" s="109" t="s">
        <v>443</v>
      </c>
      <c r="C8" s="80">
        <v>866577</v>
      </c>
      <c r="D8" s="80">
        <v>1074531</v>
      </c>
      <c r="E8" s="80">
        <v>1050397</v>
      </c>
      <c r="F8" s="89">
        <v>250551</v>
      </c>
      <c r="G8" s="89">
        <v>285167</v>
      </c>
      <c r="H8" s="89">
        <v>288325</v>
      </c>
      <c r="I8" s="89">
        <v>284064</v>
      </c>
      <c r="J8" s="80">
        <f>F8+G8+H8+I8</f>
        <v>1108107</v>
      </c>
      <c r="K8" s="89">
        <v>309202</v>
      </c>
      <c r="L8" s="89">
        <v>395147</v>
      </c>
      <c r="M8" s="89">
        <v>331854</v>
      </c>
      <c r="N8" s="89">
        <v>361883</v>
      </c>
      <c r="O8" s="80">
        <v>1398086</v>
      </c>
      <c r="P8" s="89">
        <v>395274.7063299999</v>
      </c>
      <c r="Q8" s="89">
        <v>480676.38347000029</v>
      </c>
      <c r="R8" s="89">
        <v>510319.88916000008</v>
      </c>
      <c r="S8" s="89">
        <v>516601.22737999994</v>
      </c>
    </row>
    <row r="9" spans="1:22">
      <c r="A9" s="110" t="s">
        <v>0</v>
      </c>
      <c r="B9" s="111" t="s">
        <v>52</v>
      </c>
      <c r="C9" s="85">
        <v>850607</v>
      </c>
      <c r="D9" s="85">
        <v>1053513</v>
      </c>
      <c r="E9" s="85">
        <v>1030072</v>
      </c>
      <c r="F9" s="83">
        <v>245522</v>
      </c>
      <c r="G9" s="83">
        <v>280577</v>
      </c>
      <c r="H9" s="83">
        <v>283645</v>
      </c>
      <c r="I9" s="83">
        <v>279353</v>
      </c>
      <c r="J9" s="85">
        <f>F9+G9+H9+I9</f>
        <v>1089097</v>
      </c>
      <c r="K9" s="83">
        <v>304613</v>
      </c>
      <c r="L9" s="83">
        <v>389793</v>
      </c>
      <c r="M9" s="100">
        <v>327071</v>
      </c>
      <c r="N9" s="100">
        <v>356089</v>
      </c>
      <c r="O9" s="85">
        <v>1377566</v>
      </c>
      <c r="P9" s="100">
        <v>389288.76177999988</v>
      </c>
      <c r="Q9" s="100">
        <v>474369.51491000026</v>
      </c>
      <c r="R9" s="100">
        <v>504352.60199000005</v>
      </c>
      <c r="S9" s="100">
        <v>510369.38579999993</v>
      </c>
      <c r="T9" s="82"/>
      <c r="U9" s="82"/>
      <c r="V9" s="82"/>
    </row>
    <row r="10" spans="1:22">
      <c r="A10" s="110" t="s">
        <v>16</v>
      </c>
      <c r="B10" s="111" t="s">
        <v>444</v>
      </c>
      <c r="C10" s="85">
        <v>15970</v>
      </c>
      <c r="D10" s="85">
        <v>20894</v>
      </c>
      <c r="E10" s="85">
        <v>20325</v>
      </c>
      <c r="F10" s="83">
        <v>5029</v>
      </c>
      <c r="G10" s="83">
        <v>4590</v>
      </c>
      <c r="H10" s="83">
        <v>4680</v>
      </c>
      <c r="I10" s="83">
        <v>4711</v>
      </c>
      <c r="J10" s="85">
        <f>F10+G10+H10+I10</f>
        <v>19010</v>
      </c>
      <c r="K10" s="83">
        <v>4589</v>
      </c>
      <c r="L10" s="83">
        <v>5354</v>
      </c>
      <c r="M10" s="100">
        <v>4783</v>
      </c>
      <c r="N10" s="100">
        <v>5794</v>
      </c>
      <c r="O10" s="85">
        <v>20520</v>
      </c>
      <c r="P10" s="100">
        <v>5985.9445500000083</v>
      </c>
      <c r="Q10" s="100">
        <v>6306.8685599999963</v>
      </c>
      <c r="R10" s="100">
        <v>5967.2871699999978</v>
      </c>
      <c r="S10" s="100">
        <v>6231.8415799999966</v>
      </c>
      <c r="T10" s="82"/>
      <c r="U10" s="82"/>
      <c r="V10" s="82"/>
    </row>
    <row r="11" spans="1:22">
      <c r="A11" s="108" t="s">
        <v>445</v>
      </c>
      <c r="B11" s="109" t="s">
        <v>446</v>
      </c>
      <c r="C11" s="80">
        <v>977373</v>
      </c>
      <c r="D11" s="80">
        <v>903016</v>
      </c>
      <c r="E11" s="80">
        <v>977848</v>
      </c>
      <c r="F11" s="89">
        <v>272393</v>
      </c>
      <c r="G11" s="89">
        <v>270498</v>
      </c>
      <c r="H11" s="89">
        <v>286933</v>
      </c>
      <c r="I11" s="89">
        <v>306192</v>
      </c>
      <c r="J11" s="80">
        <f t="shared" ref="J11:J31" si="0">F11+G11+H11+I11</f>
        <v>1136016</v>
      </c>
      <c r="K11" s="89">
        <v>354305</v>
      </c>
      <c r="L11" s="89">
        <v>399442</v>
      </c>
      <c r="M11" s="89">
        <v>322305</v>
      </c>
      <c r="N11" s="89">
        <v>458485</v>
      </c>
      <c r="O11" s="80">
        <v>1534537</v>
      </c>
      <c r="P11" s="89">
        <v>484792.02611000015</v>
      </c>
      <c r="Q11" s="89">
        <v>462775.24344000011</v>
      </c>
      <c r="R11" s="89">
        <v>547692.99308999989</v>
      </c>
      <c r="S11" s="89">
        <v>561687.83701999998</v>
      </c>
      <c r="T11" s="82"/>
      <c r="U11" s="82"/>
      <c r="V11" s="82"/>
    </row>
    <row r="12" spans="1:22">
      <c r="A12" s="110" t="s">
        <v>447</v>
      </c>
      <c r="B12" s="111" t="s">
        <v>448</v>
      </c>
      <c r="C12" s="85">
        <v>162620</v>
      </c>
      <c r="D12" s="85">
        <v>146645</v>
      </c>
      <c r="E12" s="85">
        <v>156613</v>
      </c>
      <c r="F12" s="83">
        <v>44066</v>
      </c>
      <c r="G12" s="83">
        <v>43131</v>
      </c>
      <c r="H12" s="83">
        <v>45430</v>
      </c>
      <c r="I12" s="83">
        <v>47444</v>
      </c>
      <c r="J12" s="85">
        <f t="shared" si="0"/>
        <v>180071</v>
      </c>
      <c r="K12" s="83">
        <v>55769</v>
      </c>
      <c r="L12" s="83">
        <v>60823</v>
      </c>
      <c r="M12" s="100">
        <v>50103</v>
      </c>
      <c r="N12" s="100">
        <v>67804</v>
      </c>
      <c r="O12" s="85">
        <v>234499</v>
      </c>
      <c r="P12" s="100">
        <v>69875.088650000005</v>
      </c>
      <c r="Q12" s="100">
        <v>65269.436930000018</v>
      </c>
      <c r="R12" s="100">
        <v>74099.897889999993</v>
      </c>
      <c r="S12" s="100">
        <v>80061.888560000007</v>
      </c>
      <c r="T12" s="82"/>
      <c r="U12" s="82"/>
      <c r="V12" s="82"/>
    </row>
    <row r="13" spans="1:22" s="82" customFormat="1">
      <c r="A13" s="110" t="s">
        <v>449</v>
      </c>
      <c r="B13" s="111" t="s">
        <v>450</v>
      </c>
      <c r="C13" s="85">
        <v>793493</v>
      </c>
      <c r="D13" s="85">
        <v>734866</v>
      </c>
      <c r="E13" s="85">
        <v>802558</v>
      </c>
      <c r="F13" s="83">
        <v>222310</v>
      </c>
      <c r="G13" s="83">
        <v>221833</v>
      </c>
      <c r="H13" s="83">
        <v>232331</v>
      </c>
      <c r="I13" s="83">
        <v>247746</v>
      </c>
      <c r="J13" s="85">
        <f t="shared" si="0"/>
        <v>924220</v>
      </c>
      <c r="K13" s="83">
        <v>293713</v>
      </c>
      <c r="L13" s="83">
        <v>330128</v>
      </c>
      <c r="M13" s="100">
        <v>266073</v>
      </c>
      <c r="N13" s="100">
        <v>375762</v>
      </c>
      <c r="O13" s="85">
        <v>1265676</v>
      </c>
      <c r="P13" s="100">
        <v>403213.70848000009</v>
      </c>
      <c r="Q13" s="100">
        <v>381321.14622000011</v>
      </c>
      <c r="R13" s="100">
        <v>447724.45042999997</v>
      </c>
      <c r="S13" s="100">
        <v>457425.21299999999</v>
      </c>
    </row>
    <row r="14" spans="1:22">
      <c r="A14" s="110" t="s">
        <v>12</v>
      </c>
      <c r="B14" s="111" t="s">
        <v>53</v>
      </c>
      <c r="C14" s="85">
        <v>21260</v>
      </c>
      <c r="D14" s="85">
        <v>21505</v>
      </c>
      <c r="E14" s="85">
        <v>18677</v>
      </c>
      <c r="F14" s="83">
        <v>6017</v>
      </c>
      <c r="G14" s="83">
        <v>5534</v>
      </c>
      <c r="H14" s="83">
        <v>9172</v>
      </c>
      <c r="I14" s="83">
        <v>11002</v>
      </c>
      <c r="J14" s="85">
        <f t="shared" si="0"/>
        <v>31725</v>
      </c>
      <c r="K14" s="83">
        <v>4823</v>
      </c>
      <c r="L14" s="83">
        <v>8491</v>
      </c>
      <c r="M14" s="100">
        <v>6129</v>
      </c>
      <c r="N14" s="100">
        <v>14919</v>
      </c>
      <c r="O14" s="85">
        <v>34362</v>
      </c>
      <c r="P14" s="100">
        <v>11703.22898</v>
      </c>
      <c r="Q14" s="100">
        <v>16184.660290000002</v>
      </c>
      <c r="R14" s="100">
        <v>25868.644769999999</v>
      </c>
      <c r="S14" s="100">
        <v>24200.735459999996</v>
      </c>
      <c r="T14" s="82"/>
      <c r="U14" s="82"/>
      <c r="V14" s="82"/>
    </row>
    <row r="15" spans="1:22">
      <c r="A15" s="108" t="s">
        <v>451</v>
      </c>
      <c r="B15" s="109" t="s">
        <v>452</v>
      </c>
      <c r="C15" s="80">
        <v>744956</v>
      </c>
      <c r="D15" s="80">
        <v>905064</v>
      </c>
      <c r="E15" s="80">
        <v>1061704</v>
      </c>
      <c r="F15" s="89">
        <v>274949</v>
      </c>
      <c r="G15" s="89">
        <v>277757</v>
      </c>
      <c r="H15" s="89">
        <v>276782</v>
      </c>
      <c r="I15" s="89">
        <v>271882</v>
      </c>
      <c r="J15" s="80">
        <f t="shared" si="0"/>
        <v>1101370</v>
      </c>
      <c r="K15" s="89">
        <v>288908</v>
      </c>
      <c r="L15" s="89">
        <v>302205</v>
      </c>
      <c r="M15" s="89">
        <v>312136</v>
      </c>
      <c r="N15" s="89">
        <v>314273</v>
      </c>
      <c r="O15" s="80">
        <v>1217522</v>
      </c>
      <c r="P15" s="89">
        <v>315904.55186998943</v>
      </c>
      <c r="Q15" s="89">
        <v>317066.35843998985</v>
      </c>
      <c r="R15" s="89">
        <v>329075.17679998849</v>
      </c>
      <c r="S15" s="89">
        <v>344396.78328998829</v>
      </c>
      <c r="T15" s="82"/>
      <c r="U15" s="82"/>
      <c r="V15" s="82"/>
    </row>
    <row r="16" spans="1:22">
      <c r="A16" s="110" t="s">
        <v>453</v>
      </c>
      <c r="B16" s="111" t="s">
        <v>454</v>
      </c>
      <c r="C16" s="85">
        <v>115058</v>
      </c>
      <c r="D16" s="85">
        <v>118706</v>
      </c>
      <c r="E16" s="85">
        <v>110016</v>
      </c>
      <c r="F16" s="83">
        <v>25164</v>
      </c>
      <c r="G16" s="83">
        <v>28657</v>
      </c>
      <c r="H16" s="83">
        <v>29596</v>
      </c>
      <c r="I16" s="83">
        <v>30301</v>
      </c>
      <c r="J16" s="85">
        <f t="shared" si="0"/>
        <v>113718</v>
      </c>
      <c r="K16" s="83">
        <v>29624</v>
      </c>
      <c r="L16" s="83">
        <v>33511</v>
      </c>
      <c r="M16" s="100">
        <v>34354</v>
      </c>
      <c r="N16" s="100">
        <v>33285</v>
      </c>
      <c r="O16" s="85">
        <v>130774</v>
      </c>
      <c r="P16" s="100">
        <v>31880.192340000045</v>
      </c>
      <c r="Q16" s="100">
        <v>37030.930630000003</v>
      </c>
      <c r="R16" s="100">
        <v>38222.903779999993</v>
      </c>
      <c r="S16" s="100">
        <v>41779.606959999997</v>
      </c>
      <c r="T16" s="82"/>
      <c r="U16" s="82"/>
      <c r="V16" s="82"/>
    </row>
    <row r="17" spans="1:22">
      <c r="A17" s="110" t="s">
        <v>4</v>
      </c>
      <c r="B17" s="111" t="s">
        <v>426</v>
      </c>
      <c r="C17" s="85">
        <v>283798</v>
      </c>
      <c r="D17" s="85">
        <v>379693</v>
      </c>
      <c r="E17" s="85">
        <v>486612</v>
      </c>
      <c r="F17" s="83">
        <v>124734</v>
      </c>
      <c r="G17" s="83">
        <v>124634</v>
      </c>
      <c r="H17" s="83">
        <v>123506</v>
      </c>
      <c r="I17" s="83">
        <v>124126</v>
      </c>
      <c r="J17" s="85">
        <f t="shared" si="0"/>
        <v>497000</v>
      </c>
      <c r="K17" s="83">
        <v>126092</v>
      </c>
      <c r="L17" s="83">
        <v>134461</v>
      </c>
      <c r="M17" s="100">
        <v>140831</v>
      </c>
      <c r="N17" s="100">
        <v>140350</v>
      </c>
      <c r="O17" s="85">
        <v>541734</v>
      </c>
      <c r="P17" s="100">
        <v>140789.39982999855</v>
      </c>
      <c r="Q17" s="100">
        <v>142454.96967999879</v>
      </c>
      <c r="R17" s="100">
        <v>147324.63574999833</v>
      </c>
      <c r="S17" s="100">
        <v>153990.62695999886</v>
      </c>
      <c r="T17" s="82"/>
      <c r="U17" s="82"/>
      <c r="V17" s="82"/>
    </row>
    <row r="18" spans="1:22">
      <c r="A18" s="110" t="s">
        <v>455</v>
      </c>
      <c r="B18" s="111" t="s">
        <v>424</v>
      </c>
      <c r="C18" s="85">
        <v>177805</v>
      </c>
      <c r="D18" s="85">
        <v>189474</v>
      </c>
      <c r="E18" s="85">
        <v>226522</v>
      </c>
      <c r="F18" s="83">
        <v>60551</v>
      </c>
      <c r="G18" s="83">
        <v>61196</v>
      </c>
      <c r="H18" s="83">
        <v>60958</v>
      </c>
      <c r="I18" s="83">
        <v>61257</v>
      </c>
      <c r="J18" s="85">
        <f t="shared" si="0"/>
        <v>243962</v>
      </c>
      <c r="K18" s="83">
        <v>74976</v>
      </c>
      <c r="L18" s="83">
        <v>73760</v>
      </c>
      <c r="M18" s="100">
        <v>73411</v>
      </c>
      <c r="N18" s="100">
        <v>73825</v>
      </c>
      <c r="O18" s="85">
        <v>295972</v>
      </c>
      <c r="P18" s="100">
        <v>76323.496989990861</v>
      </c>
      <c r="Q18" s="100">
        <v>77413.175749991075</v>
      </c>
      <c r="R18" s="100">
        <v>78735.639169990158</v>
      </c>
      <c r="S18" s="100">
        <v>80413.489019989313</v>
      </c>
      <c r="T18" s="82"/>
      <c r="U18" s="82"/>
      <c r="V18" s="82"/>
    </row>
    <row r="19" spans="1:22">
      <c r="A19" s="110" t="s">
        <v>456</v>
      </c>
      <c r="B19" s="111" t="s">
        <v>457</v>
      </c>
      <c r="C19" s="85">
        <v>85438</v>
      </c>
      <c r="D19" s="85">
        <v>122636</v>
      </c>
      <c r="E19" s="85">
        <v>144364</v>
      </c>
      <c r="F19" s="83">
        <v>38352</v>
      </c>
      <c r="G19" s="83">
        <v>35916</v>
      </c>
      <c r="H19" s="83">
        <v>36172</v>
      </c>
      <c r="I19" s="83">
        <v>28144</v>
      </c>
      <c r="J19" s="85">
        <f t="shared" si="0"/>
        <v>138584</v>
      </c>
      <c r="K19" s="83">
        <v>27752</v>
      </c>
      <c r="L19" s="83">
        <v>28514</v>
      </c>
      <c r="M19" s="100">
        <v>31589</v>
      </c>
      <c r="N19" s="100">
        <v>34226</v>
      </c>
      <c r="O19" s="85">
        <v>122081</v>
      </c>
      <c r="P19" s="100">
        <v>35652.027949999982</v>
      </c>
      <c r="Q19" s="100">
        <v>30447.946579999978</v>
      </c>
      <c r="R19" s="100">
        <v>32585.37009000004</v>
      </c>
      <c r="S19" s="100">
        <v>33892.723309999979</v>
      </c>
      <c r="T19" s="82"/>
      <c r="U19" s="82"/>
      <c r="V19" s="82"/>
    </row>
    <row r="20" spans="1:22">
      <c r="A20" s="110" t="s">
        <v>12</v>
      </c>
      <c r="B20" s="111" t="s">
        <v>425</v>
      </c>
      <c r="C20" s="85">
        <v>82857</v>
      </c>
      <c r="D20" s="85">
        <v>94555</v>
      </c>
      <c r="E20" s="85">
        <v>94190</v>
      </c>
      <c r="F20" s="83">
        <v>26148</v>
      </c>
      <c r="G20" s="83">
        <v>27354</v>
      </c>
      <c r="H20" s="83">
        <v>26550</v>
      </c>
      <c r="I20" s="83">
        <v>28054</v>
      </c>
      <c r="J20" s="85">
        <f t="shared" si="0"/>
        <v>108106</v>
      </c>
      <c r="K20" s="83">
        <v>30464</v>
      </c>
      <c r="L20" s="83">
        <v>31959</v>
      </c>
      <c r="M20" s="100">
        <v>31951</v>
      </c>
      <c r="N20" s="100">
        <v>32587</v>
      </c>
      <c r="O20" s="85">
        <v>126961</v>
      </c>
      <c r="P20" s="100">
        <v>31259.434759999989</v>
      </c>
      <c r="Q20" s="100">
        <v>29719.335800000001</v>
      </c>
      <c r="R20" s="100">
        <v>32206.628010000019</v>
      </c>
      <c r="S20" s="100">
        <v>34320.337040000137</v>
      </c>
      <c r="T20" s="82"/>
      <c r="U20" s="82"/>
      <c r="V20" s="82"/>
    </row>
    <row r="21" spans="1:22">
      <c r="A21" s="108" t="s">
        <v>458</v>
      </c>
      <c r="B21" s="109" t="s">
        <v>459</v>
      </c>
      <c r="C21" s="80">
        <v>391442</v>
      </c>
      <c r="D21" s="80">
        <v>364484</v>
      </c>
      <c r="E21" s="80">
        <v>366777</v>
      </c>
      <c r="F21" s="89">
        <v>103658</v>
      </c>
      <c r="G21" s="89">
        <v>104388</v>
      </c>
      <c r="H21" s="89">
        <v>107034</v>
      </c>
      <c r="I21" s="89">
        <v>108556</v>
      </c>
      <c r="J21" s="80">
        <f t="shared" si="0"/>
        <v>423636</v>
      </c>
      <c r="K21" s="89">
        <v>120298</v>
      </c>
      <c r="L21" s="89">
        <v>125134</v>
      </c>
      <c r="M21" s="89">
        <v>138261</v>
      </c>
      <c r="N21" s="89">
        <v>142871</v>
      </c>
      <c r="O21" s="80">
        <v>526564</v>
      </c>
      <c r="P21" s="89">
        <v>157481.12565999993</v>
      </c>
      <c r="Q21" s="89">
        <v>170431.73972999983</v>
      </c>
      <c r="R21" s="89">
        <v>137043.64606999958</v>
      </c>
      <c r="S21" s="89">
        <v>111752.83793999974</v>
      </c>
      <c r="T21" s="82"/>
      <c r="U21" s="82"/>
      <c r="V21" s="82"/>
    </row>
    <row r="22" spans="1:22">
      <c r="A22" s="110" t="s">
        <v>17</v>
      </c>
      <c r="B22" s="111" t="s">
        <v>17</v>
      </c>
      <c r="C22" s="85">
        <v>161673</v>
      </c>
      <c r="D22" s="85">
        <v>146598</v>
      </c>
      <c r="E22" s="85">
        <v>141559</v>
      </c>
      <c r="F22" s="83">
        <v>38420</v>
      </c>
      <c r="G22" s="83">
        <v>38523</v>
      </c>
      <c r="H22" s="83">
        <v>39885</v>
      </c>
      <c r="I22" s="83">
        <v>42454</v>
      </c>
      <c r="J22" s="85">
        <f t="shared" si="0"/>
        <v>159282</v>
      </c>
      <c r="K22" s="83">
        <v>42624</v>
      </c>
      <c r="L22" s="83">
        <v>45184</v>
      </c>
      <c r="M22" s="100">
        <v>47044</v>
      </c>
      <c r="N22" s="100">
        <v>49686</v>
      </c>
      <c r="O22" s="85">
        <v>184538</v>
      </c>
      <c r="P22" s="100">
        <v>51192.492999999784</v>
      </c>
      <c r="Q22" s="100">
        <v>53620.251599999698</v>
      </c>
      <c r="R22" s="100">
        <v>56969.779019999478</v>
      </c>
      <c r="S22" s="100">
        <v>59809.715899999741</v>
      </c>
      <c r="T22" s="82"/>
      <c r="U22" s="82"/>
      <c r="V22" s="82"/>
    </row>
    <row r="23" spans="1:22">
      <c r="A23" s="110" t="s">
        <v>460</v>
      </c>
      <c r="B23" s="111" t="s">
        <v>461</v>
      </c>
      <c r="C23" s="85">
        <v>175958</v>
      </c>
      <c r="D23" s="85">
        <v>159140</v>
      </c>
      <c r="E23" s="85">
        <v>170288</v>
      </c>
      <c r="F23" s="83">
        <v>48118</v>
      </c>
      <c r="G23" s="83">
        <v>48547</v>
      </c>
      <c r="H23" s="83">
        <v>50412</v>
      </c>
      <c r="I23" s="83">
        <v>47577</v>
      </c>
      <c r="J23" s="85">
        <f t="shared" si="0"/>
        <v>194654</v>
      </c>
      <c r="K23" s="83">
        <v>60198</v>
      </c>
      <c r="L23" s="83">
        <v>62012</v>
      </c>
      <c r="M23" s="100">
        <v>70540</v>
      </c>
      <c r="N23" s="100">
        <v>69714</v>
      </c>
      <c r="O23" s="85">
        <v>262464</v>
      </c>
      <c r="P23" s="100">
        <v>83721.470120000158</v>
      </c>
      <c r="Q23" s="100">
        <v>89495.543510000105</v>
      </c>
      <c r="R23" s="100">
        <v>47729.517900000115</v>
      </c>
      <c r="S23" s="100">
        <v>24111.240440000009</v>
      </c>
      <c r="T23" s="82"/>
      <c r="U23" s="82"/>
      <c r="V23" s="82"/>
    </row>
    <row r="24" spans="1:22">
      <c r="A24" s="110" t="s">
        <v>483</v>
      </c>
      <c r="B24" s="111" t="s">
        <v>462</v>
      </c>
      <c r="C24" s="85">
        <v>50234</v>
      </c>
      <c r="D24" s="85">
        <v>54385</v>
      </c>
      <c r="E24" s="85">
        <v>52663</v>
      </c>
      <c r="F24" s="83">
        <v>16712</v>
      </c>
      <c r="G24" s="83">
        <v>16985</v>
      </c>
      <c r="H24" s="83">
        <v>16232</v>
      </c>
      <c r="I24" s="83">
        <v>18169</v>
      </c>
      <c r="J24" s="85">
        <f t="shared" si="0"/>
        <v>68098</v>
      </c>
      <c r="K24" s="83">
        <v>17134</v>
      </c>
      <c r="L24" s="83">
        <v>17534</v>
      </c>
      <c r="M24" s="100">
        <v>20230</v>
      </c>
      <c r="N24" s="100">
        <v>22946</v>
      </c>
      <c r="O24" s="85">
        <v>77844</v>
      </c>
      <c r="P24" s="100">
        <v>22018.280179999987</v>
      </c>
      <c r="Q24" s="100">
        <v>25426.378340000017</v>
      </c>
      <c r="R24" s="100">
        <v>31741.043139999994</v>
      </c>
      <c r="S24" s="100">
        <v>27263.724409999988</v>
      </c>
      <c r="T24" s="82"/>
      <c r="U24" s="82"/>
      <c r="V24" s="82"/>
    </row>
    <row r="25" spans="1:22">
      <c r="A25" s="110" t="s">
        <v>18</v>
      </c>
      <c r="B25" s="111" t="s">
        <v>425</v>
      </c>
      <c r="C25" s="85">
        <v>3577</v>
      </c>
      <c r="D25" s="85">
        <v>4361</v>
      </c>
      <c r="E25" s="85">
        <v>2267</v>
      </c>
      <c r="F25" s="83">
        <v>408</v>
      </c>
      <c r="G25" s="83">
        <v>333</v>
      </c>
      <c r="H25" s="83">
        <v>505</v>
      </c>
      <c r="I25" s="83">
        <v>356</v>
      </c>
      <c r="J25" s="85">
        <f t="shared" si="0"/>
        <v>1602</v>
      </c>
      <c r="K25" s="83">
        <v>342</v>
      </c>
      <c r="L25" s="83">
        <v>404</v>
      </c>
      <c r="M25" s="100">
        <v>447</v>
      </c>
      <c r="N25" s="100">
        <v>525</v>
      </c>
      <c r="O25" s="85">
        <v>1718</v>
      </c>
      <c r="P25" s="100">
        <v>548.88235999999995</v>
      </c>
      <c r="Q25" s="100">
        <v>1889.5662799999998</v>
      </c>
      <c r="R25" s="100">
        <v>603.30601000000001</v>
      </c>
      <c r="S25" s="100">
        <v>568.1571899999999</v>
      </c>
      <c r="T25" s="82"/>
      <c r="U25" s="82"/>
      <c r="V25" s="82"/>
    </row>
    <row r="26" spans="1:22">
      <c r="A26" s="108" t="s">
        <v>10</v>
      </c>
      <c r="B26" s="109" t="s">
        <v>419</v>
      </c>
      <c r="C26" s="80">
        <v>402855</v>
      </c>
      <c r="D26" s="80">
        <v>481609</v>
      </c>
      <c r="E26" s="80">
        <v>548392</v>
      </c>
      <c r="F26" s="89">
        <v>141943</v>
      </c>
      <c r="G26" s="89">
        <v>141395</v>
      </c>
      <c r="H26" s="89">
        <v>211763</v>
      </c>
      <c r="I26" s="89">
        <v>174871</v>
      </c>
      <c r="J26" s="80">
        <f t="shared" si="0"/>
        <v>669972</v>
      </c>
      <c r="K26" s="89">
        <v>161852</v>
      </c>
      <c r="L26" s="89">
        <v>164244</v>
      </c>
      <c r="M26" s="89">
        <v>167936</v>
      </c>
      <c r="N26" s="89">
        <v>181134</v>
      </c>
      <c r="O26" s="80">
        <v>675166</v>
      </c>
      <c r="P26" s="89">
        <v>178416.6646717641</v>
      </c>
      <c r="Q26" s="89">
        <v>148921.68424</v>
      </c>
      <c r="R26" s="89">
        <v>182459.49868999992</v>
      </c>
      <c r="S26" s="89">
        <v>223736.87737999999</v>
      </c>
      <c r="T26" s="82"/>
      <c r="U26" s="82"/>
      <c r="V26" s="82"/>
    </row>
    <row r="27" spans="1:22">
      <c r="A27" s="110" t="s">
        <v>2</v>
      </c>
      <c r="B27" s="111" t="s">
        <v>421</v>
      </c>
      <c r="C27" s="85">
        <v>81203</v>
      </c>
      <c r="D27" s="85">
        <v>103203</v>
      </c>
      <c r="E27" s="85">
        <v>103975</v>
      </c>
      <c r="F27" s="83">
        <v>26991</v>
      </c>
      <c r="G27" s="83">
        <v>22888</v>
      </c>
      <c r="H27" s="83">
        <v>25250</v>
      </c>
      <c r="I27" s="83">
        <v>25276</v>
      </c>
      <c r="J27" s="85">
        <f t="shared" si="0"/>
        <v>100405</v>
      </c>
      <c r="K27" s="83">
        <v>27585</v>
      </c>
      <c r="L27" s="83">
        <v>27869</v>
      </c>
      <c r="M27" s="100">
        <v>30597</v>
      </c>
      <c r="N27" s="100">
        <v>30348</v>
      </c>
      <c r="O27" s="85">
        <v>116399</v>
      </c>
      <c r="P27" s="100">
        <v>34208.168549999988</v>
      </c>
      <c r="Q27" s="100">
        <v>37430.882950000014</v>
      </c>
      <c r="R27" s="100">
        <v>41495.350259999919</v>
      </c>
      <c r="S27" s="100">
        <v>38811.247159999984</v>
      </c>
      <c r="T27" s="82"/>
      <c r="U27" s="82"/>
      <c r="V27" s="82"/>
    </row>
    <row r="28" spans="1:22">
      <c r="A28" s="110" t="s">
        <v>3</v>
      </c>
      <c r="B28" s="111" t="s">
        <v>422</v>
      </c>
      <c r="C28" s="85">
        <v>47445</v>
      </c>
      <c r="D28" s="85">
        <v>50058</v>
      </c>
      <c r="E28" s="85">
        <v>52935</v>
      </c>
      <c r="F28" s="83">
        <v>14478</v>
      </c>
      <c r="G28" s="83">
        <v>13990</v>
      </c>
      <c r="H28" s="83">
        <v>14113</v>
      </c>
      <c r="I28" s="83">
        <v>14666</v>
      </c>
      <c r="J28" s="85">
        <f t="shared" si="0"/>
        <v>57247</v>
      </c>
      <c r="K28" s="83">
        <v>15261</v>
      </c>
      <c r="L28" s="83">
        <v>15705</v>
      </c>
      <c r="M28" s="100">
        <v>14693</v>
      </c>
      <c r="N28" s="100">
        <v>15112</v>
      </c>
      <c r="O28" s="85">
        <v>60771</v>
      </c>
      <c r="P28" s="100">
        <v>15970.086369999999</v>
      </c>
      <c r="Q28" s="100">
        <v>16591.572270000001</v>
      </c>
      <c r="R28" s="100">
        <v>16404.821439999996</v>
      </c>
      <c r="S28" s="100">
        <v>16956.327309999997</v>
      </c>
      <c r="T28" s="82"/>
      <c r="U28" s="82"/>
      <c r="V28" s="82"/>
    </row>
    <row r="29" spans="1:22">
      <c r="A29" s="110" t="s">
        <v>484</v>
      </c>
      <c r="B29" s="111" t="s">
        <v>420</v>
      </c>
      <c r="C29" s="85">
        <v>117089</v>
      </c>
      <c r="D29" s="85">
        <v>130829</v>
      </c>
      <c r="E29" s="85">
        <v>177675</v>
      </c>
      <c r="F29" s="83">
        <v>50855</v>
      </c>
      <c r="G29" s="83">
        <v>55216</v>
      </c>
      <c r="H29" s="83">
        <v>59571</v>
      </c>
      <c r="I29" s="83">
        <v>61586</v>
      </c>
      <c r="J29" s="85">
        <f t="shared" si="0"/>
        <v>227228</v>
      </c>
      <c r="K29" s="83">
        <v>60996</v>
      </c>
      <c r="L29" s="83">
        <v>60963</v>
      </c>
      <c r="M29" s="100">
        <v>62394</v>
      </c>
      <c r="N29" s="100">
        <v>69230</v>
      </c>
      <c r="O29" s="85">
        <v>253583</v>
      </c>
      <c r="P29" s="100">
        <v>60556.153110000028</v>
      </c>
      <c r="Q29" s="100">
        <v>27932.911889999992</v>
      </c>
      <c r="R29" s="100">
        <v>48517.645500000021</v>
      </c>
      <c r="S29" s="100">
        <v>87245.243950000018</v>
      </c>
      <c r="T29" s="82"/>
      <c r="U29" s="82"/>
      <c r="V29" s="82"/>
    </row>
    <row r="30" spans="1:22">
      <c r="A30" s="110" t="s">
        <v>5</v>
      </c>
      <c r="B30" s="111" t="s">
        <v>423</v>
      </c>
      <c r="C30" s="85">
        <v>39333</v>
      </c>
      <c r="D30" s="85">
        <v>39493</v>
      </c>
      <c r="E30" s="85">
        <v>36186</v>
      </c>
      <c r="F30" s="83">
        <v>8330</v>
      </c>
      <c r="G30" s="83">
        <v>8735</v>
      </c>
      <c r="H30" s="83">
        <v>11488</v>
      </c>
      <c r="I30" s="83">
        <v>11552</v>
      </c>
      <c r="J30" s="85">
        <f t="shared" si="0"/>
        <v>40105</v>
      </c>
      <c r="K30" s="83">
        <v>11595</v>
      </c>
      <c r="L30" s="83">
        <v>11517</v>
      </c>
      <c r="M30" s="100">
        <v>11817</v>
      </c>
      <c r="N30" s="100">
        <v>13088</v>
      </c>
      <c r="O30" s="85">
        <v>48017</v>
      </c>
      <c r="P30" s="100">
        <v>13812.391323225807</v>
      </c>
      <c r="Q30" s="100">
        <v>15887.815329999996</v>
      </c>
      <c r="R30" s="100">
        <v>15099.004269999987</v>
      </c>
      <c r="S30" s="100">
        <v>16532.80419999998</v>
      </c>
      <c r="T30" s="82"/>
      <c r="U30" s="82"/>
      <c r="V30" s="82"/>
    </row>
    <row r="31" spans="1:22" s="82" customFormat="1">
      <c r="A31" s="110" t="s">
        <v>7</v>
      </c>
      <c r="B31" s="111" t="s">
        <v>463</v>
      </c>
      <c r="C31" s="85">
        <v>70032</v>
      </c>
      <c r="D31" s="85">
        <v>98434</v>
      </c>
      <c r="E31" s="85">
        <v>101563</v>
      </c>
      <c r="F31" s="83">
        <v>25918</v>
      </c>
      <c r="G31" s="83">
        <v>27139</v>
      </c>
      <c r="H31" s="83">
        <v>29801</v>
      </c>
      <c r="I31" s="83">
        <v>25397</v>
      </c>
      <c r="J31" s="85">
        <f t="shared" si="0"/>
        <v>108255</v>
      </c>
      <c r="K31" s="83">
        <v>27697</v>
      </c>
      <c r="L31" s="83">
        <v>29820</v>
      </c>
      <c r="M31" s="100">
        <v>31484</v>
      </c>
      <c r="N31" s="100">
        <v>32862</v>
      </c>
      <c r="O31" s="85">
        <v>121863</v>
      </c>
      <c r="P31" s="100">
        <v>34781.230649032259</v>
      </c>
      <c r="Q31" s="100">
        <v>35028.181769999996</v>
      </c>
      <c r="R31" s="100">
        <f>R26-R27-R28-R29-R30-R33-R34</f>
        <v>43023.741829999992</v>
      </c>
      <c r="S31" s="100">
        <v>45624.255109999998</v>
      </c>
    </row>
    <row r="32" spans="1:22">
      <c r="A32" s="110" t="s">
        <v>464</v>
      </c>
      <c r="B32" s="111" t="s">
        <v>465</v>
      </c>
      <c r="C32" s="85">
        <v>0</v>
      </c>
      <c r="D32" s="85">
        <v>0</v>
      </c>
      <c r="E32" s="85">
        <v>0</v>
      </c>
      <c r="F32" s="83">
        <v>0</v>
      </c>
      <c r="G32" s="83">
        <v>0</v>
      </c>
      <c r="H32" s="83">
        <v>0</v>
      </c>
      <c r="I32" s="83">
        <v>0</v>
      </c>
      <c r="J32" s="85">
        <v>0</v>
      </c>
      <c r="K32" s="83">
        <v>0</v>
      </c>
      <c r="L32" s="83">
        <v>0</v>
      </c>
      <c r="M32" s="83">
        <v>0</v>
      </c>
      <c r="N32" s="83">
        <v>0</v>
      </c>
      <c r="O32" s="85">
        <v>0</v>
      </c>
      <c r="P32" s="83">
        <v>0</v>
      </c>
      <c r="Q32" s="83">
        <v>0</v>
      </c>
      <c r="R32" s="83">
        <v>0</v>
      </c>
      <c r="S32" s="83"/>
      <c r="T32" s="82"/>
      <c r="U32" s="82"/>
      <c r="V32" s="82"/>
    </row>
    <row r="33" spans="1:22">
      <c r="A33" s="110" t="s">
        <v>8</v>
      </c>
      <c r="B33" s="111" t="s">
        <v>466</v>
      </c>
      <c r="C33" s="85">
        <v>27258</v>
      </c>
      <c r="D33" s="85">
        <v>35203</v>
      </c>
      <c r="E33" s="85">
        <v>39861</v>
      </c>
      <c r="F33" s="83">
        <v>10254</v>
      </c>
      <c r="G33" s="83">
        <v>9736</v>
      </c>
      <c r="H33" s="83">
        <v>8800</v>
      </c>
      <c r="I33" s="83">
        <v>8466</v>
      </c>
      <c r="J33" s="85">
        <f t="shared" ref="J33:J52" si="1">F33+G33+H33+I33</f>
        <v>37256</v>
      </c>
      <c r="K33" s="83">
        <v>7632</v>
      </c>
      <c r="L33" s="83">
        <v>7913</v>
      </c>
      <c r="M33" s="100">
        <v>8500</v>
      </c>
      <c r="N33" s="100">
        <v>12158</v>
      </c>
      <c r="O33" s="85">
        <v>36203</v>
      </c>
      <c r="P33" s="100">
        <v>12081.370760000002</v>
      </c>
      <c r="Q33" s="100">
        <v>11530.24883</v>
      </c>
      <c r="R33" s="100">
        <v>11408.119979999999</v>
      </c>
      <c r="S33" s="100">
        <v>10906.354640000001</v>
      </c>
      <c r="T33" s="82"/>
      <c r="U33" s="82"/>
      <c r="V33" s="82"/>
    </row>
    <row r="34" spans="1:22">
      <c r="A34" s="110" t="s">
        <v>1</v>
      </c>
      <c r="B34" s="111" t="s">
        <v>303</v>
      </c>
      <c r="C34" s="85">
        <v>20495</v>
      </c>
      <c r="D34" s="85">
        <v>24389</v>
      </c>
      <c r="E34" s="85">
        <v>36197</v>
      </c>
      <c r="F34" s="83">
        <v>5117</v>
      </c>
      <c r="G34" s="83">
        <v>3691</v>
      </c>
      <c r="H34" s="83">
        <v>62740</v>
      </c>
      <c r="I34" s="83">
        <v>27928</v>
      </c>
      <c r="J34" s="85">
        <f t="shared" si="1"/>
        <v>99476</v>
      </c>
      <c r="K34" s="83">
        <v>11086</v>
      </c>
      <c r="L34" s="83">
        <v>10457</v>
      </c>
      <c r="M34" s="100">
        <v>8451</v>
      </c>
      <c r="N34" s="100">
        <v>8336</v>
      </c>
      <c r="O34" s="85">
        <v>38330</v>
      </c>
      <c r="P34" s="100">
        <v>7007.2639095060003</v>
      </c>
      <c r="Q34" s="100">
        <v>4520.0711999999994</v>
      </c>
      <c r="R34" s="100">
        <v>6510.8154100000002</v>
      </c>
      <c r="S34" s="100">
        <v>7660.6450100000002</v>
      </c>
      <c r="T34" s="82"/>
      <c r="U34" s="82"/>
      <c r="V34" s="82"/>
    </row>
    <row r="35" spans="1:22" s="82" customFormat="1">
      <c r="A35" s="108" t="s">
        <v>283</v>
      </c>
      <c r="B35" s="109" t="s">
        <v>284</v>
      </c>
      <c r="C35" s="80">
        <v>-337182</v>
      </c>
      <c r="D35" s="80">
        <v>-387053</v>
      </c>
      <c r="E35" s="80">
        <v>-398236</v>
      </c>
      <c r="F35" s="89">
        <v>-102587</v>
      </c>
      <c r="G35" s="89">
        <v>-108302</v>
      </c>
      <c r="H35" s="89">
        <v>-110073</v>
      </c>
      <c r="I35" s="89">
        <v>-111969</v>
      </c>
      <c r="J35" s="80">
        <f t="shared" si="1"/>
        <v>-432931</v>
      </c>
      <c r="K35" s="89">
        <v>-122643</v>
      </c>
      <c r="L35" s="89">
        <v>-135648</v>
      </c>
      <c r="M35" s="89">
        <v>-116558</v>
      </c>
      <c r="N35" s="89">
        <v>-145111</v>
      </c>
      <c r="O35" s="80">
        <v>-519960</v>
      </c>
      <c r="P35" s="89">
        <v>-153627</v>
      </c>
      <c r="Q35" s="89">
        <v>-158792</v>
      </c>
      <c r="R35" s="89">
        <v>-176821</v>
      </c>
      <c r="S35" s="89">
        <v>-179511</v>
      </c>
    </row>
    <row r="36" spans="1:22">
      <c r="A36" s="110" t="s">
        <v>285</v>
      </c>
      <c r="B36" s="111" t="s">
        <v>286</v>
      </c>
      <c r="C36" s="85">
        <v>-267746</v>
      </c>
      <c r="D36" s="85">
        <v>-306644</v>
      </c>
      <c r="E36" s="85">
        <v>-328116</v>
      </c>
      <c r="F36" s="83">
        <v>-85907</v>
      </c>
      <c r="G36" s="83">
        <v>-91150</v>
      </c>
      <c r="H36" s="83">
        <v>-92449</v>
      </c>
      <c r="I36" s="83">
        <v>-93932</v>
      </c>
      <c r="J36" s="85">
        <f t="shared" si="1"/>
        <v>-363438</v>
      </c>
      <c r="K36" s="83">
        <v>-102280</v>
      </c>
      <c r="L36" s="83">
        <v>-113652</v>
      </c>
      <c r="M36" s="83">
        <v>-95124</v>
      </c>
      <c r="N36" s="83">
        <v>-120852</v>
      </c>
      <c r="O36" s="85">
        <v>-431908</v>
      </c>
      <c r="P36" s="83">
        <v>-127931</v>
      </c>
      <c r="Q36" s="83">
        <v>-132137</v>
      </c>
      <c r="R36" s="83">
        <v>-147771</v>
      </c>
      <c r="S36" s="83">
        <v>-150167</v>
      </c>
      <c r="T36" s="82"/>
      <c r="U36" s="82"/>
      <c r="V36" s="82"/>
    </row>
    <row r="37" spans="1:22">
      <c r="A37" s="110" t="s">
        <v>287</v>
      </c>
      <c r="B37" s="111" t="s">
        <v>288</v>
      </c>
      <c r="C37" s="85">
        <v>-69436</v>
      </c>
      <c r="D37" s="85">
        <v>-80409</v>
      </c>
      <c r="E37" s="85">
        <v>-70120</v>
      </c>
      <c r="F37" s="83">
        <v>-16680</v>
      </c>
      <c r="G37" s="83">
        <v>-17152</v>
      </c>
      <c r="H37" s="83">
        <v>-17624</v>
      </c>
      <c r="I37" s="83">
        <v>-18037</v>
      </c>
      <c r="J37" s="85">
        <f t="shared" si="1"/>
        <v>-69493</v>
      </c>
      <c r="K37" s="83">
        <v>-20363</v>
      </c>
      <c r="L37" s="83">
        <v>-21996</v>
      </c>
      <c r="M37" s="83">
        <v>-21434</v>
      </c>
      <c r="N37" s="83">
        <v>-24259</v>
      </c>
      <c r="O37" s="85">
        <v>-88052</v>
      </c>
      <c r="P37" s="83">
        <v>-25696</v>
      </c>
      <c r="Q37" s="83">
        <v>-26655</v>
      </c>
      <c r="R37" s="83">
        <v>-29050</v>
      </c>
      <c r="S37" s="83">
        <v>-29345</v>
      </c>
      <c r="T37" s="82"/>
      <c r="U37" s="82"/>
      <c r="V37" s="82"/>
    </row>
    <row r="38" spans="1:22" s="82" customFormat="1">
      <c r="A38" s="108" t="s">
        <v>289</v>
      </c>
      <c r="B38" s="109" t="s">
        <v>290</v>
      </c>
      <c r="C38" s="80">
        <v>3046020.5187900001</v>
      </c>
      <c r="D38" s="80">
        <v>3341651</v>
      </c>
      <c r="E38" s="80">
        <v>3606882</v>
      </c>
      <c r="F38" s="89">
        <v>940907</v>
      </c>
      <c r="G38" s="89">
        <v>970903</v>
      </c>
      <c r="H38" s="89">
        <v>1060764</v>
      </c>
      <c r="I38" s="89">
        <v>1033596</v>
      </c>
      <c r="J38" s="80">
        <f t="shared" si="1"/>
        <v>4006170</v>
      </c>
      <c r="K38" s="89">
        <v>1111922</v>
      </c>
      <c r="L38" s="89">
        <v>1250524</v>
      </c>
      <c r="M38" s="89">
        <v>1155934</v>
      </c>
      <c r="N38" s="89">
        <v>1313535</v>
      </c>
      <c r="O38" s="80">
        <v>4831915</v>
      </c>
      <c r="P38" s="89">
        <v>1378242</v>
      </c>
      <c r="Q38" s="89">
        <v>1421079</v>
      </c>
      <c r="R38" s="89">
        <v>1529771</v>
      </c>
      <c r="S38" s="89">
        <v>1578664</v>
      </c>
    </row>
    <row r="39" spans="1:22" s="82" customFormat="1">
      <c r="A39" s="108" t="s">
        <v>291</v>
      </c>
      <c r="B39" s="109" t="s">
        <v>292</v>
      </c>
      <c r="C39" s="80">
        <v>-1203547</v>
      </c>
      <c r="D39" s="80">
        <v>-1297955</v>
      </c>
      <c r="E39" s="80">
        <v>-1720032</v>
      </c>
      <c r="F39" s="89">
        <v>-754517.79505999992</v>
      </c>
      <c r="G39" s="89">
        <v>-671745</v>
      </c>
      <c r="H39" s="89">
        <v>-593411</v>
      </c>
      <c r="I39" s="89">
        <v>-589438</v>
      </c>
      <c r="J39" s="80">
        <f t="shared" si="1"/>
        <v>-2609111.7950599999</v>
      </c>
      <c r="K39" s="89">
        <v>-602821</v>
      </c>
      <c r="L39" s="89">
        <v>-531563</v>
      </c>
      <c r="M39" s="89">
        <v>-642040</v>
      </c>
      <c r="N39" s="89">
        <v>-656823</v>
      </c>
      <c r="O39" s="80">
        <v>-2433247</v>
      </c>
      <c r="P39" s="89">
        <v>-664992</v>
      </c>
      <c r="Q39" s="89">
        <v>-679548</v>
      </c>
      <c r="R39" s="89">
        <v>-677673</v>
      </c>
      <c r="S39" s="89">
        <v>-656552</v>
      </c>
    </row>
    <row r="40" spans="1:22">
      <c r="A40" s="112" t="s">
        <v>467</v>
      </c>
      <c r="B40" s="111" t="s">
        <v>293</v>
      </c>
      <c r="C40" s="85">
        <v>-535493.15402000002</v>
      </c>
      <c r="D40" s="85">
        <v>-647162.17486999999</v>
      </c>
      <c r="E40" s="85">
        <v>-730604</v>
      </c>
      <c r="F40" s="83">
        <v>-179449.29561999999</v>
      </c>
      <c r="G40" s="83">
        <v>-165462</v>
      </c>
      <c r="H40" s="83">
        <v>-168454</v>
      </c>
      <c r="I40" s="83">
        <v>-179142</v>
      </c>
      <c r="J40" s="85">
        <f t="shared" si="1"/>
        <v>-692507.29561999999</v>
      </c>
      <c r="K40" s="83">
        <v>-180265</v>
      </c>
      <c r="L40" s="83">
        <v>-163783</v>
      </c>
      <c r="M40" s="83">
        <v>-200906</v>
      </c>
      <c r="N40" s="83">
        <v>-182663</v>
      </c>
      <c r="O40" s="85">
        <v>-727617</v>
      </c>
      <c r="P40" s="83">
        <v>-202078</v>
      </c>
      <c r="Q40" s="83">
        <v>-192657</v>
      </c>
      <c r="R40" s="83">
        <v>-210728</v>
      </c>
      <c r="S40" s="83">
        <v>-223708</v>
      </c>
      <c r="T40" s="82"/>
      <c r="U40" s="82"/>
      <c r="V40" s="82"/>
    </row>
    <row r="41" spans="1:22">
      <c r="A41" s="112" t="s">
        <v>468</v>
      </c>
      <c r="B41" s="111" t="s">
        <v>294</v>
      </c>
      <c r="C41" s="85">
        <v>-147610.89726999999</v>
      </c>
      <c r="D41" s="85">
        <v>-145216.88756999999</v>
      </c>
      <c r="E41" s="85">
        <v>-183628</v>
      </c>
      <c r="F41" s="83">
        <v>-43638.088969999997</v>
      </c>
      <c r="G41" s="83">
        <v>-43328</v>
      </c>
      <c r="H41" s="83">
        <v>-48073</v>
      </c>
      <c r="I41" s="83">
        <v>-53949</v>
      </c>
      <c r="J41" s="85">
        <f t="shared" si="1"/>
        <v>-188988.08896999998</v>
      </c>
      <c r="K41" s="83">
        <v>-45146</v>
      </c>
      <c r="L41" s="83">
        <v>-45824</v>
      </c>
      <c r="M41" s="83">
        <v>-43524</v>
      </c>
      <c r="N41" s="83">
        <v>-59420</v>
      </c>
      <c r="O41" s="85">
        <v>-193914</v>
      </c>
      <c r="P41" s="83">
        <v>-38658</v>
      </c>
      <c r="Q41" s="83">
        <v>-43946</v>
      </c>
      <c r="R41" s="83">
        <v>-59157</v>
      </c>
      <c r="S41" s="83">
        <v>-57691</v>
      </c>
      <c r="T41" s="82"/>
      <c r="U41" s="82"/>
      <c r="V41" s="82"/>
    </row>
    <row r="42" spans="1:22">
      <c r="A42" s="112" t="s">
        <v>469</v>
      </c>
      <c r="B42" s="111" t="s">
        <v>295</v>
      </c>
      <c r="C42" s="85">
        <v>-202240.86810999998</v>
      </c>
      <c r="D42" s="85">
        <v>-203627.45436000003</v>
      </c>
      <c r="E42" s="85">
        <v>-204048</v>
      </c>
      <c r="F42" s="83">
        <v>-52976.460589999995</v>
      </c>
      <c r="G42" s="83">
        <v>-231032</v>
      </c>
      <c r="H42" s="83">
        <v>-223547</v>
      </c>
      <c r="I42" s="83">
        <v>-234582</v>
      </c>
      <c r="J42" s="85">
        <f t="shared" si="1"/>
        <v>-742137.46059000003</v>
      </c>
      <c r="K42" s="83">
        <v>-236049</v>
      </c>
      <c r="L42" s="83">
        <v>-237238</v>
      </c>
      <c r="M42" s="83">
        <v>-236390</v>
      </c>
      <c r="N42" s="83">
        <v>-243428</v>
      </c>
      <c r="O42" s="85">
        <v>-953105</v>
      </c>
      <c r="P42" s="83">
        <v>-257562</v>
      </c>
      <c r="Q42" s="83">
        <v>-257573</v>
      </c>
      <c r="R42" s="83">
        <v>-257295</v>
      </c>
      <c r="S42" s="83">
        <v>-257820</v>
      </c>
      <c r="T42" s="82"/>
      <c r="U42" s="82"/>
      <c r="V42" s="82"/>
    </row>
    <row r="43" spans="1:22">
      <c r="A43" s="112" t="s">
        <v>494</v>
      </c>
      <c r="B43" s="111" t="s">
        <v>363</v>
      </c>
      <c r="C43" s="85"/>
      <c r="D43" s="85"/>
      <c r="E43" s="85"/>
      <c r="F43" s="83"/>
      <c r="G43" s="83"/>
      <c r="H43" s="83"/>
      <c r="I43" s="83"/>
      <c r="J43" s="85"/>
      <c r="K43" s="83"/>
      <c r="L43" s="83"/>
      <c r="M43" s="83"/>
      <c r="N43" s="83"/>
      <c r="O43" s="85"/>
      <c r="P43" s="83">
        <v>-74900</v>
      </c>
      <c r="Q43" s="83">
        <v>-85355</v>
      </c>
      <c r="R43" s="83">
        <v>-48854</v>
      </c>
      <c r="S43" s="83">
        <v>-30137</v>
      </c>
      <c r="T43" s="82"/>
      <c r="U43" s="82"/>
      <c r="V43" s="82"/>
    </row>
    <row r="44" spans="1:22">
      <c r="A44" s="112" t="s">
        <v>470</v>
      </c>
      <c r="B44" s="111" t="s">
        <v>296</v>
      </c>
      <c r="C44" s="85">
        <v>-101799.38219</v>
      </c>
      <c r="D44" s="85">
        <v>-112619.7914</v>
      </c>
      <c r="E44" s="85">
        <v>-101105</v>
      </c>
      <c r="F44" s="83">
        <v>-26366.704019999997</v>
      </c>
      <c r="G44" s="83">
        <v>-28526</v>
      </c>
      <c r="H44" s="83">
        <v>-30630</v>
      </c>
      <c r="I44" s="83">
        <v>-44709</v>
      </c>
      <c r="J44" s="85">
        <f t="shared" si="1"/>
        <v>-130231.70402</v>
      </c>
      <c r="K44" s="83">
        <v>-46710</v>
      </c>
      <c r="L44" s="83">
        <v>-52930</v>
      </c>
      <c r="M44" s="83">
        <v>-61738</v>
      </c>
      <c r="N44" s="83">
        <v>-75961</v>
      </c>
      <c r="O44" s="85">
        <v>-237339</v>
      </c>
      <c r="P44" s="83">
        <v>-18653</v>
      </c>
      <c r="Q44" s="83">
        <v>-18072</v>
      </c>
      <c r="R44" s="83">
        <v>-14896</v>
      </c>
      <c r="S44" s="83">
        <v>-18367</v>
      </c>
      <c r="T44" s="82"/>
      <c r="U44" s="82"/>
      <c r="V44" s="82"/>
    </row>
    <row r="45" spans="1:22">
      <c r="A45" s="112" t="s">
        <v>471</v>
      </c>
      <c r="B45" s="111" t="s">
        <v>297</v>
      </c>
      <c r="C45" s="85">
        <v>-15629.312470000001</v>
      </c>
      <c r="D45" s="85">
        <v>-19192.04495</v>
      </c>
      <c r="E45" s="85">
        <v>-20977</v>
      </c>
      <c r="F45" s="83">
        <v>-5053.3299900000002</v>
      </c>
      <c r="G45" s="83">
        <v>-6092</v>
      </c>
      <c r="H45" s="83">
        <v>-5190</v>
      </c>
      <c r="I45" s="83">
        <v>-5750</v>
      </c>
      <c r="J45" s="85">
        <f t="shared" si="1"/>
        <v>-22085.329989999998</v>
      </c>
      <c r="K45" s="83">
        <v>-5615</v>
      </c>
      <c r="L45" s="83">
        <v>-5198</v>
      </c>
      <c r="M45" s="83">
        <v>-4950</v>
      </c>
      <c r="N45" s="83">
        <v>-4744</v>
      </c>
      <c r="O45" s="85">
        <v>-20507</v>
      </c>
      <c r="P45" s="83">
        <v>-5652</v>
      </c>
      <c r="Q45" s="83">
        <v>-5189</v>
      </c>
      <c r="R45" s="83">
        <v>-5625</v>
      </c>
      <c r="S45" s="83">
        <v>-6834</v>
      </c>
      <c r="T45" s="82"/>
      <c r="U45" s="82"/>
      <c r="V45" s="82"/>
    </row>
    <row r="46" spans="1:22">
      <c r="A46" s="112" t="s">
        <v>472</v>
      </c>
      <c r="B46" s="111" t="s">
        <v>298</v>
      </c>
      <c r="C46" s="85">
        <v>-18375.919990000002</v>
      </c>
      <c r="D46" s="85">
        <v>-11738.521519999998</v>
      </c>
      <c r="E46" s="85">
        <v>-10176</v>
      </c>
      <c r="F46" s="83">
        <v>-2537.5529900000001</v>
      </c>
      <c r="G46" s="83">
        <v>-2462</v>
      </c>
      <c r="H46" s="83">
        <v>-1519</v>
      </c>
      <c r="I46" s="83">
        <v>-1110</v>
      </c>
      <c r="J46" s="85">
        <f t="shared" si="1"/>
        <v>-7628.5529900000001</v>
      </c>
      <c r="K46" s="83">
        <v>-1759</v>
      </c>
      <c r="L46" s="83">
        <v>-1125</v>
      </c>
      <c r="M46" s="83">
        <v>-1343</v>
      </c>
      <c r="N46" s="83">
        <v>-1507</v>
      </c>
      <c r="O46" s="85">
        <v>-5734</v>
      </c>
      <c r="P46" s="83">
        <v>-714</v>
      </c>
      <c r="Q46" s="83">
        <v>-784</v>
      </c>
      <c r="R46" s="83">
        <v>0</v>
      </c>
      <c r="S46" s="83">
        <v>0</v>
      </c>
      <c r="T46" s="82"/>
      <c r="U46" s="82"/>
      <c r="V46" s="82"/>
    </row>
    <row r="47" spans="1:22">
      <c r="A47" s="112" t="s">
        <v>473</v>
      </c>
      <c r="B47" s="111" t="s">
        <v>299</v>
      </c>
      <c r="C47" s="85">
        <v>-28812.865310000001</v>
      </c>
      <c r="D47" s="85">
        <v>-25253.237990000001</v>
      </c>
      <c r="E47" s="85">
        <v>-22984</v>
      </c>
      <c r="F47" s="83">
        <v>-5155.3628799999997</v>
      </c>
      <c r="G47" s="83">
        <v>-4980</v>
      </c>
      <c r="H47" s="83">
        <v>-8804</v>
      </c>
      <c r="I47" s="83">
        <v>-9051</v>
      </c>
      <c r="J47" s="85">
        <f t="shared" si="1"/>
        <v>-27990.362880000001</v>
      </c>
      <c r="K47" s="83">
        <v>-4085</v>
      </c>
      <c r="L47" s="83">
        <v>-7330</v>
      </c>
      <c r="M47" s="83">
        <v>-6981</v>
      </c>
      <c r="N47" s="83">
        <v>-11224</v>
      </c>
      <c r="O47" s="85">
        <v>-29620</v>
      </c>
      <c r="P47" s="83">
        <v>-4174</v>
      </c>
      <c r="Q47" s="83">
        <v>-6156</v>
      </c>
      <c r="R47" s="83">
        <v>-7568</v>
      </c>
      <c r="S47" s="83">
        <v>-14655</v>
      </c>
      <c r="T47" s="82"/>
      <c r="U47" s="82"/>
      <c r="V47" s="82"/>
    </row>
    <row r="48" spans="1:22">
      <c r="A48" s="112" t="s">
        <v>474</v>
      </c>
      <c r="B48" s="111" t="s">
        <v>300</v>
      </c>
      <c r="C48" s="85">
        <v>-56684.263310000002</v>
      </c>
      <c r="D48" s="85">
        <v>-8967.9550500000005</v>
      </c>
      <c r="E48" s="85">
        <v>-8588</v>
      </c>
      <c r="F48" s="83">
        <v>-2769</v>
      </c>
      <c r="G48" s="83">
        <v>-2208</v>
      </c>
      <c r="H48" s="83">
        <v>-1850</v>
      </c>
      <c r="I48" s="83">
        <v>-3286</v>
      </c>
      <c r="J48" s="85">
        <f t="shared" si="1"/>
        <v>-10113</v>
      </c>
      <c r="K48" s="83">
        <v>-1968</v>
      </c>
      <c r="L48" s="83">
        <v>-3171</v>
      </c>
      <c r="M48" s="83">
        <v>-2122</v>
      </c>
      <c r="N48" s="83">
        <v>-2611</v>
      </c>
      <c r="O48" s="85">
        <v>-9872</v>
      </c>
      <c r="P48" s="83">
        <v>-2919</v>
      </c>
      <c r="Q48" s="83">
        <v>-4425</v>
      </c>
      <c r="R48" s="83">
        <v>-2359</v>
      </c>
      <c r="S48" s="83">
        <v>-3420</v>
      </c>
      <c r="T48" s="82"/>
      <c r="U48" s="82"/>
      <c r="V48" s="82"/>
    </row>
    <row r="49" spans="1:22">
      <c r="A49" s="112" t="s">
        <v>475</v>
      </c>
      <c r="B49" s="111" t="s">
        <v>301</v>
      </c>
      <c r="C49" s="85">
        <v>-11328.000019999999</v>
      </c>
      <c r="D49" s="85">
        <v>-11895.39998</v>
      </c>
      <c r="E49" s="85">
        <v>-15895</v>
      </c>
      <c r="F49" s="83">
        <v>-4248</v>
      </c>
      <c r="G49" s="83">
        <v>-4115</v>
      </c>
      <c r="H49" s="83">
        <v>-3510</v>
      </c>
      <c r="I49" s="83">
        <v>-3638</v>
      </c>
      <c r="J49" s="85">
        <f t="shared" si="1"/>
        <v>-15511</v>
      </c>
      <c r="K49" s="83">
        <v>-3641</v>
      </c>
      <c r="L49" s="83">
        <v>-4042</v>
      </c>
      <c r="M49" s="83">
        <v>-3030</v>
      </c>
      <c r="N49" s="83">
        <v>-3589</v>
      </c>
      <c r="O49" s="85">
        <v>-14302</v>
      </c>
      <c r="P49" s="83">
        <v>-2838</v>
      </c>
      <c r="Q49" s="83">
        <v>-4881</v>
      </c>
      <c r="R49" s="83">
        <v>-3283</v>
      </c>
      <c r="S49" s="83">
        <v>-3228</v>
      </c>
      <c r="T49" s="82"/>
      <c r="U49" s="82"/>
      <c r="V49" s="82"/>
    </row>
    <row r="50" spans="1:22">
      <c r="A50" s="112" t="s">
        <v>476</v>
      </c>
      <c r="B50" s="111" t="s">
        <v>302</v>
      </c>
      <c r="C50" s="85">
        <v>0</v>
      </c>
      <c r="D50" s="85">
        <v>0</v>
      </c>
      <c r="E50" s="85">
        <v>-78783</v>
      </c>
      <c r="F50" s="83">
        <v>-268217</v>
      </c>
      <c r="G50" s="83">
        <v>-145327</v>
      </c>
      <c r="H50" s="83">
        <v>-34713</v>
      </c>
      <c r="I50" s="83">
        <v>-43575</v>
      </c>
      <c r="J50" s="85">
        <f t="shared" si="1"/>
        <v>-491832</v>
      </c>
      <c r="K50" s="83">
        <v>-15057</v>
      </c>
      <c r="L50" s="83">
        <v>-14956</v>
      </c>
      <c r="M50" s="83">
        <v>-19702</v>
      </c>
      <c r="N50" s="83">
        <v>-13607</v>
      </c>
      <c r="O50" s="85">
        <v>-63322</v>
      </c>
      <c r="P50" s="83">
        <v>0</v>
      </c>
      <c r="Q50" s="83">
        <v>0</v>
      </c>
      <c r="R50" s="83">
        <v>0</v>
      </c>
      <c r="S50" s="83">
        <v>0</v>
      </c>
      <c r="T50" s="82"/>
      <c r="U50" s="82"/>
      <c r="V50" s="82"/>
    </row>
    <row r="51" spans="1:22">
      <c r="A51" s="112" t="s">
        <v>477</v>
      </c>
      <c r="B51" s="111" t="s">
        <v>303</v>
      </c>
      <c r="C51" s="85">
        <v>-85572</v>
      </c>
      <c r="D51" s="85">
        <v>-112282</v>
      </c>
      <c r="E51" s="85">
        <v>-343244</v>
      </c>
      <c r="F51" s="83">
        <v>-164107</v>
      </c>
      <c r="G51" s="83">
        <v>-38213</v>
      </c>
      <c r="H51" s="83">
        <v>-67121</v>
      </c>
      <c r="I51" s="83">
        <v>-10646</v>
      </c>
      <c r="J51" s="85">
        <f t="shared" si="1"/>
        <v>-280087</v>
      </c>
      <c r="K51" s="83">
        <v>-62526</v>
      </c>
      <c r="L51" s="83">
        <v>4034</v>
      </c>
      <c r="M51" s="83">
        <v>-61354</v>
      </c>
      <c r="N51" s="83">
        <v>-58069</v>
      </c>
      <c r="O51" s="85">
        <v>-177915</v>
      </c>
      <c r="P51" s="83">
        <v>-56844</v>
      </c>
      <c r="Q51" s="83">
        <v>-60510</v>
      </c>
      <c r="R51" s="83">
        <v>-67908</v>
      </c>
      <c r="S51" s="83">
        <v>-40692</v>
      </c>
      <c r="T51" s="82"/>
      <c r="U51" s="82"/>
      <c r="V51" s="82"/>
    </row>
    <row r="52" spans="1:22">
      <c r="A52" s="113" t="s">
        <v>304</v>
      </c>
      <c r="B52" s="114" t="s">
        <v>305</v>
      </c>
      <c r="C52" s="80">
        <f t="shared" ref="C52:E52" si="2">C38+C39</f>
        <v>1842473.5187900001</v>
      </c>
      <c r="D52" s="80">
        <f t="shared" si="2"/>
        <v>2043696</v>
      </c>
      <c r="E52" s="80">
        <f t="shared" si="2"/>
        <v>1886850</v>
      </c>
      <c r="F52" s="89">
        <v>186389.20494000008</v>
      </c>
      <c r="G52" s="89">
        <v>299158</v>
      </c>
      <c r="H52" s="89">
        <v>467353</v>
      </c>
      <c r="I52" s="82">
        <v>444158</v>
      </c>
      <c r="J52" s="80">
        <f t="shared" si="1"/>
        <v>1397058.2049400001</v>
      </c>
      <c r="K52" s="82">
        <v>509101</v>
      </c>
      <c r="L52" s="82">
        <v>718961</v>
      </c>
      <c r="M52" s="82">
        <v>513894</v>
      </c>
      <c r="N52" s="82">
        <v>656712</v>
      </c>
      <c r="O52" s="80">
        <v>2398668</v>
      </c>
      <c r="P52" s="82">
        <v>713250</v>
      </c>
      <c r="Q52" s="82">
        <v>741531</v>
      </c>
      <c r="R52" s="82">
        <v>852098</v>
      </c>
      <c r="S52" s="82">
        <v>922112</v>
      </c>
      <c r="T52" s="82"/>
      <c r="U52" s="82"/>
      <c r="V52" s="82"/>
    </row>
    <row r="53" spans="1:22">
      <c r="A53" s="115" t="s">
        <v>306</v>
      </c>
      <c r="B53" s="116" t="s">
        <v>307</v>
      </c>
      <c r="C53" s="86">
        <f t="shared" ref="C53:E53" si="3">C52/C38</f>
        <v>0.60487889277971885</v>
      </c>
      <c r="D53" s="86">
        <f t="shared" si="3"/>
        <v>0.61158271764466132</v>
      </c>
      <c r="E53" s="86">
        <f t="shared" si="3"/>
        <v>0.52312495945251325</v>
      </c>
      <c r="F53" s="92">
        <v>0.19809524739426965</v>
      </c>
      <c r="G53" s="92">
        <v>0.30812346856483086</v>
      </c>
      <c r="H53" s="92">
        <v>0.44058150540553792</v>
      </c>
      <c r="I53" s="92">
        <v>0.42972109025189725</v>
      </c>
      <c r="J53" s="86">
        <f>J52/J38</f>
        <v>0.34872664039219509</v>
      </c>
      <c r="K53" s="92">
        <v>0.45785675613936949</v>
      </c>
      <c r="L53" s="92">
        <v>0.57492779027031871</v>
      </c>
      <c r="M53" s="92">
        <v>0.44457036474400785</v>
      </c>
      <c r="N53" s="92">
        <v>0.49995774760474598</v>
      </c>
      <c r="O53" s="86">
        <v>0.49642181205588259</v>
      </c>
      <c r="P53" s="92">
        <v>0.5175070851127741</v>
      </c>
      <c r="Q53" s="92">
        <v>0.52180842866582366</v>
      </c>
      <c r="R53" s="92">
        <v>0.55701016688118676</v>
      </c>
      <c r="S53" s="92">
        <v>0.58410909477887629</v>
      </c>
      <c r="T53" s="82"/>
      <c r="U53" s="82"/>
      <c r="V53" s="82"/>
    </row>
    <row r="54" spans="1:22">
      <c r="A54" s="113" t="s">
        <v>308</v>
      </c>
      <c r="B54" s="114" t="s">
        <v>309</v>
      </c>
      <c r="C54" s="80">
        <v>0</v>
      </c>
      <c r="D54" s="80">
        <v>-1662681</v>
      </c>
      <c r="E54" s="80">
        <v>0</v>
      </c>
      <c r="F54" s="89">
        <v>-65508</v>
      </c>
      <c r="G54" s="89">
        <v>0</v>
      </c>
      <c r="H54" s="89">
        <v>0</v>
      </c>
      <c r="I54" s="89">
        <v>0</v>
      </c>
      <c r="J54" s="80">
        <f>F54+G54+H54+I54</f>
        <v>-65508</v>
      </c>
      <c r="K54" s="89">
        <v>0</v>
      </c>
      <c r="L54" s="89">
        <v>0</v>
      </c>
      <c r="M54" s="83">
        <v>-8722</v>
      </c>
      <c r="N54" s="83">
        <v>0</v>
      </c>
      <c r="O54" s="80">
        <v>-8722</v>
      </c>
      <c r="P54" s="83">
        <v>0</v>
      </c>
      <c r="Q54" s="83">
        <v>0</v>
      </c>
      <c r="R54" s="83">
        <v>0</v>
      </c>
      <c r="S54" s="83">
        <v>0</v>
      </c>
      <c r="T54" s="82"/>
      <c r="U54" s="82"/>
      <c r="V54" s="82"/>
    </row>
    <row r="55" spans="1:22">
      <c r="A55" s="113" t="s">
        <v>195</v>
      </c>
      <c r="B55" s="114" t="s">
        <v>310</v>
      </c>
      <c r="C55" s="80">
        <v>212874</v>
      </c>
      <c r="D55" s="80">
        <v>137210</v>
      </c>
      <c r="E55" s="80">
        <v>1082</v>
      </c>
      <c r="F55" s="89">
        <v>176</v>
      </c>
      <c r="G55" s="89">
        <v>482</v>
      </c>
      <c r="H55" s="89">
        <v>517</v>
      </c>
      <c r="I55" s="89">
        <v>155</v>
      </c>
      <c r="J55" s="80">
        <f>F55+G55+H55+I55</f>
        <v>1330</v>
      </c>
      <c r="K55" s="89">
        <v>1005</v>
      </c>
      <c r="L55" s="89">
        <v>274</v>
      </c>
      <c r="M55" s="89">
        <v>370</v>
      </c>
      <c r="N55" s="89">
        <v>496</v>
      </c>
      <c r="O55" s="80">
        <v>2145</v>
      </c>
      <c r="P55" s="89">
        <v>1495</v>
      </c>
      <c r="Q55" s="89">
        <v>491</v>
      </c>
      <c r="R55" s="89">
        <v>722</v>
      </c>
      <c r="S55" s="89">
        <v>442</v>
      </c>
      <c r="T55" s="82"/>
      <c r="U55" s="82"/>
      <c r="V55" s="82"/>
    </row>
    <row r="56" spans="1:22">
      <c r="A56" s="113" t="s">
        <v>311</v>
      </c>
      <c r="B56" s="114" t="s">
        <v>312</v>
      </c>
      <c r="C56" s="80">
        <v>0</v>
      </c>
      <c r="D56" s="80">
        <v>1734889</v>
      </c>
      <c r="E56" s="80">
        <v>0</v>
      </c>
      <c r="F56" s="89">
        <v>0</v>
      </c>
      <c r="G56" s="89">
        <v>0</v>
      </c>
      <c r="H56" s="89">
        <v>0</v>
      </c>
      <c r="I56" s="89">
        <v>0</v>
      </c>
      <c r="J56" s="80">
        <v>0</v>
      </c>
      <c r="K56" s="89">
        <v>0</v>
      </c>
      <c r="L56" s="89">
        <v>0</v>
      </c>
      <c r="M56" s="89">
        <v>0</v>
      </c>
      <c r="N56" s="89">
        <v>0</v>
      </c>
      <c r="O56" s="80">
        <v>0</v>
      </c>
      <c r="P56" s="89">
        <v>0</v>
      </c>
      <c r="Q56" s="89">
        <v>0</v>
      </c>
      <c r="R56" s="89">
        <v>0</v>
      </c>
      <c r="S56" s="89">
        <v>0</v>
      </c>
      <c r="T56" s="82"/>
      <c r="U56" s="82"/>
      <c r="V56" s="82"/>
    </row>
    <row r="57" spans="1:22">
      <c r="A57" s="113" t="s">
        <v>313</v>
      </c>
      <c r="B57" s="114" t="s">
        <v>314</v>
      </c>
      <c r="C57" s="80">
        <v>0</v>
      </c>
      <c r="D57" s="80">
        <v>723995</v>
      </c>
      <c r="E57" s="80">
        <v>0</v>
      </c>
      <c r="F57" s="89">
        <v>0</v>
      </c>
      <c r="G57" s="89">
        <v>0</v>
      </c>
      <c r="H57" s="89">
        <v>0</v>
      </c>
      <c r="I57" s="89">
        <v>0</v>
      </c>
      <c r="J57" s="80">
        <v>0</v>
      </c>
      <c r="K57" s="89">
        <v>0</v>
      </c>
      <c r="L57" s="89">
        <v>0</v>
      </c>
      <c r="M57" s="89">
        <v>0</v>
      </c>
      <c r="N57" s="89">
        <v>0</v>
      </c>
      <c r="O57" s="80">
        <v>0</v>
      </c>
      <c r="P57" s="89">
        <v>0</v>
      </c>
      <c r="Q57" s="89">
        <v>0</v>
      </c>
      <c r="R57" s="89">
        <v>0</v>
      </c>
      <c r="S57" s="89">
        <v>0</v>
      </c>
      <c r="T57" s="82"/>
      <c r="U57" s="82"/>
      <c r="V57" s="82"/>
    </row>
    <row r="58" spans="1:22">
      <c r="A58" s="113" t="s">
        <v>315</v>
      </c>
      <c r="B58" s="114" t="s">
        <v>316</v>
      </c>
      <c r="C58" s="80">
        <v>149466</v>
      </c>
      <c r="D58" s="80">
        <v>397368</v>
      </c>
      <c r="E58" s="80">
        <v>243127</v>
      </c>
      <c r="F58" s="89">
        <v>198826</v>
      </c>
      <c r="G58" s="89">
        <v>-58373</v>
      </c>
      <c r="H58" s="89">
        <v>18994</v>
      </c>
      <c r="I58" s="89">
        <v>-25244</v>
      </c>
      <c r="J58" s="80">
        <f>F58+G58+H58+I58</f>
        <v>134203</v>
      </c>
      <c r="K58" s="89">
        <v>-22499</v>
      </c>
      <c r="L58" s="89">
        <v>-57160</v>
      </c>
      <c r="M58" s="89">
        <v>-12125</v>
      </c>
      <c r="N58" s="89">
        <v>38102</v>
      </c>
      <c r="O58" s="80">
        <v>-53682</v>
      </c>
      <c r="P58" s="89">
        <v>20781</v>
      </c>
      <c r="Q58" s="89">
        <v>55597</v>
      </c>
      <c r="R58" s="89">
        <v>-5477</v>
      </c>
      <c r="S58" s="89">
        <v>36004</v>
      </c>
      <c r="T58" s="82"/>
      <c r="U58" s="82"/>
      <c r="V58" s="82"/>
    </row>
    <row r="59" spans="1:22">
      <c r="A59" s="110" t="s">
        <v>317</v>
      </c>
      <c r="B59" s="111" t="s">
        <v>318</v>
      </c>
      <c r="C59" s="85">
        <v>420830.49624000001</v>
      </c>
      <c r="D59" s="85">
        <v>1040182.6805100001</v>
      </c>
      <c r="E59" s="85">
        <v>1472590</v>
      </c>
      <c r="F59" s="83">
        <v>476564</v>
      </c>
      <c r="G59" s="83">
        <v>181153</v>
      </c>
      <c r="H59" s="83">
        <v>154243</v>
      </c>
      <c r="I59" s="83">
        <v>106745</v>
      </c>
      <c r="J59" s="85">
        <f>F59+G59+H59+I59</f>
        <v>918705</v>
      </c>
      <c r="K59" s="83">
        <v>119248</v>
      </c>
      <c r="L59" s="83">
        <v>100528</v>
      </c>
      <c r="M59" s="83">
        <v>144112</v>
      </c>
      <c r="N59" s="83">
        <v>124908</v>
      </c>
      <c r="O59" s="85">
        <v>488796</v>
      </c>
      <c r="P59" s="83">
        <v>111124</v>
      </c>
      <c r="Q59" s="83">
        <v>149165</v>
      </c>
      <c r="R59" s="83">
        <v>157820</v>
      </c>
      <c r="S59" s="83">
        <v>134297</v>
      </c>
      <c r="T59" s="82"/>
      <c r="U59" s="82"/>
      <c r="V59" s="82"/>
    </row>
    <row r="60" spans="1:22">
      <c r="A60" s="110" t="s">
        <v>319</v>
      </c>
      <c r="B60" s="111" t="s">
        <v>320</v>
      </c>
      <c r="C60" s="85">
        <v>-271364</v>
      </c>
      <c r="D60" s="85">
        <v>-642815</v>
      </c>
      <c r="E60" s="85">
        <v>-656663</v>
      </c>
      <c r="F60" s="83">
        <v>-277738</v>
      </c>
      <c r="G60" s="83">
        <v>-239526</v>
      </c>
      <c r="H60" s="83">
        <v>-135249</v>
      </c>
      <c r="I60" s="83">
        <v>-131989</v>
      </c>
      <c r="J60" s="85">
        <f>F60+G60+H60+I60</f>
        <v>-784502</v>
      </c>
      <c r="K60" s="83">
        <v>-141747</v>
      </c>
      <c r="L60" s="83">
        <v>-157688</v>
      </c>
      <c r="M60" s="83">
        <v>-156237</v>
      </c>
      <c r="N60" s="83">
        <v>-86806</v>
      </c>
      <c r="O60" s="85">
        <v>-542478</v>
      </c>
      <c r="P60" s="83">
        <v>-85687</v>
      </c>
      <c r="Q60" s="83">
        <v>-102348</v>
      </c>
      <c r="R60" s="83">
        <v>-118083</v>
      </c>
      <c r="S60" s="83">
        <v>-116506</v>
      </c>
      <c r="T60" s="82"/>
      <c r="U60" s="82"/>
      <c r="V60" s="82"/>
    </row>
    <row r="61" spans="1:22">
      <c r="A61" s="110" t="s">
        <v>321</v>
      </c>
      <c r="B61" s="111" t="s">
        <v>322</v>
      </c>
      <c r="C61" s="85">
        <v>0</v>
      </c>
      <c r="D61" s="85">
        <v>0</v>
      </c>
      <c r="E61" s="85">
        <v>-572800</v>
      </c>
      <c r="F61" s="83">
        <v>0</v>
      </c>
      <c r="G61" s="83">
        <v>0</v>
      </c>
      <c r="H61" s="83">
        <v>0</v>
      </c>
      <c r="I61" s="83">
        <v>0</v>
      </c>
      <c r="J61" s="85">
        <v>0</v>
      </c>
      <c r="K61" s="83">
        <v>0</v>
      </c>
      <c r="L61" s="83">
        <v>0</v>
      </c>
      <c r="M61" s="83">
        <v>0</v>
      </c>
      <c r="N61" s="83">
        <v>0</v>
      </c>
      <c r="O61" s="85">
        <v>0</v>
      </c>
      <c r="P61" s="83">
        <v>0</v>
      </c>
      <c r="Q61" s="83">
        <v>0</v>
      </c>
      <c r="R61" s="83"/>
      <c r="S61" s="83">
        <v>0</v>
      </c>
      <c r="T61" s="82"/>
      <c r="U61" s="82"/>
      <c r="V61" s="82"/>
    </row>
    <row r="62" spans="1:22">
      <c r="A62" s="110" t="s">
        <v>495</v>
      </c>
      <c r="B62" s="111" t="s">
        <v>496</v>
      </c>
      <c r="C62" s="85">
        <v>0</v>
      </c>
      <c r="D62" s="85">
        <v>0</v>
      </c>
      <c r="E62" s="85">
        <v>0</v>
      </c>
      <c r="F62" s="83">
        <v>0</v>
      </c>
      <c r="G62" s="83">
        <v>0</v>
      </c>
      <c r="H62" s="83">
        <v>0</v>
      </c>
      <c r="I62" s="83">
        <v>0</v>
      </c>
      <c r="J62" s="85">
        <v>0</v>
      </c>
      <c r="K62" s="83">
        <v>0</v>
      </c>
      <c r="L62" s="83">
        <v>0</v>
      </c>
      <c r="M62" s="83">
        <v>0</v>
      </c>
      <c r="N62" s="83">
        <v>0</v>
      </c>
      <c r="O62" s="85">
        <v>0</v>
      </c>
      <c r="P62" s="83">
        <v>-4656</v>
      </c>
      <c r="Q62" s="83">
        <v>8780</v>
      </c>
      <c r="R62" s="83">
        <v>-45214</v>
      </c>
      <c r="S62" s="83">
        <v>18213</v>
      </c>
      <c r="T62" s="82"/>
      <c r="U62" s="82"/>
      <c r="V62" s="82"/>
    </row>
    <row r="63" spans="1:22">
      <c r="A63" s="113" t="s">
        <v>323</v>
      </c>
      <c r="B63" s="114" t="s">
        <v>324</v>
      </c>
      <c r="C63" s="80">
        <v>2204814</v>
      </c>
      <c r="D63" s="80">
        <v>3374477</v>
      </c>
      <c r="E63" s="80">
        <v>2131059</v>
      </c>
      <c r="F63" s="89">
        <v>319883.20494000003</v>
      </c>
      <c r="G63" s="89">
        <v>241267</v>
      </c>
      <c r="H63" s="89">
        <v>486864</v>
      </c>
      <c r="I63" s="89">
        <v>419069</v>
      </c>
      <c r="J63" s="80">
        <f t="shared" ref="J63:J69" si="4">F63+G63+H63+I63</f>
        <v>1467083.2049400001</v>
      </c>
      <c r="K63" s="89">
        <v>487607</v>
      </c>
      <c r="L63" s="89">
        <v>662075</v>
      </c>
      <c r="M63" s="89">
        <v>493417</v>
      </c>
      <c r="N63" s="89">
        <v>695310</v>
      </c>
      <c r="O63" s="80">
        <v>2338409</v>
      </c>
      <c r="P63" s="89">
        <v>735526</v>
      </c>
      <c r="Q63" s="89">
        <v>797619</v>
      </c>
      <c r="R63" s="89">
        <v>847343</v>
      </c>
      <c r="S63" s="89">
        <v>958558</v>
      </c>
      <c r="T63" s="82"/>
      <c r="U63" s="82"/>
      <c r="V63" s="82"/>
    </row>
    <row r="64" spans="1:22">
      <c r="A64" s="113" t="s">
        <v>137</v>
      </c>
      <c r="B64" s="114" t="s">
        <v>325</v>
      </c>
      <c r="C64" s="80">
        <v>-791974</v>
      </c>
      <c r="D64" s="80">
        <v>-673413</v>
      </c>
      <c r="E64" s="80">
        <f>E65+E66</f>
        <v>-112367</v>
      </c>
      <c r="F64" s="89">
        <v>-110738</v>
      </c>
      <c r="G64" s="89">
        <v>-77787</v>
      </c>
      <c r="H64" s="89">
        <v>-150517</v>
      </c>
      <c r="I64" s="89">
        <v>97078</v>
      </c>
      <c r="J64" s="80">
        <f t="shared" si="4"/>
        <v>-241964</v>
      </c>
      <c r="K64" s="89">
        <v>-172871</v>
      </c>
      <c r="L64" s="89">
        <v>63132</v>
      </c>
      <c r="M64" s="89">
        <v>-28011</v>
      </c>
      <c r="N64" s="89">
        <v>-112308</v>
      </c>
      <c r="O64" s="80">
        <v>-250058</v>
      </c>
      <c r="P64" s="89">
        <v>-129409</v>
      </c>
      <c r="Q64" s="89">
        <v>-143069</v>
      </c>
      <c r="R64" s="89">
        <v>-127737</v>
      </c>
      <c r="S64" s="89">
        <v>-225627</v>
      </c>
      <c r="T64" s="82"/>
      <c r="U64" s="82"/>
      <c r="V64" s="82"/>
    </row>
    <row r="65" spans="1:22">
      <c r="A65" s="110" t="s">
        <v>326</v>
      </c>
      <c r="B65" s="111" t="s">
        <v>327</v>
      </c>
      <c r="C65" s="85">
        <v>-215352</v>
      </c>
      <c r="D65" s="85">
        <v>-175288</v>
      </c>
      <c r="E65" s="85">
        <v>-309129</v>
      </c>
      <c r="F65" s="83">
        <v>-87051</v>
      </c>
      <c r="G65" s="83">
        <v>-39627</v>
      </c>
      <c r="H65" s="83">
        <v>-6240</v>
      </c>
      <c r="I65" s="83">
        <v>-4131</v>
      </c>
      <c r="J65" s="85">
        <f t="shared" si="4"/>
        <v>-137049</v>
      </c>
      <c r="K65" s="83">
        <v>-24574</v>
      </c>
      <c r="L65" s="83">
        <v>25002</v>
      </c>
      <c r="M65" s="83">
        <v>-2267</v>
      </c>
      <c r="N65" s="83">
        <v>11523</v>
      </c>
      <c r="O65" s="85">
        <v>9684</v>
      </c>
      <c r="P65" s="83">
        <v>-5769</v>
      </c>
      <c r="Q65" s="83">
        <v>-33392</v>
      </c>
      <c r="R65" s="83">
        <v>-71901</v>
      </c>
      <c r="S65" s="83">
        <v>-82481</v>
      </c>
      <c r="T65" s="82"/>
      <c r="U65" s="82"/>
      <c r="V65" s="82"/>
    </row>
    <row r="66" spans="1:22">
      <c r="A66" s="110" t="s">
        <v>328</v>
      </c>
      <c r="B66" s="111" t="s">
        <v>329</v>
      </c>
      <c r="C66" s="85">
        <v>-576622</v>
      </c>
      <c r="D66" s="85">
        <v>-498125</v>
      </c>
      <c r="E66" s="85">
        <v>196762</v>
      </c>
      <c r="F66" s="83">
        <v>-23687</v>
      </c>
      <c r="G66" s="83">
        <v>-38160</v>
      </c>
      <c r="H66" s="83">
        <v>-144277</v>
      </c>
      <c r="I66" s="83">
        <v>101209</v>
      </c>
      <c r="J66" s="85">
        <f t="shared" si="4"/>
        <v>-104915</v>
      </c>
      <c r="K66" s="83">
        <v>-148297</v>
      </c>
      <c r="L66" s="83">
        <v>38130</v>
      </c>
      <c r="M66" s="83">
        <v>-25744</v>
      </c>
      <c r="N66" s="83">
        <v>-123831</v>
      </c>
      <c r="O66" s="85">
        <v>-259742</v>
      </c>
      <c r="P66" s="83">
        <v>-123640</v>
      </c>
      <c r="Q66" s="83">
        <v>-109677</v>
      </c>
      <c r="R66" s="83">
        <v>-55836</v>
      </c>
      <c r="S66" s="83">
        <v>-143146</v>
      </c>
      <c r="T66" s="82"/>
      <c r="U66" s="82"/>
      <c r="V66" s="82"/>
    </row>
    <row r="67" spans="1:22" s="82" customFormat="1">
      <c r="A67" s="113" t="s">
        <v>330</v>
      </c>
      <c r="B67" s="114" t="s">
        <v>331</v>
      </c>
      <c r="C67" s="80">
        <v>1412840</v>
      </c>
      <c r="D67" s="80">
        <v>2701064</v>
      </c>
      <c r="E67" s="80">
        <v>2018692</v>
      </c>
      <c r="F67" s="89">
        <v>209145.20494000003</v>
      </c>
      <c r="G67" s="89">
        <v>163480</v>
      </c>
      <c r="H67" s="89">
        <v>336347</v>
      </c>
      <c r="I67" s="89">
        <v>516147</v>
      </c>
      <c r="J67" s="80">
        <f t="shared" si="4"/>
        <v>1225119.2049400001</v>
      </c>
      <c r="K67" s="89">
        <v>314736</v>
      </c>
      <c r="L67" s="89">
        <v>725207</v>
      </c>
      <c r="M67" s="89">
        <v>465406</v>
      </c>
      <c r="N67" s="89">
        <v>583002</v>
      </c>
      <c r="O67" s="80">
        <v>2088351</v>
      </c>
      <c r="P67" s="89">
        <v>606117</v>
      </c>
      <c r="Q67" s="89">
        <v>654550</v>
      </c>
      <c r="R67" s="89">
        <v>719606</v>
      </c>
      <c r="S67" s="89">
        <v>732931</v>
      </c>
    </row>
    <row r="68" spans="1:22" s="82" customFormat="1">
      <c r="A68" s="113" t="s">
        <v>332</v>
      </c>
      <c r="B68" s="114" t="s">
        <v>333</v>
      </c>
      <c r="C68" s="80">
        <v>-7807</v>
      </c>
      <c r="D68" s="80">
        <v>0</v>
      </c>
      <c r="E68" s="80">
        <v>0</v>
      </c>
      <c r="F68" s="89">
        <v>0</v>
      </c>
      <c r="G68" s="89">
        <v>0</v>
      </c>
      <c r="H68" s="89">
        <v>0</v>
      </c>
      <c r="I68" s="89">
        <v>0</v>
      </c>
      <c r="J68" s="80">
        <f t="shared" si="4"/>
        <v>0</v>
      </c>
      <c r="K68" s="89">
        <v>0</v>
      </c>
      <c r="L68" s="89">
        <v>0</v>
      </c>
      <c r="M68" s="89">
        <v>0</v>
      </c>
      <c r="N68" s="89">
        <v>0</v>
      </c>
      <c r="O68" s="80">
        <v>0</v>
      </c>
      <c r="P68" s="89">
        <v>0</v>
      </c>
      <c r="Q68" s="89">
        <v>0</v>
      </c>
      <c r="R68" s="89">
        <v>0</v>
      </c>
      <c r="S68" s="89">
        <v>0</v>
      </c>
    </row>
    <row r="69" spans="1:22" s="82" customFormat="1">
      <c r="A69" s="113" t="s">
        <v>334</v>
      </c>
      <c r="B69" s="114" t="s">
        <v>335</v>
      </c>
      <c r="C69" s="80">
        <v>1405033</v>
      </c>
      <c r="D69" s="80">
        <v>2701064</v>
      </c>
      <c r="E69" s="80">
        <v>2018692</v>
      </c>
      <c r="F69" s="89">
        <v>209145.20494000003</v>
      </c>
      <c r="G69" s="89">
        <v>163480</v>
      </c>
      <c r="H69" s="89">
        <v>336347</v>
      </c>
      <c r="I69" s="89">
        <v>516147</v>
      </c>
      <c r="J69" s="80">
        <f t="shared" si="4"/>
        <v>1225119.2049400001</v>
      </c>
      <c r="K69" s="89">
        <v>314736</v>
      </c>
      <c r="L69" s="89">
        <v>725207</v>
      </c>
      <c r="M69" s="89">
        <v>465406</v>
      </c>
      <c r="N69" s="89">
        <v>583002</v>
      </c>
      <c r="O69" s="80">
        <v>2088351</v>
      </c>
      <c r="P69" s="89">
        <v>606117</v>
      </c>
      <c r="Q69" s="89">
        <v>654550</v>
      </c>
      <c r="R69" s="89">
        <v>719606</v>
      </c>
      <c r="S69" s="89">
        <v>732931</v>
      </c>
    </row>
    <row r="70" spans="1:22" s="82" customFormat="1">
      <c r="A70" s="115" t="s">
        <v>336</v>
      </c>
      <c r="B70" s="116" t="s">
        <v>337</v>
      </c>
      <c r="C70" s="84">
        <f t="shared" ref="C70:E70" si="5">C69/C38</f>
        <v>0.46126839636593608</v>
      </c>
      <c r="D70" s="84">
        <f t="shared" si="5"/>
        <v>0.80830224341201395</v>
      </c>
      <c r="E70" s="84">
        <f t="shared" si="5"/>
        <v>0.55967786026823163</v>
      </c>
      <c r="F70" s="91">
        <v>0.22228042191204872</v>
      </c>
      <c r="G70" s="91">
        <v>0.16837933346585601</v>
      </c>
      <c r="H70" s="91">
        <v>0.3170799536937528</v>
      </c>
      <c r="I70" s="91">
        <v>0.4993701601012388</v>
      </c>
      <c r="J70" s="84">
        <v>0.30580809225270023</v>
      </c>
      <c r="K70" s="91">
        <v>0.28305582585828865</v>
      </c>
      <c r="L70" s="91">
        <v>0.57992249648947158</v>
      </c>
      <c r="M70" s="91">
        <v>0.4026233331660804</v>
      </c>
      <c r="N70" s="91">
        <v>0.44384199888088249</v>
      </c>
      <c r="O70" s="84">
        <v>0.30580809225270023</v>
      </c>
      <c r="P70" s="91">
        <v>0.43977545307718091</v>
      </c>
      <c r="Q70" s="91">
        <v>0.46060071255714846</v>
      </c>
      <c r="R70" s="91">
        <v>0.47040112539719997</v>
      </c>
      <c r="S70" s="91">
        <v>0.46427295485296427</v>
      </c>
    </row>
    <row r="71" spans="1:22" s="82" customFormat="1">
      <c r="A71" s="113" t="s">
        <v>338</v>
      </c>
      <c r="B71" s="114" t="s">
        <v>339</v>
      </c>
      <c r="C71" s="84"/>
      <c r="D71" s="84"/>
      <c r="E71" s="84"/>
      <c r="F71" s="91"/>
      <c r="J71" s="84"/>
      <c r="M71" s="91"/>
      <c r="N71" s="91"/>
      <c r="O71" s="84"/>
      <c r="P71" s="91"/>
      <c r="Q71" s="91"/>
      <c r="R71" s="91"/>
      <c r="S71" s="91"/>
    </row>
    <row r="72" spans="1:22" s="82" customFormat="1">
      <c r="A72" s="110" t="s">
        <v>478</v>
      </c>
      <c r="B72" s="111" t="s">
        <v>479</v>
      </c>
      <c r="C72" s="117">
        <v>1404172</v>
      </c>
      <c r="D72" s="117">
        <v>2699844</v>
      </c>
      <c r="E72" s="117">
        <v>2018891</v>
      </c>
      <c r="F72" s="118">
        <v>209026.20494000003</v>
      </c>
      <c r="G72" s="118">
        <v>163315</v>
      </c>
      <c r="H72" s="118">
        <v>336263</v>
      </c>
      <c r="I72" s="118">
        <v>516110</v>
      </c>
      <c r="J72" s="117">
        <f>F72+G72+H72+I72</f>
        <v>1224714.2049400001</v>
      </c>
      <c r="K72" s="118">
        <v>314723</v>
      </c>
      <c r="L72" s="118">
        <v>724435</v>
      </c>
      <c r="M72" s="118">
        <v>465364</v>
      </c>
      <c r="N72" s="118">
        <v>582922</v>
      </c>
      <c r="O72" s="117">
        <v>2087444</v>
      </c>
      <c r="P72" s="118">
        <v>606198</v>
      </c>
      <c r="Q72" s="118">
        <v>654769</v>
      </c>
      <c r="R72" s="118">
        <v>719830</v>
      </c>
      <c r="S72" s="118">
        <v>733369</v>
      </c>
    </row>
    <row r="73" spans="1:22" s="82" customFormat="1">
      <c r="A73" s="119" t="s">
        <v>336</v>
      </c>
      <c r="B73" s="116" t="s">
        <v>337</v>
      </c>
      <c r="C73" s="84">
        <v>0.46098573247884511</v>
      </c>
      <c r="D73" s="84">
        <v>0.80793715441857927</v>
      </c>
      <c r="E73" s="84">
        <v>0.55973303257494977</v>
      </c>
      <c r="F73" s="91">
        <v>0.22215394820104434</v>
      </c>
      <c r="G73" s="91">
        <v>0.16820938857949763</v>
      </c>
      <c r="H73" s="91">
        <v>0.3170007654860082</v>
      </c>
      <c r="I73" s="91">
        <v>0.49933436274908183</v>
      </c>
      <c r="J73" s="84">
        <v>0.30570699819029151</v>
      </c>
      <c r="K73" s="91">
        <v>0.28304413439072162</v>
      </c>
      <c r="L73" s="91">
        <v>0.57992249648947158</v>
      </c>
      <c r="M73" s="91">
        <v>0.4026233331660804</v>
      </c>
      <c r="N73" s="91">
        <v>0.44384199888088249</v>
      </c>
      <c r="O73" s="84">
        <v>0.30570699819029151</v>
      </c>
      <c r="P73" s="91">
        <v>0.43983422359788776</v>
      </c>
      <c r="Q73" s="91">
        <v>0.46075482080869534</v>
      </c>
      <c r="R73" s="91">
        <v>0.47040112539719997</v>
      </c>
      <c r="S73" s="91">
        <v>0.46427295485296427</v>
      </c>
    </row>
    <row r="74" spans="1:22" s="82" customFormat="1">
      <c r="A74" s="110" t="s">
        <v>340</v>
      </c>
      <c r="B74" s="111" t="s">
        <v>341</v>
      </c>
      <c r="C74" s="87">
        <v>861</v>
      </c>
      <c r="D74" s="87">
        <v>1220</v>
      </c>
      <c r="E74" s="87">
        <v>-199</v>
      </c>
      <c r="F74" s="83">
        <v>119</v>
      </c>
      <c r="G74" s="83">
        <v>165</v>
      </c>
      <c r="H74" s="83">
        <v>84</v>
      </c>
      <c r="I74" s="83">
        <v>37</v>
      </c>
      <c r="J74" s="87">
        <f>F74+G74+H74+I74</f>
        <v>405</v>
      </c>
      <c r="K74" s="83">
        <v>13</v>
      </c>
      <c r="L74" s="83">
        <v>772</v>
      </c>
      <c r="M74" s="83">
        <v>42</v>
      </c>
      <c r="N74" s="83">
        <v>80</v>
      </c>
      <c r="O74" s="87">
        <v>907</v>
      </c>
      <c r="P74" s="83">
        <v>-81</v>
      </c>
      <c r="Q74" s="83">
        <v>-219</v>
      </c>
      <c r="R74" s="83">
        <v>-224</v>
      </c>
      <c r="S74" s="83">
        <v>-438</v>
      </c>
    </row>
    <row r="75" spans="1:22" s="82" customFormat="1"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</row>
    <row r="76" spans="1:22" s="82" customFormat="1">
      <c r="A76" s="302" t="s">
        <v>342</v>
      </c>
      <c r="B76" s="300" t="s">
        <v>343</v>
      </c>
      <c r="C76" s="121">
        <v>2014</v>
      </c>
      <c r="D76" s="121">
        <v>2015</v>
      </c>
      <c r="E76" s="121">
        <v>2016</v>
      </c>
      <c r="F76" s="105" t="s">
        <v>27</v>
      </c>
      <c r="G76" s="105" t="s">
        <v>68</v>
      </c>
      <c r="H76" s="105" t="s">
        <v>69</v>
      </c>
      <c r="I76" s="105" t="s">
        <v>70</v>
      </c>
      <c r="J76" s="107">
        <v>2017</v>
      </c>
      <c r="K76" s="105" t="s">
        <v>31</v>
      </c>
      <c r="L76" s="105" t="s">
        <v>71</v>
      </c>
      <c r="M76" s="105" t="s">
        <v>72</v>
      </c>
      <c r="N76" s="105" t="s">
        <v>73</v>
      </c>
      <c r="O76" s="107">
        <v>2018</v>
      </c>
      <c r="P76" s="107" t="s">
        <v>492</v>
      </c>
      <c r="Q76" s="107" t="s">
        <v>498</v>
      </c>
      <c r="R76" s="107" t="s">
        <v>504</v>
      </c>
      <c r="S76" s="6" t="s">
        <v>509</v>
      </c>
    </row>
    <row r="77" spans="1:22" s="82" customFormat="1">
      <c r="A77" s="302"/>
      <c r="B77" s="300"/>
      <c r="C77" s="122">
        <v>2014</v>
      </c>
      <c r="D77" s="122">
        <v>2015</v>
      </c>
      <c r="E77" s="122">
        <v>2016</v>
      </c>
      <c r="F77" s="123" t="s">
        <v>26</v>
      </c>
      <c r="G77" s="123" t="s">
        <v>28</v>
      </c>
      <c r="H77" s="123" t="s">
        <v>29</v>
      </c>
      <c r="I77" s="123" t="s">
        <v>30</v>
      </c>
      <c r="J77" s="124">
        <v>2017</v>
      </c>
      <c r="K77" s="123" t="s">
        <v>75</v>
      </c>
      <c r="L77" s="123" t="s">
        <v>76</v>
      </c>
      <c r="M77" s="105" t="s">
        <v>77</v>
      </c>
      <c r="N77" s="105" t="s">
        <v>78</v>
      </c>
      <c r="O77" s="124">
        <v>2018</v>
      </c>
      <c r="P77" s="124" t="s">
        <v>493</v>
      </c>
      <c r="Q77" s="124" t="s">
        <v>499</v>
      </c>
      <c r="R77" s="124" t="s">
        <v>505</v>
      </c>
      <c r="S77" s="6" t="s">
        <v>510</v>
      </c>
    </row>
    <row r="78" spans="1:22" s="82" customFormat="1">
      <c r="A78" s="125" t="s">
        <v>344</v>
      </c>
      <c r="B78" s="126" t="s">
        <v>344</v>
      </c>
      <c r="C78" s="96">
        <v>2044714.0271672611</v>
      </c>
      <c r="D78" s="96">
        <v>2247323.2642135299</v>
      </c>
      <c r="E78" s="96">
        <v>2090898</v>
      </c>
      <c r="F78" s="88">
        <v>239365.66553000009</v>
      </c>
      <c r="G78" s="88">
        <v>530189.66830999998</v>
      </c>
      <c r="H78" s="88">
        <v>690900</v>
      </c>
      <c r="I78" s="88">
        <v>678740</v>
      </c>
      <c r="J78" s="96">
        <v>2139195.6655299999</v>
      </c>
      <c r="K78" s="88">
        <v>745150</v>
      </c>
      <c r="L78" s="88">
        <v>956199</v>
      </c>
      <c r="M78" s="88">
        <v>750284</v>
      </c>
      <c r="N78" s="88">
        <v>900140</v>
      </c>
      <c r="O78" s="96">
        <v>3351771</v>
      </c>
      <c r="P78" s="88">
        <v>970812</v>
      </c>
      <c r="Q78" s="88">
        <v>999104</v>
      </c>
      <c r="R78" s="88">
        <v>1109393</v>
      </c>
      <c r="S78" s="88">
        <v>1179932</v>
      </c>
    </row>
    <row r="79" spans="1:22" s="82" customFormat="1">
      <c r="A79" s="127" t="s">
        <v>345</v>
      </c>
      <c r="B79" s="128" t="s">
        <v>346</v>
      </c>
      <c r="C79" s="97">
        <v>0</v>
      </c>
      <c r="D79" s="97">
        <v>0</v>
      </c>
      <c r="E79" s="97">
        <v>78783.935826172339</v>
      </c>
      <c r="F79" s="94">
        <v>268217</v>
      </c>
      <c r="G79" s="94">
        <v>145327.29071999999</v>
      </c>
      <c r="H79" s="94">
        <v>34713</v>
      </c>
      <c r="I79" s="94">
        <v>43575</v>
      </c>
      <c r="J79" s="97">
        <v>491832.29071999999</v>
      </c>
      <c r="K79" s="94">
        <v>15057</v>
      </c>
      <c r="L79" s="94">
        <v>14956</v>
      </c>
      <c r="M79" s="94">
        <v>19702</v>
      </c>
      <c r="N79" s="94">
        <v>13607</v>
      </c>
      <c r="O79" s="97">
        <v>63322</v>
      </c>
      <c r="P79" s="94">
        <v>0</v>
      </c>
      <c r="Q79" s="94">
        <v>0</v>
      </c>
      <c r="R79" s="94">
        <v>0</v>
      </c>
      <c r="S79" s="94">
        <v>0</v>
      </c>
    </row>
    <row r="80" spans="1:22" s="82" customFormat="1">
      <c r="A80" s="127" t="s">
        <v>347</v>
      </c>
      <c r="B80" s="128" t="s">
        <v>348</v>
      </c>
      <c r="C80" s="97">
        <v>0</v>
      </c>
      <c r="D80" s="97">
        <v>32213.321599999999</v>
      </c>
      <c r="E80" s="97">
        <v>26500</v>
      </c>
      <c r="F80" s="94">
        <v>0</v>
      </c>
      <c r="G80" s="94">
        <v>0</v>
      </c>
      <c r="H80" s="94">
        <v>0</v>
      </c>
      <c r="I80" s="94">
        <v>0</v>
      </c>
      <c r="J80" s="97">
        <v>0</v>
      </c>
      <c r="K80" s="94">
        <v>0</v>
      </c>
      <c r="L80" s="94">
        <v>0</v>
      </c>
      <c r="M80" s="94">
        <v>0</v>
      </c>
      <c r="N80" s="94">
        <v>0</v>
      </c>
      <c r="O80" s="97">
        <v>0</v>
      </c>
      <c r="P80" s="94">
        <v>0</v>
      </c>
      <c r="Q80" s="94">
        <v>0</v>
      </c>
      <c r="R80" s="94">
        <v>0</v>
      </c>
      <c r="S80" s="94">
        <v>0</v>
      </c>
    </row>
    <row r="81" spans="1:19" s="82" customFormat="1">
      <c r="A81" s="127" t="s">
        <v>349</v>
      </c>
      <c r="B81" s="128" t="s">
        <v>350</v>
      </c>
      <c r="C81" s="97">
        <v>0</v>
      </c>
      <c r="D81" s="97">
        <v>0</v>
      </c>
      <c r="E81" s="97">
        <v>214310.54147999999</v>
      </c>
      <c r="F81" s="94">
        <v>134252.66052999999</v>
      </c>
      <c r="G81" s="94">
        <v>0</v>
      </c>
      <c r="H81" s="94">
        <v>-57766.997130000003</v>
      </c>
      <c r="I81" s="94">
        <v>-49433.715744150002</v>
      </c>
      <c r="J81" s="97">
        <v>27051.947655849988</v>
      </c>
      <c r="K81" s="94">
        <v>0</v>
      </c>
      <c r="L81" s="94">
        <v>0</v>
      </c>
      <c r="M81" s="94">
        <v>9443.4896800000006</v>
      </c>
      <c r="N81" s="94">
        <v>0</v>
      </c>
      <c r="O81" s="97">
        <v>9443.4896800000006</v>
      </c>
      <c r="P81" s="94">
        <v>0</v>
      </c>
      <c r="Q81" s="94">
        <v>0</v>
      </c>
      <c r="R81" s="94">
        <v>0</v>
      </c>
      <c r="S81" s="94">
        <v>0</v>
      </c>
    </row>
    <row r="82" spans="1:19" s="82" customFormat="1">
      <c r="A82" s="125" t="s">
        <v>351</v>
      </c>
      <c r="B82" s="126" t="s">
        <v>352</v>
      </c>
      <c r="C82" s="96">
        <v>2044714.0271672611</v>
      </c>
      <c r="D82" s="96">
        <v>2279536.5858135298</v>
      </c>
      <c r="E82" s="96">
        <v>2410492.4773061723</v>
      </c>
      <c r="F82" s="88">
        <v>641835.32606000011</v>
      </c>
      <c r="G82" s="88">
        <v>675516.95903000003</v>
      </c>
      <c r="H82" s="88">
        <v>667846.00286999997</v>
      </c>
      <c r="I82" s="88">
        <v>672881.28425585001</v>
      </c>
      <c r="J82" s="96">
        <v>2658079.9039058499</v>
      </c>
      <c r="K82" s="88">
        <v>760207</v>
      </c>
      <c r="L82" s="88">
        <v>971155</v>
      </c>
      <c r="M82" s="88">
        <v>779429.48968</v>
      </c>
      <c r="N82" s="88">
        <v>913747</v>
      </c>
      <c r="O82" s="96">
        <v>3424536.4896800001</v>
      </c>
      <c r="P82" s="88">
        <v>970812</v>
      </c>
      <c r="Q82" s="88">
        <v>999104</v>
      </c>
      <c r="R82" s="88">
        <v>1109393</v>
      </c>
      <c r="S82" s="88">
        <v>1179932</v>
      </c>
    </row>
    <row r="83" spans="1:19" s="82" customFormat="1">
      <c r="A83" s="129" t="s">
        <v>353</v>
      </c>
      <c r="B83" s="130" t="s">
        <v>354</v>
      </c>
      <c r="C83" s="90">
        <v>0.67127388491115692</v>
      </c>
      <c r="D83" s="90">
        <v>0.68215878492802806</v>
      </c>
      <c r="E83" s="90">
        <v>0.67301532745073778</v>
      </c>
      <c r="F83" s="95">
        <v>0.6821453406766026</v>
      </c>
      <c r="G83" s="95">
        <v>0.69576153233639204</v>
      </c>
      <c r="H83" s="95">
        <v>0.66585044716884423</v>
      </c>
      <c r="I83" s="95">
        <v>0.6655605435697699</v>
      </c>
      <c r="J83" s="90">
        <v>0.67707870881475551</v>
      </c>
      <c r="K83" s="95">
        <v>0.68368734497563677</v>
      </c>
      <c r="L83" s="95">
        <v>0.77659844992978944</v>
      </c>
      <c r="M83" s="95">
        <v>0.67428546065778838</v>
      </c>
      <c r="N83" s="95">
        <v>0.69563962894022613</v>
      </c>
      <c r="O83" s="90">
        <v>0.7087327673769096</v>
      </c>
      <c r="P83" s="95">
        <v>0.70438428084472826</v>
      </c>
      <c r="Q83" s="95">
        <v>0.70306013951370749</v>
      </c>
      <c r="R83" s="95">
        <v>0.72520200735927143</v>
      </c>
      <c r="S83" s="95">
        <v>0.74742440443311564</v>
      </c>
    </row>
    <row r="84" spans="1:19" s="82" customFormat="1"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95"/>
    </row>
    <row r="85" spans="1:19">
      <c r="A85" s="302" t="s">
        <v>480</v>
      </c>
      <c r="B85" s="300" t="s">
        <v>481</v>
      </c>
      <c r="C85" s="121">
        <v>2014</v>
      </c>
      <c r="D85" s="121">
        <v>2015</v>
      </c>
      <c r="E85" s="121">
        <v>2016</v>
      </c>
      <c r="F85" s="105" t="s">
        <v>27</v>
      </c>
      <c r="G85" s="105" t="s">
        <v>68</v>
      </c>
      <c r="H85" s="105" t="s">
        <v>69</v>
      </c>
      <c r="I85" s="105" t="s">
        <v>70</v>
      </c>
      <c r="J85" s="107">
        <v>2017</v>
      </c>
      <c r="K85" s="105" t="s">
        <v>31</v>
      </c>
      <c r="L85" s="105" t="s">
        <v>71</v>
      </c>
      <c r="M85" s="105" t="s">
        <v>72</v>
      </c>
      <c r="N85" s="105" t="s">
        <v>73</v>
      </c>
      <c r="O85" s="107">
        <v>2018</v>
      </c>
      <c r="P85" s="107" t="s">
        <v>492</v>
      </c>
      <c r="Q85" s="107" t="s">
        <v>498</v>
      </c>
      <c r="R85" s="107" t="s">
        <v>504</v>
      </c>
      <c r="S85" s="6" t="s">
        <v>509</v>
      </c>
    </row>
    <row r="86" spans="1:19">
      <c r="A86" s="302"/>
      <c r="B86" s="300"/>
      <c r="C86" s="122">
        <v>2014</v>
      </c>
      <c r="D86" s="122">
        <v>2015</v>
      </c>
      <c r="E86" s="122">
        <v>2016</v>
      </c>
      <c r="F86" s="123" t="s">
        <v>26</v>
      </c>
      <c r="G86" s="123" t="s">
        <v>28</v>
      </c>
      <c r="H86" s="123" t="s">
        <v>29</v>
      </c>
      <c r="I86" s="123" t="s">
        <v>30</v>
      </c>
      <c r="J86" s="124">
        <v>2017</v>
      </c>
      <c r="K86" s="123" t="s">
        <v>75</v>
      </c>
      <c r="L86" s="123" t="s">
        <v>76</v>
      </c>
      <c r="M86" s="105" t="s">
        <v>77</v>
      </c>
      <c r="N86" s="105" t="s">
        <v>78</v>
      </c>
      <c r="O86" s="124">
        <v>2018</v>
      </c>
      <c r="P86" s="124" t="s">
        <v>493</v>
      </c>
      <c r="Q86" s="124" t="s">
        <v>499</v>
      </c>
      <c r="R86" s="124" t="s">
        <v>505</v>
      </c>
      <c r="S86" s="6" t="s">
        <v>510</v>
      </c>
    </row>
    <row r="87" spans="1:19">
      <c r="A87" s="108" t="s">
        <v>355</v>
      </c>
      <c r="B87" s="131" t="s">
        <v>292</v>
      </c>
      <c r="C87" s="96">
        <v>-1203547</v>
      </c>
      <c r="D87" s="96">
        <v>-1297955</v>
      </c>
      <c r="E87" s="96">
        <v>-1720032</v>
      </c>
      <c r="F87" s="88">
        <v>-754517.79505999992</v>
      </c>
      <c r="G87" s="88">
        <v>-671745</v>
      </c>
      <c r="H87" s="88">
        <v>-593411</v>
      </c>
      <c r="I87" s="88">
        <v>-589438</v>
      </c>
      <c r="J87" s="96">
        <v>-2609111.7950599999</v>
      </c>
      <c r="K87" s="88">
        <v>-602821</v>
      </c>
      <c r="L87" s="88">
        <v>-531563</v>
      </c>
      <c r="M87" s="88">
        <v>-642040</v>
      </c>
      <c r="N87" s="88">
        <v>-656823</v>
      </c>
      <c r="O87" s="96">
        <v>-2433249</v>
      </c>
      <c r="P87" s="88">
        <v>-664992</v>
      </c>
      <c r="Q87" s="88">
        <v>-679548</v>
      </c>
      <c r="R87" s="88">
        <v>-677673</v>
      </c>
      <c r="S87" s="88">
        <v>-656552</v>
      </c>
    </row>
    <row r="88" spans="1:19">
      <c r="A88" s="110" t="s">
        <v>469</v>
      </c>
      <c r="B88" s="132" t="s">
        <v>295</v>
      </c>
      <c r="C88" s="97">
        <v>202240.50837726099</v>
      </c>
      <c r="D88" s="97">
        <v>203627.26421353</v>
      </c>
      <c r="E88" s="97">
        <v>204048</v>
      </c>
      <c r="F88" s="94">
        <v>52976.460590000002</v>
      </c>
      <c r="G88" s="94">
        <v>231031.66831000001</v>
      </c>
      <c r="H88" s="94">
        <v>223547</v>
      </c>
      <c r="I88" s="94">
        <v>234582</v>
      </c>
      <c r="J88" s="97">
        <v>742137.12890000001</v>
      </c>
      <c r="K88" s="94">
        <v>236049</v>
      </c>
      <c r="L88" s="94">
        <v>237238</v>
      </c>
      <c r="M88" s="94">
        <v>236390</v>
      </c>
      <c r="N88" s="94">
        <v>243428</v>
      </c>
      <c r="O88" s="97">
        <v>953105</v>
      </c>
      <c r="P88" s="94">
        <v>257562</v>
      </c>
      <c r="Q88" s="94">
        <v>257573</v>
      </c>
      <c r="R88" s="94">
        <v>257295</v>
      </c>
      <c r="S88" s="94">
        <v>257820</v>
      </c>
    </row>
    <row r="89" spans="1:19">
      <c r="A89" s="133" t="s">
        <v>356</v>
      </c>
      <c r="B89" s="132" t="s">
        <v>357</v>
      </c>
      <c r="C89" s="97">
        <v>44762.057229999999</v>
      </c>
      <c r="D89" s="97">
        <v>118767.09192000001</v>
      </c>
      <c r="E89" s="97">
        <v>160272.98197999998</v>
      </c>
      <c r="F89" s="94">
        <v>32813.087769999998</v>
      </c>
      <c r="G89" s="94">
        <v>24475.178739999999</v>
      </c>
      <c r="H89" s="94">
        <v>30057.392739999999</v>
      </c>
      <c r="I89" s="94">
        <v>20618.4584</v>
      </c>
      <c r="J89" s="97">
        <v>107964.11765</v>
      </c>
      <c r="K89" s="94">
        <v>34887</v>
      </c>
      <c r="L89" s="94">
        <v>13768.84849</v>
      </c>
      <c r="M89" s="94">
        <v>39711.191659999997</v>
      </c>
      <c r="N89" s="94">
        <v>36532.703689999995</v>
      </c>
      <c r="O89" s="97">
        <v>124899.77383000001</v>
      </c>
      <c r="P89" s="94">
        <v>52531.836430000003</v>
      </c>
      <c r="Q89" s="94">
        <v>37943.121220000001</v>
      </c>
      <c r="R89" s="94">
        <v>41407.328670000003</v>
      </c>
      <c r="S89" s="94">
        <v>38616.7899799999</v>
      </c>
    </row>
    <row r="90" spans="1:19">
      <c r="A90" s="133" t="s">
        <v>345</v>
      </c>
      <c r="B90" s="132" t="s">
        <v>346</v>
      </c>
      <c r="C90" s="97">
        <v>0</v>
      </c>
      <c r="D90" s="97">
        <v>0</v>
      </c>
      <c r="E90" s="97">
        <v>78783.935826172339</v>
      </c>
      <c r="F90" s="94">
        <v>268216.69287999999</v>
      </c>
      <c r="G90" s="94">
        <v>145327.29071999999</v>
      </c>
      <c r="H90" s="94">
        <v>34713</v>
      </c>
      <c r="I90" s="94">
        <v>43575</v>
      </c>
      <c r="J90" s="97">
        <v>491831.98359999998</v>
      </c>
      <c r="K90" s="94">
        <v>15057</v>
      </c>
      <c r="L90" s="94">
        <v>14956</v>
      </c>
      <c r="M90" s="94">
        <v>19702</v>
      </c>
      <c r="N90" s="94">
        <v>13607</v>
      </c>
      <c r="O90" s="97">
        <v>63322</v>
      </c>
      <c r="P90" s="94">
        <v>0</v>
      </c>
      <c r="Q90" s="94">
        <v>0</v>
      </c>
      <c r="R90" s="94">
        <v>0</v>
      </c>
      <c r="S90" s="94">
        <v>0</v>
      </c>
    </row>
    <row r="91" spans="1:19">
      <c r="A91" s="133" t="s">
        <v>358</v>
      </c>
      <c r="B91" s="132" t="s">
        <v>359</v>
      </c>
      <c r="C91" s="97">
        <v>13700.413989999999</v>
      </c>
      <c r="D91" s="97">
        <v>19765.94094</v>
      </c>
      <c r="E91" s="97">
        <v>252598.12856101</v>
      </c>
      <c r="F91" s="94">
        <v>148336.59416000001</v>
      </c>
      <c r="G91" s="94">
        <v>20923.949570000001</v>
      </c>
      <c r="H91" s="94">
        <v>53027.193800000001</v>
      </c>
      <c r="I91" s="94">
        <v>-22558.235758201899</v>
      </c>
      <c r="J91" s="97">
        <v>199729.50177179812</v>
      </c>
      <c r="K91" s="94">
        <v>49707.885088559997</v>
      </c>
      <c r="L91" s="94">
        <v>-18474.502960491802</v>
      </c>
      <c r="M91" s="94">
        <v>44261.093999999997</v>
      </c>
      <c r="N91" s="94">
        <v>33480.665140491801</v>
      </c>
      <c r="O91" s="97">
        <v>108975.63431856</v>
      </c>
      <c r="P91" s="94">
        <v>48436.162859999997</v>
      </c>
      <c r="Q91" s="94">
        <v>48763.46572</v>
      </c>
      <c r="R91" s="94">
        <v>51320.442459999998</v>
      </c>
      <c r="S91" s="94">
        <v>18158.734234248499</v>
      </c>
    </row>
    <row r="92" spans="1:19">
      <c r="A92" s="133" t="s">
        <v>360</v>
      </c>
      <c r="B92" s="132" t="s">
        <v>361</v>
      </c>
      <c r="C92" s="97">
        <v>49413.472399999999</v>
      </c>
      <c r="D92" s="97">
        <v>0</v>
      </c>
      <c r="E92" s="97">
        <v>0</v>
      </c>
      <c r="F92" s="94">
        <v>0</v>
      </c>
      <c r="G92" s="94">
        <v>0</v>
      </c>
      <c r="H92" s="94">
        <v>0</v>
      </c>
      <c r="I92" s="94">
        <v>0</v>
      </c>
      <c r="J92" s="97">
        <v>0</v>
      </c>
      <c r="K92" s="94">
        <v>0</v>
      </c>
      <c r="L92" s="94">
        <v>0</v>
      </c>
      <c r="M92" s="94">
        <v>0</v>
      </c>
      <c r="N92" s="94">
        <v>0</v>
      </c>
      <c r="O92" s="97">
        <v>0</v>
      </c>
      <c r="P92" s="94">
        <v>0</v>
      </c>
      <c r="Q92" s="94">
        <v>0</v>
      </c>
      <c r="R92" s="94">
        <v>0</v>
      </c>
      <c r="S92" s="94">
        <v>0</v>
      </c>
    </row>
    <row r="93" spans="1:19">
      <c r="A93" s="133" t="s">
        <v>362</v>
      </c>
      <c r="B93" s="132" t="s">
        <v>363</v>
      </c>
      <c r="C93" s="97">
        <v>7349.5313515500002</v>
      </c>
      <c r="D93" s="97">
        <v>10581.775449999999</v>
      </c>
      <c r="E93" s="97">
        <v>71895.142559999993</v>
      </c>
      <c r="F93" s="94">
        <v>20678.957910000001</v>
      </c>
      <c r="G93" s="94">
        <v>22306.469560000001</v>
      </c>
      <c r="H93" s="94">
        <v>23263.61867</v>
      </c>
      <c r="I93" s="94">
        <v>29558.28946</v>
      </c>
      <c r="J93" s="97">
        <v>95807.335600000006</v>
      </c>
      <c r="K93" s="94">
        <v>42438.676189999998</v>
      </c>
      <c r="L93" s="94">
        <v>46848.09362</v>
      </c>
      <c r="M93" s="94">
        <v>51496.548110000003</v>
      </c>
      <c r="N93" s="94">
        <v>57427.966529999998</v>
      </c>
      <c r="O93" s="97">
        <v>198211.28445000001</v>
      </c>
      <c r="P93" s="94">
        <v>74900</v>
      </c>
      <c r="Q93" s="94">
        <v>85355</v>
      </c>
      <c r="R93" s="94">
        <v>48854</v>
      </c>
      <c r="S93" s="94">
        <v>30137</v>
      </c>
    </row>
    <row r="94" spans="1:19">
      <c r="A94" s="108" t="s">
        <v>364</v>
      </c>
      <c r="B94" s="131" t="s">
        <v>365</v>
      </c>
      <c r="C94" s="96">
        <v>-886081.01665118895</v>
      </c>
      <c r="D94" s="96">
        <v>-945212.92747647013</v>
      </c>
      <c r="E94" s="96">
        <v>-952433.81107281777</v>
      </c>
      <c r="F94" s="94">
        <v>-231496.00174999991</v>
      </c>
      <c r="G94" s="94">
        <v>-227680.44310000003</v>
      </c>
      <c r="H94" s="94">
        <v>-228802.79479000001</v>
      </c>
      <c r="I94" s="94">
        <v>-283662.48789820191</v>
      </c>
      <c r="J94" s="96">
        <v>-971641.72753820207</v>
      </c>
      <c r="K94" s="94">
        <v>-224681.43872144</v>
      </c>
      <c r="L94" s="94">
        <v>-237226.56085049181</v>
      </c>
      <c r="M94" s="94">
        <v>-250479.16623</v>
      </c>
      <c r="N94" s="94">
        <v>-272346.66463950824</v>
      </c>
      <c r="O94" s="96">
        <v>-984735.30740143999</v>
      </c>
      <c r="P94" s="94">
        <v>-231562.00070999999</v>
      </c>
      <c r="Q94" s="94">
        <v>-249913.41306000005</v>
      </c>
      <c r="R94" s="94">
        <v>-278796.22886999999</v>
      </c>
      <c r="S94" s="94">
        <v>-311819.47578575159</v>
      </c>
    </row>
    <row r="95" spans="1:19">
      <c r="A95" s="82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</row>
    <row r="96" spans="1:19">
      <c r="A96" s="302" t="s">
        <v>366</v>
      </c>
      <c r="B96" s="300" t="s">
        <v>367</v>
      </c>
      <c r="C96" s="121">
        <v>2014</v>
      </c>
      <c r="D96" s="121">
        <v>2015</v>
      </c>
      <c r="E96" s="121">
        <v>2016</v>
      </c>
      <c r="F96" s="105" t="s">
        <v>27</v>
      </c>
      <c r="G96" s="105" t="s">
        <v>68</v>
      </c>
      <c r="H96" s="105" t="s">
        <v>69</v>
      </c>
      <c r="I96" s="105" t="s">
        <v>70</v>
      </c>
      <c r="J96" s="107">
        <v>2017</v>
      </c>
      <c r="K96" s="105" t="s">
        <v>31</v>
      </c>
      <c r="L96" s="105" t="s">
        <v>71</v>
      </c>
      <c r="M96" s="105" t="s">
        <v>72</v>
      </c>
      <c r="N96" s="105" t="s">
        <v>73</v>
      </c>
      <c r="O96" s="107">
        <v>2018</v>
      </c>
      <c r="P96" s="107" t="s">
        <v>492</v>
      </c>
      <c r="Q96" s="107" t="s">
        <v>498</v>
      </c>
      <c r="R96" s="107" t="s">
        <v>504</v>
      </c>
      <c r="S96" s="6" t="s">
        <v>509</v>
      </c>
    </row>
    <row r="97" spans="1:19">
      <c r="A97" s="302"/>
      <c r="B97" s="300"/>
      <c r="C97" s="122">
        <v>2014</v>
      </c>
      <c r="D97" s="122">
        <v>2015</v>
      </c>
      <c r="E97" s="122">
        <v>2016</v>
      </c>
      <c r="F97" s="123" t="s">
        <v>26</v>
      </c>
      <c r="G97" s="123" t="s">
        <v>28</v>
      </c>
      <c r="H97" s="123" t="s">
        <v>29</v>
      </c>
      <c r="I97" s="123" t="s">
        <v>30</v>
      </c>
      <c r="J97" s="124">
        <v>2017</v>
      </c>
      <c r="K97" s="123" t="s">
        <v>75</v>
      </c>
      <c r="L97" s="123" t="s">
        <v>76</v>
      </c>
      <c r="M97" s="105" t="s">
        <v>77</v>
      </c>
      <c r="N97" s="105" t="s">
        <v>78</v>
      </c>
      <c r="O97" s="124">
        <v>2018</v>
      </c>
      <c r="P97" s="124" t="s">
        <v>493</v>
      </c>
      <c r="Q97" s="124" t="s">
        <v>499</v>
      </c>
      <c r="R97" s="124" t="s">
        <v>505</v>
      </c>
      <c r="S97" s="6" t="s">
        <v>510</v>
      </c>
    </row>
    <row r="98" spans="1:19">
      <c r="A98" s="108" t="s">
        <v>368</v>
      </c>
      <c r="B98" s="134" t="s">
        <v>369</v>
      </c>
      <c r="C98" s="96">
        <v>1404172</v>
      </c>
      <c r="D98" s="96">
        <v>2699844</v>
      </c>
      <c r="E98" s="96">
        <v>2018891</v>
      </c>
      <c r="F98" s="88">
        <v>209026.20494000003</v>
      </c>
      <c r="G98" s="88">
        <v>163315</v>
      </c>
      <c r="H98" s="88">
        <v>336263</v>
      </c>
      <c r="I98" s="88">
        <v>516110</v>
      </c>
      <c r="J98" s="96">
        <v>1224714.2049400001</v>
      </c>
      <c r="K98" s="88">
        <v>314723</v>
      </c>
      <c r="L98" s="88">
        <v>724435</v>
      </c>
      <c r="M98" s="88">
        <v>465364</v>
      </c>
      <c r="N98" s="88">
        <v>582922</v>
      </c>
      <c r="O98" s="96">
        <v>2087444</v>
      </c>
      <c r="P98" s="88">
        <v>606198</v>
      </c>
      <c r="Q98" s="88">
        <v>654769</v>
      </c>
      <c r="R98" s="88">
        <v>719830</v>
      </c>
      <c r="S98" s="88">
        <v>733369</v>
      </c>
    </row>
    <row r="99" spans="1:19">
      <c r="A99" s="133" t="s">
        <v>345</v>
      </c>
      <c r="B99" s="132" t="s">
        <v>370</v>
      </c>
      <c r="C99" s="97">
        <v>0</v>
      </c>
      <c r="D99" s="97">
        <v>0</v>
      </c>
      <c r="E99" s="97">
        <v>51997.397645273697</v>
      </c>
      <c r="F99" s="94">
        <v>177796.4183008</v>
      </c>
      <c r="G99" s="94">
        <v>95916.011875199998</v>
      </c>
      <c r="H99" s="94">
        <v>22910.8990638</v>
      </c>
      <c r="I99" s="94">
        <v>28759.5</v>
      </c>
      <c r="J99" s="97">
        <v>325382.82923979999</v>
      </c>
      <c r="K99" s="94">
        <v>9937.6200000000008</v>
      </c>
      <c r="L99" s="94">
        <v>9870.9600000000009</v>
      </c>
      <c r="M99" s="94">
        <v>13003.32</v>
      </c>
      <c r="N99" s="94">
        <v>8980.6200000000008</v>
      </c>
      <c r="O99" s="97">
        <v>41792.520000000004</v>
      </c>
      <c r="P99" s="94">
        <v>0</v>
      </c>
      <c r="Q99" s="94">
        <v>0</v>
      </c>
      <c r="R99" s="94">
        <v>0</v>
      </c>
      <c r="S99" s="94">
        <v>0</v>
      </c>
    </row>
    <row r="100" spans="1:19">
      <c r="A100" s="133" t="s">
        <v>349</v>
      </c>
      <c r="B100" s="132" t="s">
        <v>371</v>
      </c>
      <c r="C100" s="97">
        <v>0</v>
      </c>
      <c r="D100" s="97">
        <v>0</v>
      </c>
      <c r="E100" s="97">
        <v>143755.65671360001</v>
      </c>
      <c r="F100" s="94">
        <v>88607.008512</v>
      </c>
      <c r="G100" s="94">
        <v>0</v>
      </c>
      <c r="H100" s="94">
        <v>-38126.218105800006</v>
      </c>
      <c r="I100" s="94">
        <v>-32626.252391139002</v>
      </c>
      <c r="J100" s="97">
        <v>17854.538015060993</v>
      </c>
      <c r="K100" s="94">
        <v>0</v>
      </c>
      <c r="L100" s="94">
        <v>0</v>
      </c>
      <c r="M100" s="94">
        <v>6232.703188800001</v>
      </c>
      <c r="N100" s="94">
        <v>0</v>
      </c>
      <c r="O100" s="97">
        <v>6232.703188800001</v>
      </c>
      <c r="P100" s="94">
        <v>0</v>
      </c>
      <c r="Q100" s="94">
        <v>0</v>
      </c>
      <c r="R100" s="94">
        <v>0</v>
      </c>
      <c r="S100" s="94">
        <v>0</v>
      </c>
    </row>
    <row r="101" spans="1:19">
      <c r="A101" s="133" t="s">
        <v>193</v>
      </c>
      <c r="B101" s="132" t="s">
        <v>372</v>
      </c>
      <c r="C101" s="97">
        <v>0</v>
      </c>
      <c r="D101" s="97">
        <v>1097369.7156048003</v>
      </c>
      <c r="E101" s="97">
        <v>0</v>
      </c>
      <c r="F101" s="94">
        <v>43235.264351400008</v>
      </c>
      <c r="G101" s="94">
        <v>0</v>
      </c>
      <c r="H101" s="94">
        <v>0</v>
      </c>
      <c r="I101" s="94">
        <v>0</v>
      </c>
      <c r="J101" s="97">
        <v>43235.264351400008</v>
      </c>
      <c r="K101" s="94">
        <v>0</v>
      </c>
      <c r="L101" s="94">
        <v>0</v>
      </c>
      <c r="M101" s="94">
        <v>5756.5325795999997</v>
      </c>
      <c r="N101" s="94">
        <v>0</v>
      </c>
      <c r="O101" s="97">
        <v>5756.5325795999997</v>
      </c>
      <c r="P101" s="94">
        <v>0</v>
      </c>
      <c r="Q101" s="94">
        <v>0</v>
      </c>
      <c r="R101" s="94">
        <v>0</v>
      </c>
      <c r="S101" s="94">
        <v>0</v>
      </c>
    </row>
    <row r="102" spans="1:19">
      <c r="A102" s="133" t="s">
        <v>373</v>
      </c>
      <c r="B102" s="132" t="s">
        <v>374</v>
      </c>
      <c r="C102" s="97">
        <v>-81781.153019999998</v>
      </c>
      <c r="D102" s="97">
        <v>-1826094.1530693858</v>
      </c>
      <c r="E102" s="97">
        <v>116783.59364369894</v>
      </c>
      <c r="F102" s="94">
        <v>0</v>
      </c>
      <c r="G102" s="94">
        <v>0</v>
      </c>
      <c r="H102" s="94">
        <v>0</v>
      </c>
      <c r="I102" s="94">
        <v>0</v>
      </c>
      <c r="J102" s="97">
        <v>0</v>
      </c>
      <c r="K102" s="94">
        <v>0</v>
      </c>
      <c r="L102" s="94">
        <v>0</v>
      </c>
      <c r="M102" s="94">
        <v>0</v>
      </c>
      <c r="N102" s="94">
        <v>0</v>
      </c>
      <c r="O102" s="97">
        <v>0</v>
      </c>
      <c r="P102" s="94">
        <v>0</v>
      </c>
      <c r="Q102" s="94">
        <v>0</v>
      </c>
      <c r="R102" s="94">
        <v>0</v>
      </c>
      <c r="S102" s="94">
        <v>0</v>
      </c>
    </row>
    <row r="103" spans="1:19">
      <c r="A103" s="133" t="s">
        <v>375</v>
      </c>
      <c r="B103" s="132" t="s">
        <v>376</v>
      </c>
      <c r="C103" s="97">
        <v>0</v>
      </c>
      <c r="D103" s="97">
        <v>0</v>
      </c>
      <c r="E103" s="97">
        <v>0</v>
      </c>
      <c r="F103" s="94">
        <v>0</v>
      </c>
      <c r="G103" s="94">
        <v>128642.49519</v>
      </c>
      <c r="H103" s="94">
        <v>124226.3166408</v>
      </c>
      <c r="I103" s="94">
        <v>123554.133252</v>
      </c>
      <c r="J103" s="97">
        <v>376422.9450828</v>
      </c>
      <c r="K103" s="94">
        <v>123554.133252</v>
      </c>
      <c r="L103" s="94">
        <v>123543.945987</v>
      </c>
      <c r="M103" s="94">
        <v>123093.26286839999</v>
      </c>
      <c r="N103" s="94">
        <v>123068.6367438</v>
      </c>
      <c r="O103" s="97">
        <v>493259.68809479999</v>
      </c>
      <c r="P103" s="94">
        <v>130306.9173384</v>
      </c>
      <c r="Q103" s="94">
        <v>130584.8056854</v>
      </c>
      <c r="R103" s="94">
        <v>131176.9717434</v>
      </c>
      <c r="S103" s="94">
        <v>131176.9717434</v>
      </c>
    </row>
    <row r="104" spans="1:19">
      <c r="A104" s="133" t="s">
        <v>377</v>
      </c>
      <c r="B104" s="132" t="s">
        <v>378</v>
      </c>
      <c r="C104" s="97">
        <v>34269.840000000004</v>
      </c>
      <c r="D104" s="97">
        <v>34269.840000000004</v>
      </c>
      <c r="E104" s="97">
        <v>34269.840000000004</v>
      </c>
      <c r="F104" s="94">
        <v>8567.4600000000009</v>
      </c>
      <c r="G104" s="94">
        <v>0</v>
      </c>
      <c r="H104" s="94">
        <v>0</v>
      </c>
      <c r="I104" s="94">
        <v>0</v>
      </c>
      <c r="J104" s="97">
        <v>8567.4600000000009</v>
      </c>
      <c r="K104" s="94">
        <v>0</v>
      </c>
      <c r="L104" s="94">
        <v>0</v>
      </c>
      <c r="M104" s="94">
        <v>0</v>
      </c>
      <c r="N104" s="94">
        <v>0</v>
      </c>
      <c r="O104" s="97">
        <v>0</v>
      </c>
      <c r="P104" s="94">
        <v>0</v>
      </c>
      <c r="Q104" s="94">
        <v>0</v>
      </c>
      <c r="R104" s="94">
        <v>0</v>
      </c>
      <c r="S104" s="94">
        <v>0</v>
      </c>
    </row>
    <row r="105" spans="1:19">
      <c r="A105" s="133" t="s">
        <v>347</v>
      </c>
      <c r="B105" s="132" t="s">
        <v>348</v>
      </c>
      <c r="C105" s="97">
        <v>0</v>
      </c>
      <c r="D105" s="97">
        <v>21261</v>
      </c>
      <c r="E105" s="97">
        <v>17490</v>
      </c>
      <c r="F105" s="94">
        <v>0</v>
      </c>
      <c r="G105" s="94">
        <v>0</v>
      </c>
      <c r="H105" s="94">
        <v>0</v>
      </c>
      <c r="I105" s="94">
        <v>0</v>
      </c>
      <c r="J105" s="97">
        <v>0</v>
      </c>
      <c r="K105" s="94">
        <v>0</v>
      </c>
      <c r="L105" s="94">
        <v>0</v>
      </c>
      <c r="M105" s="94">
        <v>0</v>
      </c>
      <c r="N105" s="94">
        <v>0</v>
      </c>
      <c r="O105" s="97">
        <v>0</v>
      </c>
      <c r="P105" s="94">
        <v>0</v>
      </c>
      <c r="Q105" s="94">
        <v>0</v>
      </c>
      <c r="R105" s="94">
        <v>0</v>
      </c>
      <c r="S105" s="94">
        <v>0</v>
      </c>
    </row>
    <row r="106" spans="1:19">
      <c r="A106" s="133" t="s">
        <v>379</v>
      </c>
      <c r="B106" s="132" t="s">
        <v>380</v>
      </c>
      <c r="C106" s="97">
        <v>63100</v>
      </c>
      <c r="D106" s="97">
        <v>0</v>
      </c>
      <c r="E106" s="97">
        <v>0</v>
      </c>
      <c r="F106" s="94">
        <v>0</v>
      </c>
      <c r="G106" s="94">
        <v>87808.75089119999</v>
      </c>
      <c r="H106" s="94">
        <v>0</v>
      </c>
      <c r="I106" s="94">
        <v>0</v>
      </c>
      <c r="J106" s="97">
        <v>87808.75089119999</v>
      </c>
      <c r="K106" s="94">
        <v>0</v>
      </c>
      <c r="L106" s="94">
        <v>0</v>
      </c>
      <c r="M106" s="94">
        <v>0</v>
      </c>
      <c r="N106" s="94">
        <v>0</v>
      </c>
      <c r="O106" s="97">
        <v>0</v>
      </c>
      <c r="P106" s="94">
        <v>0</v>
      </c>
      <c r="Q106" s="94">
        <v>0</v>
      </c>
      <c r="R106" s="94">
        <v>0</v>
      </c>
      <c r="S106" s="94">
        <v>0</v>
      </c>
    </row>
    <row r="107" spans="1:19">
      <c r="A107" s="108" t="s">
        <v>381</v>
      </c>
      <c r="B107" s="131" t="s">
        <v>382</v>
      </c>
      <c r="C107" s="96">
        <v>1419760.68698</v>
      </c>
      <c r="D107" s="96">
        <v>2026650.4025354146</v>
      </c>
      <c r="E107" s="96">
        <v>2383187.4880025722</v>
      </c>
      <c r="F107" s="88">
        <v>527232.35610420001</v>
      </c>
      <c r="G107" s="88">
        <v>475682.25795639999</v>
      </c>
      <c r="H107" s="88">
        <v>445273.99759879999</v>
      </c>
      <c r="I107" s="88">
        <v>635797.38086086104</v>
      </c>
      <c r="J107" s="96">
        <v>2083985.9925202613</v>
      </c>
      <c r="K107" s="88">
        <v>448214.75325199997</v>
      </c>
      <c r="L107" s="88">
        <v>857849.90598699998</v>
      </c>
      <c r="M107" s="88">
        <v>613449.81863680005</v>
      </c>
      <c r="N107" s="88">
        <v>714971.25674380001</v>
      </c>
      <c r="O107" s="96">
        <v>2634485.4438631996</v>
      </c>
      <c r="P107" s="88">
        <v>736504.91733840003</v>
      </c>
      <c r="Q107" s="88">
        <v>785353.80568540003</v>
      </c>
      <c r="R107" s="88">
        <v>851006.97174339998</v>
      </c>
      <c r="S107" s="88">
        <v>864545.97174339998</v>
      </c>
    </row>
    <row r="108" spans="1:19">
      <c r="A108" s="133" t="s">
        <v>383</v>
      </c>
      <c r="B108" s="132" t="s">
        <v>384</v>
      </c>
      <c r="C108" s="97">
        <v>554576.08385594597</v>
      </c>
      <c r="D108" s="97">
        <v>550103.69608291402</v>
      </c>
      <c r="E108" s="97">
        <v>541158.92053685058</v>
      </c>
      <c r="F108" s="94">
        <v>133053.53624769699</v>
      </c>
      <c r="G108" s="94">
        <v>133053.53624769699</v>
      </c>
      <c r="H108" s="94">
        <v>133053.53624769699</v>
      </c>
      <c r="I108" s="94">
        <v>133053.53624769699</v>
      </c>
      <c r="J108" s="97">
        <v>532214.14499078796</v>
      </c>
      <c r="K108" s="94">
        <v>0</v>
      </c>
      <c r="L108" s="94">
        <v>0</v>
      </c>
      <c r="M108" s="94">
        <v>0</v>
      </c>
      <c r="N108" s="94">
        <v>0</v>
      </c>
      <c r="O108" s="97">
        <v>0</v>
      </c>
      <c r="P108" s="94">
        <v>0</v>
      </c>
      <c r="Q108" s="94">
        <v>0</v>
      </c>
      <c r="R108" s="94">
        <v>0</v>
      </c>
      <c r="S108" s="94">
        <v>0</v>
      </c>
    </row>
    <row r="109" spans="1:19">
      <c r="A109" s="133" t="s">
        <v>385</v>
      </c>
      <c r="B109" s="132" t="s">
        <v>386</v>
      </c>
      <c r="C109" s="97">
        <v>68282</v>
      </c>
      <c r="D109" s="97">
        <v>55207</v>
      </c>
      <c r="E109" s="97">
        <v>0</v>
      </c>
      <c r="F109" s="94">
        <v>0</v>
      </c>
      <c r="G109" s="94">
        <v>0</v>
      </c>
      <c r="H109" s="94">
        <v>0</v>
      </c>
      <c r="I109" s="94">
        <v>0</v>
      </c>
      <c r="J109" s="97">
        <v>0</v>
      </c>
      <c r="K109" s="94">
        <v>0</v>
      </c>
      <c r="L109" s="94">
        <v>0</v>
      </c>
      <c r="M109" s="94">
        <v>0</v>
      </c>
      <c r="N109" s="94">
        <v>0</v>
      </c>
      <c r="O109" s="97">
        <v>0</v>
      </c>
      <c r="P109" s="94">
        <v>0</v>
      </c>
      <c r="Q109" s="94">
        <v>0</v>
      </c>
      <c r="R109" s="94">
        <v>0</v>
      </c>
      <c r="S109" s="94">
        <v>0</v>
      </c>
    </row>
    <row r="110" spans="1:19">
      <c r="A110" s="133" t="s">
        <v>387</v>
      </c>
      <c r="B110" s="132" t="s">
        <v>388</v>
      </c>
      <c r="C110" s="97">
        <v>0</v>
      </c>
      <c r="D110" s="97">
        <v>0</v>
      </c>
      <c r="E110" s="97">
        <v>0</v>
      </c>
      <c r="F110" s="94">
        <v>0</v>
      </c>
      <c r="G110" s="94">
        <v>0</v>
      </c>
      <c r="H110" s="94">
        <v>119628.9865768</v>
      </c>
      <c r="I110" s="94">
        <v>119628.9865768</v>
      </c>
      <c r="J110" s="97">
        <v>239257.9731536</v>
      </c>
      <c r="K110" s="94">
        <v>119628.9865768</v>
      </c>
      <c r="L110" s="94">
        <v>119628.9865768</v>
      </c>
      <c r="M110" s="94">
        <v>119628.9865768</v>
      </c>
      <c r="N110" s="94">
        <v>119628.9865768</v>
      </c>
      <c r="O110" s="97">
        <v>478515.94631300657</v>
      </c>
      <c r="P110" s="94">
        <v>119628.9865768</v>
      </c>
      <c r="Q110" s="94">
        <v>119628.98657825201</v>
      </c>
      <c r="R110" s="94">
        <v>119628.98657825201</v>
      </c>
      <c r="S110" s="94">
        <v>119628.98657825201</v>
      </c>
    </row>
    <row r="111" spans="1:19">
      <c r="A111" s="108" t="s">
        <v>389</v>
      </c>
      <c r="B111" s="131" t="s">
        <v>390</v>
      </c>
      <c r="C111" s="96">
        <v>2042618.7708359458</v>
      </c>
      <c r="D111" s="96">
        <v>2631961.0986183286</v>
      </c>
      <c r="E111" s="96">
        <v>2924346.4085394228</v>
      </c>
      <c r="F111" s="88">
        <v>660285.89235189697</v>
      </c>
      <c r="G111" s="88">
        <v>608735.79420409701</v>
      </c>
      <c r="H111" s="88">
        <v>697956.52042329696</v>
      </c>
      <c r="I111" s="88">
        <v>888479.903685358</v>
      </c>
      <c r="J111" s="96">
        <v>2855458.1106646499</v>
      </c>
      <c r="K111" s="88">
        <v>567843.73982879997</v>
      </c>
      <c r="L111" s="88">
        <v>977478.89256379998</v>
      </c>
      <c r="M111" s="88">
        <v>733078.80521360005</v>
      </c>
      <c r="N111" s="88">
        <v>834600.24332060001</v>
      </c>
      <c r="O111" s="96">
        <v>3113001.3901762059</v>
      </c>
      <c r="P111" s="88">
        <v>856133.90391520003</v>
      </c>
      <c r="Q111" s="88">
        <v>904982.79226365208</v>
      </c>
      <c r="R111" s="88">
        <v>970635.95832165203</v>
      </c>
      <c r="S111" s="88">
        <v>984174.95832165203</v>
      </c>
    </row>
    <row r="112" spans="1:19"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8"/>
    </row>
    <row r="113" spans="1:19">
      <c r="M113" s="83"/>
      <c r="N113" s="83"/>
      <c r="P113" s="83"/>
      <c r="Q113" s="83"/>
      <c r="R113" s="83"/>
      <c r="S113" s="99"/>
    </row>
    <row r="114" spans="1:19">
      <c r="A114" s="299" t="s">
        <v>391</v>
      </c>
      <c r="B114" s="300" t="s">
        <v>367</v>
      </c>
      <c r="C114" s="121">
        <v>2014</v>
      </c>
      <c r="D114" s="121">
        <v>2015</v>
      </c>
      <c r="E114" s="121">
        <v>2016</v>
      </c>
      <c r="F114" s="105" t="s">
        <v>27</v>
      </c>
      <c r="G114" s="105" t="s">
        <v>68</v>
      </c>
      <c r="H114" s="105" t="s">
        <v>69</v>
      </c>
      <c r="I114" s="105" t="s">
        <v>70</v>
      </c>
      <c r="J114" s="107">
        <v>2017</v>
      </c>
      <c r="K114" s="105" t="s">
        <v>31</v>
      </c>
      <c r="L114" s="105" t="s">
        <v>71</v>
      </c>
      <c r="M114" s="105" t="s">
        <v>72</v>
      </c>
      <c r="N114" s="105" t="s">
        <v>73</v>
      </c>
      <c r="O114" s="107">
        <v>2018</v>
      </c>
      <c r="P114" s="107" t="s">
        <v>492</v>
      </c>
      <c r="Q114" s="107" t="s">
        <v>498</v>
      </c>
      <c r="R114" s="107" t="s">
        <v>504</v>
      </c>
      <c r="S114" s="6" t="s">
        <v>509</v>
      </c>
    </row>
    <row r="115" spans="1:19">
      <c r="A115" s="299"/>
      <c r="B115" s="301"/>
      <c r="C115" s="122">
        <v>2014</v>
      </c>
      <c r="D115" s="122">
        <v>2015</v>
      </c>
      <c r="E115" s="122">
        <v>2016</v>
      </c>
      <c r="F115" s="123" t="s">
        <v>26</v>
      </c>
      <c r="G115" s="123" t="s">
        <v>28</v>
      </c>
      <c r="H115" s="123" t="s">
        <v>29</v>
      </c>
      <c r="I115" s="123" t="s">
        <v>30</v>
      </c>
      <c r="J115" s="124">
        <v>2017</v>
      </c>
      <c r="K115" s="123" t="s">
        <v>75</v>
      </c>
      <c r="L115" s="123" t="s">
        <v>76</v>
      </c>
      <c r="M115" s="123" t="s">
        <v>77</v>
      </c>
      <c r="N115" s="105" t="s">
        <v>78</v>
      </c>
      <c r="O115" s="124">
        <v>2018</v>
      </c>
      <c r="P115" s="124" t="s">
        <v>493</v>
      </c>
      <c r="Q115" s="124" t="s">
        <v>499</v>
      </c>
      <c r="R115" s="124" t="s">
        <v>505</v>
      </c>
      <c r="S115" s="6" t="s">
        <v>510</v>
      </c>
    </row>
    <row r="116" spans="1:19">
      <c r="A116" s="135" t="s">
        <v>315</v>
      </c>
      <c r="B116" s="132" t="s">
        <v>392</v>
      </c>
      <c r="F116" s="94">
        <f t="shared" ref="F116:I116" si="6">F58</f>
        <v>198826</v>
      </c>
      <c r="G116" s="94">
        <f t="shared" si="6"/>
        <v>-58373</v>
      </c>
      <c r="H116" s="94">
        <f t="shared" si="6"/>
        <v>18994</v>
      </c>
      <c r="I116" s="94">
        <f t="shared" si="6"/>
        <v>-25244</v>
      </c>
      <c r="J116" s="97">
        <f>J58</f>
        <v>134203</v>
      </c>
      <c r="K116" s="94">
        <v>-22499</v>
      </c>
      <c r="L116" s="94">
        <v>-57160</v>
      </c>
      <c r="M116" s="94">
        <v>-12125</v>
      </c>
      <c r="N116" s="94">
        <v>38102</v>
      </c>
      <c r="O116" s="97">
        <v>-53682</v>
      </c>
      <c r="P116" s="94">
        <v>20781</v>
      </c>
      <c r="Q116" s="94">
        <v>55597</v>
      </c>
      <c r="R116" s="94">
        <v>-5477</v>
      </c>
      <c r="S116" s="94">
        <v>36004</v>
      </c>
    </row>
    <row r="117" spans="1:19">
      <c r="A117" s="135" t="s">
        <v>393</v>
      </c>
      <c r="B117" s="132" t="s">
        <v>394</v>
      </c>
      <c r="F117" s="94">
        <v>-14228.951234467801</v>
      </c>
      <c r="G117" s="94">
        <v>21931.724173964602</v>
      </c>
      <c r="H117" s="94">
        <v>-21994.475888339301</v>
      </c>
      <c r="I117" s="94">
        <v>21963.100030185</v>
      </c>
      <c r="J117" s="97">
        <f>F117+G117+H117+I117</f>
        <v>7671.3970813425003</v>
      </c>
      <c r="K117" s="94">
        <v>2478.6927178014098</v>
      </c>
      <c r="L117" s="94">
        <v>83459.780118377705</v>
      </c>
      <c r="M117" s="94">
        <v>23233.822247240099</v>
      </c>
      <c r="N117" s="94">
        <v>-20253.115814419201</v>
      </c>
      <c r="O117" s="97">
        <v>88919.179269</v>
      </c>
      <c r="P117" s="94">
        <v>3435.6563620159832</v>
      </c>
      <c r="Q117" s="94">
        <v>-10118.7139425429</v>
      </c>
      <c r="R117" s="94">
        <v>52115.298786616499</v>
      </c>
      <c r="S117" s="94">
        <v>-20974.7605297501</v>
      </c>
    </row>
    <row r="118" spans="1:19">
      <c r="A118" s="136" t="s">
        <v>395</v>
      </c>
      <c r="B118" s="137" t="s">
        <v>396</v>
      </c>
      <c r="F118" s="88">
        <f t="shared" ref="F118:I118" si="7">F116+F117</f>
        <v>184597.04876553221</v>
      </c>
      <c r="G118" s="88">
        <f t="shared" si="7"/>
        <v>-36441.275826035402</v>
      </c>
      <c r="H118" s="88">
        <f t="shared" si="7"/>
        <v>-3000.4758883393006</v>
      </c>
      <c r="I118" s="88">
        <f t="shared" si="7"/>
        <v>-3280.8999698150001</v>
      </c>
      <c r="J118" s="96">
        <f>J116+J117</f>
        <v>141874.3970813425</v>
      </c>
      <c r="K118" s="88">
        <v>-20020.307282198592</v>
      </c>
      <c r="L118" s="88">
        <v>26299.780118377705</v>
      </c>
      <c r="M118" s="88">
        <v>11108.822247240099</v>
      </c>
      <c r="N118" s="88">
        <v>17848.884185580799</v>
      </c>
      <c r="O118" s="96">
        <v>35237.179269</v>
      </c>
      <c r="P118" s="88">
        <v>24216.656362015983</v>
      </c>
      <c r="Q118" s="88">
        <f>SUM(Q116:Q117)</f>
        <v>45478.286057457102</v>
      </c>
      <c r="R118" s="88">
        <v>46638.298786616499</v>
      </c>
      <c r="S118" s="88">
        <v>15029.2394702499</v>
      </c>
    </row>
    <row r="119" spans="1:19">
      <c r="A119" s="136"/>
      <c r="B119" s="132"/>
      <c r="F119" s="88"/>
      <c r="G119" s="88"/>
      <c r="H119" s="88"/>
      <c r="I119" s="88"/>
      <c r="J119" s="96"/>
      <c r="K119" s="88"/>
      <c r="L119" s="88"/>
      <c r="M119" s="88"/>
      <c r="N119" s="88"/>
      <c r="O119" s="96"/>
      <c r="P119" s="88"/>
      <c r="Q119" s="88"/>
      <c r="R119" s="88"/>
      <c r="S119" s="88"/>
    </row>
    <row r="120" spans="1:19">
      <c r="A120" s="135" t="s">
        <v>323</v>
      </c>
      <c r="B120" s="132" t="s">
        <v>397</v>
      </c>
      <c r="F120" s="94">
        <f t="shared" ref="F120:I120" si="8">F63</f>
        <v>319883.20494000003</v>
      </c>
      <c r="G120" s="94">
        <f t="shared" si="8"/>
        <v>241267</v>
      </c>
      <c r="H120" s="94">
        <f t="shared" si="8"/>
        <v>486864</v>
      </c>
      <c r="I120" s="94">
        <f t="shared" si="8"/>
        <v>419069</v>
      </c>
      <c r="J120" s="97">
        <f>J63</f>
        <v>1467083.2049400001</v>
      </c>
      <c r="K120" s="94">
        <v>487607</v>
      </c>
      <c r="L120" s="94">
        <v>662075</v>
      </c>
      <c r="M120" s="94">
        <v>493417</v>
      </c>
      <c r="N120" s="94">
        <v>695310</v>
      </c>
      <c r="O120" s="97">
        <v>2338409</v>
      </c>
      <c r="P120" s="94">
        <v>735526</v>
      </c>
      <c r="Q120" s="94">
        <v>797619</v>
      </c>
      <c r="R120" s="94">
        <v>847343</v>
      </c>
      <c r="S120" s="94">
        <v>958558</v>
      </c>
    </row>
    <row r="121" spans="1:19">
      <c r="A121" s="135" t="s">
        <v>393</v>
      </c>
      <c r="B121" s="132" t="s">
        <v>394</v>
      </c>
      <c r="F121" s="94">
        <f t="shared" ref="F121:I121" si="9">F117</f>
        <v>-14228.951234467801</v>
      </c>
      <c r="G121" s="94">
        <f t="shared" si="9"/>
        <v>21931.724173964602</v>
      </c>
      <c r="H121" s="94">
        <f t="shared" si="9"/>
        <v>-21994.475888339301</v>
      </c>
      <c r="I121" s="94">
        <f t="shared" si="9"/>
        <v>21963.100030185</v>
      </c>
      <c r="J121" s="97">
        <f>J117</f>
        <v>7671.3970813425003</v>
      </c>
      <c r="K121" s="94">
        <v>2478.6927178014098</v>
      </c>
      <c r="L121" s="94">
        <v>83459.780118377705</v>
      </c>
      <c r="M121" s="94">
        <v>23233.822247240099</v>
      </c>
      <c r="N121" s="94">
        <v>-20253.115814419201</v>
      </c>
      <c r="O121" s="97">
        <v>88919.179269</v>
      </c>
      <c r="P121" s="94">
        <v>3435.6563620159832</v>
      </c>
      <c r="Q121" s="94">
        <v>-10118.7139425429</v>
      </c>
      <c r="R121" s="94">
        <v>52115.298786616499</v>
      </c>
      <c r="S121" s="94">
        <v>-20974.7605297501</v>
      </c>
    </row>
    <row r="122" spans="1:19">
      <c r="A122" s="136" t="s">
        <v>398</v>
      </c>
      <c r="B122" s="137" t="s">
        <v>399</v>
      </c>
      <c r="F122" s="88">
        <f t="shared" ref="F122:I122" si="10">F120+F121</f>
        <v>305654.25370553223</v>
      </c>
      <c r="G122" s="88">
        <f t="shared" si="10"/>
        <v>263198.72417396458</v>
      </c>
      <c r="H122" s="88">
        <f t="shared" si="10"/>
        <v>464869.52411166072</v>
      </c>
      <c r="I122" s="88">
        <f t="shared" si="10"/>
        <v>441032.10003018501</v>
      </c>
      <c r="J122" s="96">
        <f>J120+J121</f>
        <v>1474754.6020213426</v>
      </c>
      <c r="K122" s="88">
        <v>490085.69271780143</v>
      </c>
      <c r="L122" s="88">
        <v>745534.78011837765</v>
      </c>
      <c r="M122" s="88">
        <v>516650.82224724011</v>
      </c>
      <c r="N122" s="88">
        <v>675056.88418558077</v>
      </c>
      <c r="O122" s="96">
        <v>2427328.179269</v>
      </c>
      <c r="P122" s="88">
        <v>738961.65636201599</v>
      </c>
      <c r="Q122" s="88">
        <f>SUM(Q120:Q121)</f>
        <v>787500.2860574571</v>
      </c>
      <c r="R122" s="88">
        <v>899458.29878661653</v>
      </c>
      <c r="S122" s="88">
        <v>937583.23947024986</v>
      </c>
    </row>
    <row r="123" spans="1:19">
      <c r="A123" s="136"/>
      <c r="B123" s="132"/>
      <c r="F123" s="88"/>
      <c r="G123" s="88"/>
      <c r="H123" s="88"/>
      <c r="I123" s="88"/>
      <c r="J123" s="96"/>
      <c r="K123" s="88"/>
      <c r="L123" s="88"/>
      <c r="M123" s="88"/>
      <c r="N123" s="88"/>
      <c r="O123" s="96"/>
      <c r="P123" s="88"/>
      <c r="Q123" s="88"/>
      <c r="R123" s="88"/>
      <c r="S123" s="88"/>
    </row>
    <row r="124" spans="1:19">
      <c r="A124" s="135" t="s">
        <v>137</v>
      </c>
      <c r="B124" s="132" t="s">
        <v>400</v>
      </c>
      <c r="F124" s="94">
        <f t="shared" ref="F124:I124" si="11">F64</f>
        <v>-110738</v>
      </c>
      <c r="G124" s="94">
        <f t="shared" si="11"/>
        <v>-77787</v>
      </c>
      <c r="H124" s="94">
        <f t="shared" si="11"/>
        <v>-150517</v>
      </c>
      <c r="I124" s="94">
        <f t="shared" si="11"/>
        <v>97078</v>
      </c>
      <c r="J124" s="97">
        <f>J64</f>
        <v>-241964</v>
      </c>
      <c r="K124" s="94">
        <v>-172871</v>
      </c>
      <c r="L124" s="94">
        <v>63132</v>
      </c>
      <c r="M124" s="94">
        <v>-28011</v>
      </c>
      <c r="N124" s="94">
        <v>-112308</v>
      </c>
      <c r="O124" s="97">
        <v>-250058</v>
      </c>
      <c r="P124" s="94">
        <v>-129409</v>
      </c>
      <c r="Q124" s="94">
        <v>-143069</v>
      </c>
      <c r="R124" s="94">
        <v>-127737</v>
      </c>
      <c r="S124" s="94">
        <v>-225627</v>
      </c>
    </row>
    <row r="125" spans="1:19">
      <c r="A125" s="135" t="s">
        <v>401</v>
      </c>
      <c r="B125" s="132" t="s">
        <v>402</v>
      </c>
      <c r="F125" s="94">
        <f t="shared" ref="F125:I125" si="12">-F117</f>
        <v>14228.951234467801</v>
      </c>
      <c r="G125" s="94">
        <f t="shared" si="12"/>
        <v>-21931.724173964602</v>
      </c>
      <c r="H125" s="94">
        <f t="shared" si="12"/>
        <v>21994.475888339301</v>
      </c>
      <c r="I125" s="94">
        <f t="shared" si="12"/>
        <v>-21963.100030185</v>
      </c>
      <c r="J125" s="97">
        <f>-J117</f>
        <v>-7671.3970813425003</v>
      </c>
      <c r="K125" s="94">
        <v>-2478.6927178014098</v>
      </c>
      <c r="L125" s="94">
        <v>-83459.780118377705</v>
      </c>
      <c r="M125" s="94">
        <v>-23233.822247240099</v>
      </c>
      <c r="N125" s="94">
        <v>20253.115814419201</v>
      </c>
      <c r="O125" s="97">
        <v>-88919.179269</v>
      </c>
      <c r="P125" s="94">
        <v>-3435.6563620159832</v>
      </c>
      <c r="Q125" s="94">
        <v>10118.7139425429</v>
      </c>
      <c r="R125" s="94">
        <v>-52115.298786616499</v>
      </c>
      <c r="S125" s="94">
        <v>20974.7605297501</v>
      </c>
    </row>
    <row r="126" spans="1:19">
      <c r="A126" s="136" t="s">
        <v>403</v>
      </c>
      <c r="B126" s="137" t="s">
        <v>404</v>
      </c>
      <c r="F126" s="88">
        <f t="shared" ref="F126:I126" si="13">F124+F125</f>
        <v>-96509.048765532207</v>
      </c>
      <c r="G126" s="88">
        <f t="shared" si="13"/>
        <v>-99718.724173964598</v>
      </c>
      <c r="H126" s="88">
        <f t="shared" si="13"/>
        <v>-128522.52411166069</v>
      </c>
      <c r="I126" s="88">
        <f t="shared" si="13"/>
        <v>75114.899969815</v>
      </c>
      <c r="J126" s="96">
        <f>J124+J125</f>
        <v>-249635.3970813425</v>
      </c>
      <c r="K126" s="88">
        <v>-175349.6927178014</v>
      </c>
      <c r="L126" s="88">
        <v>-20327.780118377705</v>
      </c>
      <c r="M126" s="88">
        <v>-51244.822247240096</v>
      </c>
      <c r="N126" s="88">
        <v>-92054.884185580799</v>
      </c>
      <c r="O126" s="96">
        <v>-338977.17926900001</v>
      </c>
      <c r="P126" s="88">
        <v>-132844.65636201599</v>
      </c>
      <c r="Q126" s="88">
        <f>SUM(Q124:Q125)</f>
        <v>-132950.2860574571</v>
      </c>
      <c r="R126" s="88">
        <v>-179852.29878661651</v>
      </c>
      <c r="S126" s="88">
        <v>-204652.23947024992</v>
      </c>
    </row>
    <row r="128" spans="1:19"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</row>
  </sheetData>
  <mergeCells count="8">
    <mergeCell ref="A114:A115"/>
    <mergeCell ref="B114:B115"/>
    <mergeCell ref="A76:A77"/>
    <mergeCell ref="B76:B77"/>
    <mergeCell ref="A85:A86"/>
    <mergeCell ref="B85:B86"/>
    <mergeCell ref="A96:A97"/>
    <mergeCell ref="B96:B97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J5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FC96-5F63-4E7F-A890-C405DA030858}">
  <dimension ref="A2:AJ11"/>
  <sheetViews>
    <sheetView showGridLines="0" zoomScaleNormal="100" workbookViewId="0">
      <pane xSplit="4" ySplit="3" topLeftCell="AF4" activePane="bottomRight" state="frozen"/>
      <selection activeCell="AA2" sqref="AA2"/>
      <selection pane="topRight" activeCell="AA2" sqref="AA2"/>
      <selection pane="bottomLeft" activeCell="AA2" sqref="AA2"/>
      <selection pane="bottomRight" activeCell="AJ2" sqref="AJ2"/>
    </sheetView>
  </sheetViews>
  <sheetFormatPr defaultRowHeight="14.4" outlineLevelCol="1"/>
  <cols>
    <col min="1" max="1" width="17.88671875" bestFit="1" customWidth="1"/>
    <col min="2" max="2" width="39.44140625" customWidth="1"/>
    <col min="3" max="3" width="21.33203125" hidden="1" customWidth="1" outlineLevel="1"/>
    <col min="4" max="4" width="33.44140625" hidden="1" customWidth="1" outlineLevel="1"/>
    <col min="5" max="5" width="9.109375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7" max="18" width="9.6640625" customWidth="1"/>
    <col min="257" max="257" width="17.88671875" bestFit="1" customWidth="1"/>
    <col min="258" max="258" width="39.44140625" customWidth="1"/>
    <col min="259" max="260" width="0" hidden="1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4" width="9.6640625" customWidth="1"/>
    <col min="513" max="513" width="17.88671875" bestFit="1" customWidth="1"/>
    <col min="514" max="514" width="39.44140625" customWidth="1"/>
    <col min="515" max="516" width="0" hidden="1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30" width="9.6640625" customWidth="1"/>
    <col min="769" max="769" width="17.88671875" bestFit="1" customWidth="1"/>
    <col min="770" max="770" width="39.44140625" customWidth="1"/>
    <col min="771" max="772" width="0" hidden="1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6" width="9.6640625" customWidth="1"/>
    <col min="1025" max="1025" width="17.88671875" bestFit="1" customWidth="1"/>
    <col min="1026" max="1026" width="39.44140625" customWidth="1"/>
    <col min="1027" max="1028" width="0" hidden="1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2" width="9.6640625" customWidth="1"/>
    <col min="1281" max="1281" width="17.88671875" bestFit="1" customWidth="1"/>
    <col min="1282" max="1282" width="39.44140625" customWidth="1"/>
    <col min="1283" max="1284" width="0" hidden="1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298" width="9.6640625" customWidth="1"/>
    <col min="1537" max="1537" width="17.88671875" bestFit="1" customWidth="1"/>
    <col min="1538" max="1538" width="39.44140625" customWidth="1"/>
    <col min="1539" max="1540" width="0" hidden="1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4" width="9.6640625" customWidth="1"/>
    <col min="1793" max="1793" width="17.88671875" bestFit="1" customWidth="1"/>
    <col min="1794" max="1794" width="39.44140625" customWidth="1"/>
    <col min="1795" max="1796" width="0" hidden="1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10" width="9.6640625" customWidth="1"/>
    <col min="2049" max="2049" width="17.88671875" bestFit="1" customWidth="1"/>
    <col min="2050" max="2050" width="39.44140625" customWidth="1"/>
    <col min="2051" max="2052" width="0" hidden="1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6" width="9.6640625" customWidth="1"/>
    <col min="2305" max="2305" width="17.88671875" bestFit="1" customWidth="1"/>
    <col min="2306" max="2306" width="39.44140625" customWidth="1"/>
    <col min="2307" max="2308" width="0" hidden="1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2" width="9.6640625" customWidth="1"/>
    <col min="2561" max="2561" width="17.88671875" bestFit="1" customWidth="1"/>
    <col min="2562" max="2562" width="39.44140625" customWidth="1"/>
    <col min="2563" max="2564" width="0" hidden="1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78" width="9.6640625" customWidth="1"/>
    <col min="2817" max="2817" width="17.88671875" bestFit="1" customWidth="1"/>
    <col min="2818" max="2818" width="39.44140625" customWidth="1"/>
    <col min="2819" max="2820" width="0" hidden="1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4" width="9.6640625" customWidth="1"/>
    <col min="3073" max="3073" width="17.88671875" bestFit="1" customWidth="1"/>
    <col min="3074" max="3074" width="39.44140625" customWidth="1"/>
    <col min="3075" max="3076" width="0" hidden="1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90" width="9.6640625" customWidth="1"/>
    <col min="3329" max="3329" width="17.88671875" bestFit="1" customWidth="1"/>
    <col min="3330" max="3330" width="39.44140625" customWidth="1"/>
    <col min="3331" max="3332" width="0" hidden="1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6" width="9.6640625" customWidth="1"/>
    <col min="3585" max="3585" width="17.88671875" bestFit="1" customWidth="1"/>
    <col min="3586" max="3586" width="39.44140625" customWidth="1"/>
    <col min="3587" max="3588" width="0" hidden="1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2" width="9.6640625" customWidth="1"/>
    <col min="3841" max="3841" width="17.88671875" bestFit="1" customWidth="1"/>
    <col min="3842" max="3842" width="39.44140625" customWidth="1"/>
    <col min="3843" max="3844" width="0" hidden="1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58" width="9.6640625" customWidth="1"/>
    <col min="4097" max="4097" width="17.88671875" bestFit="1" customWidth="1"/>
    <col min="4098" max="4098" width="39.44140625" customWidth="1"/>
    <col min="4099" max="4100" width="0" hidden="1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4" width="9.6640625" customWidth="1"/>
    <col min="4353" max="4353" width="17.88671875" bestFit="1" customWidth="1"/>
    <col min="4354" max="4354" width="39.44140625" customWidth="1"/>
    <col min="4355" max="4356" width="0" hidden="1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70" width="9.6640625" customWidth="1"/>
    <col min="4609" max="4609" width="17.88671875" bestFit="1" customWidth="1"/>
    <col min="4610" max="4610" width="39.44140625" customWidth="1"/>
    <col min="4611" max="4612" width="0" hidden="1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6" width="9.6640625" customWidth="1"/>
    <col min="4865" max="4865" width="17.88671875" bestFit="1" customWidth="1"/>
    <col min="4866" max="4866" width="39.44140625" customWidth="1"/>
    <col min="4867" max="4868" width="0" hidden="1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2" width="9.6640625" customWidth="1"/>
    <col min="5121" max="5121" width="17.88671875" bestFit="1" customWidth="1"/>
    <col min="5122" max="5122" width="39.44140625" customWidth="1"/>
    <col min="5123" max="5124" width="0" hidden="1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38" width="9.6640625" customWidth="1"/>
    <col min="5377" max="5377" width="17.88671875" bestFit="1" customWidth="1"/>
    <col min="5378" max="5378" width="39.44140625" customWidth="1"/>
    <col min="5379" max="5380" width="0" hidden="1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4" width="9.6640625" customWidth="1"/>
    <col min="5633" max="5633" width="17.88671875" bestFit="1" customWidth="1"/>
    <col min="5634" max="5634" width="39.44140625" customWidth="1"/>
    <col min="5635" max="5636" width="0" hidden="1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50" width="9.6640625" customWidth="1"/>
    <col min="5889" max="5889" width="17.88671875" bestFit="1" customWidth="1"/>
    <col min="5890" max="5890" width="39.44140625" customWidth="1"/>
    <col min="5891" max="5892" width="0" hidden="1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6" width="9.6640625" customWidth="1"/>
    <col min="6145" max="6145" width="17.88671875" bestFit="1" customWidth="1"/>
    <col min="6146" max="6146" width="39.44140625" customWidth="1"/>
    <col min="6147" max="6148" width="0" hidden="1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2" width="9.6640625" customWidth="1"/>
    <col min="6401" max="6401" width="17.88671875" bestFit="1" customWidth="1"/>
    <col min="6402" max="6402" width="39.44140625" customWidth="1"/>
    <col min="6403" max="6404" width="0" hidden="1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18" width="9.6640625" customWidth="1"/>
    <col min="6657" max="6657" width="17.88671875" bestFit="1" customWidth="1"/>
    <col min="6658" max="6658" width="39.44140625" customWidth="1"/>
    <col min="6659" max="6660" width="0" hidden="1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4" width="9.6640625" customWidth="1"/>
    <col min="6913" max="6913" width="17.88671875" bestFit="1" customWidth="1"/>
    <col min="6914" max="6914" width="39.44140625" customWidth="1"/>
    <col min="6915" max="6916" width="0" hidden="1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30" width="9.6640625" customWidth="1"/>
    <col min="7169" max="7169" width="17.88671875" bestFit="1" customWidth="1"/>
    <col min="7170" max="7170" width="39.44140625" customWidth="1"/>
    <col min="7171" max="7172" width="0" hidden="1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6" width="9.6640625" customWidth="1"/>
    <col min="7425" max="7425" width="17.88671875" bestFit="1" customWidth="1"/>
    <col min="7426" max="7426" width="39.44140625" customWidth="1"/>
    <col min="7427" max="7428" width="0" hidden="1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2" width="9.6640625" customWidth="1"/>
    <col min="7681" max="7681" width="17.88671875" bestFit="1" customWidth="1"/>
    <col min="7682" max="7682" width="39.44140625" customWidth="1"/>
    <col min="7683" max="7684" width="0" hidden="1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698" width="9.6640625" customWidth="1"/>
    <col min="7937" max="7937" width="17.88671875" bestFit="1" customWidth="1"/>
    <col min="7938" max="7938" width="39.44140625" customWidth="1"/>
    <col min="7939" max="7940" width="0" hidden="1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4" width="9.6640625" customWidth="1"/>
    <col min="8193" max="8193" width="17.88671875" bestFit="1" customWidth="1"/>
    <col min="8194" max="8194" width="39.44140625" customWidth="1"/>
    <col min="8195" max="8196" width="0" hidden="1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10" width="9.6640625" customWidth="1"/>
    <col min="8449" max="8449" width="17.88671875" bestFit="1" customWidth="1"/>
    <col min="8450" max="8450" width="39.44140625" customWidth="1"/>
    <col min="8451" max="8452" width="0" hidden="1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6" width="9.6640625" customWidth="1"/>
    <col min="8705" max="8705" width="17.88671875" bestFit="1" customWidth="1"/>
    <col min="8706" max="8706" width="39.44140625" customWidth="1"/>
    <col min="8707" max="8708" width="0" hidden="1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2" width="9.6640625" customWidth="1"/>
    <col min="8961" max="8961" width="17.88671875" bestFit="1" customWidth="1"/>
    <col min="8962" max="8962" width="39.44140625" customWidth="1"/>
    <col min="8963" max="8964" width="0" hidden="1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78" width="9.6640625" customWidth="1"/>
    <col min="9217" max="9217" width="17.88671875" bestFit="1" customWidth="1"/>
    <col min="9218" max="9218" width="39.44140625" customWidth="1"/>
    <col min="9219" max="9220" width="0" hidden="1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4" width="9.6640625" customWidth="1"/>
    <col min="9473" max="9473" width="17.88671875" bestFit="1" customWidth="1"/>
    <col min="9474" max="9474" width="39.44140625" customWidth="1"/>
    <col min="9475" max="9476" width="0" hidden="1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90" width="9.6640625" customWidth="1"/>
    <col min="9729" max="9729" width="17.88671875" bestFit="1" customWidth="1"/>
    <col min="9730" max="9730" width="39.44140625" customWidth="1"/>
    <col min="9731" max="9732" width="0" hidden="1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6" width="9.6640625" customWidth="1"/>
    <col min="9985" max="9985" width="17.88671875" bestFit="1" customWidth="1"/>
    <col min="9986" max="9986" width="39.44140625" customWidth="1"/>
    <col min="9987" max="9988" width="0" hidden="1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2" width="9.6640625" customWidth="1"/>
    <col min="10241" max="10241" width="17.88671875" bestFit="1" customWidth="1"/>
    <col min="10242" max="10242" width="39.44140625" customWidth="1"/>
    <col min="10243" max="10244" width="0" hidden="1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58" width="9.6640625" customWidth="1"/>
    <col min="10497" max="10497" width="17.88671875" bestFit="1" customWidth="1"/>
    <col min="10498" max="10498" width="39.44140625" customWidth="1"/>
    <col min="10499" max="10500" width="0" hidden="1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4" width="9.6640625" customWidth="1"/>
    <col min="10753" max="10753" width="17.88671875" bestFit="1" customWidth="1"/>
    <col min="10754" max="10754" width="39.44140625" customWidth="1"/>
    <col min="10755" max="10756" width="0" hidden="1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70" width="9.6640625" customWidth="1"/>
    <col min="11009" max="11009" width="17.88671875" bestFit="1" customWidth="1"/>
    <col min="11010" max="11010" width="39.44140625" customWidth="1"/>
    <col min="11011" max="11012" width="0" hidden="1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6" width="9.6640625" customWidth="1"/>
    <col min="11265" max="11265" width="17.88671875" bestFit="1" customWidth="1"/>
    <col min="11266" max="11266" width="39.44140625" customWidth="1"/>
    <col min="11267" max="11268" width="0" hidden="1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2" width="9.6640625" customWidth="1"/>
    <col min="11521" max="11521" width="17.88671875" bestFit="1" customWidth="1"/>
    <col min="11522" max="11522" width="39.44140625" customWidth="1"/>
    <col min="11523" max="11524" width="0" hidden="1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38" width="9.6640625" customWidth="1"/>
    <col min="11777" max="11777" width="17.88671875" bestFit="1" customWidth="1"/>
    <col min="11778" max="11778" width="39.44140625" customWidth="1"/>
    <col min="11779" max="11780" width="0" hidden="1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4" width="9.6640625" customWidth="1"/>
    <col min="12033" max="12033" width="17.88671875" bestFit="1" customWidth="1"/>
    <col min="12034" max="12034" width="39.44140625" customWidth="1"/>
    <col min="12035" max="12036" width="0" hidden="1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50" width="9.6640625" customWidth="1"/>
    <col min="12289" max="12289" width="17.88671875" bestFit="1" customWidth="1"/>
    <col min="12290" max="12290" width="39.44140625" customWidth="1"/>
    <col min="12291" max="12292" width="0" hidden="1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6" width="9.6640625" customWidth="1"/>
    <col min="12545" max="12545" width="17.88671875" bestFit="1" customWidth="1"/>
    <col min="12546" max="12546" width="39.44140625" customWidth="1"/>
    <col min="12547" max="12548" width="0" hidden="1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2" width="9.6640625" customWidth="1"/>
    <col min="12801" max="12801" width="17.88671875" bestFit="1" customWidth="1"/>
    <col min="12802" max="12802" width="39.44140625" customWidth="1"/>
    <col min="12803" max="12804" width="0" hidden="1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18" width="9.6640625" customWidth="1"/>
    <col min="13057" max="13057" width="17.88671875" bestFit="1" customWidth="1"/>
    <col min="13058" max="13058" width="39.44140625" customWidth="1"/>
    <col min="13059" max="13060" width="0" hidden="1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4" width="9.6640625" customWidth="1"/>
    <col min="13313" max="13313" width="17.88671875" bestFit="1" customWidth="1"/>
    <col min="13314" max="13314" width="39.44140625" customWidth="1"/>
    <col min="13315" max="13316" width="0" hidden="1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30" width="9.6640625" customWidth="1"/>
    <col min="13569" max="13569" width="17.88671875" bestFit="1" customWidth="1"/>
    <col min="13570" max="13570" width="39.44140625" customWidth="1"/>
    <col min="13571" max="13572" width="0" hidden="1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6" width="9.6640625" customWidth="1"/>
    <col min="13825" max="13825" width="17.88671875" bestFit="1" customWidth="1"/>
    <col min="13826" max="13826" width="39.44140625" customWidth="1"/>
    <col min="13827" max="13828" width="0" hidden="1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2" width="9.6640625" customWidth="1"/>
    <col min="14081" max="14081" width="17.88671875" bestFit="1" customWidth="1"/>
    <col min="14082" max="14082" width="39.44140625" customWidth="1"/>
    <col min="14083" max="14084" width="0" hidden="1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098" width="9.6640625" customWidth="1"/>
    <col min="14337" max="14337" width="17.88671875" bestFit="1" customWidth="1"/>
    <col min="14338" max="14338" width="39.44140625" customWidth="1"/>
    <col min="14339" max="14340" width="0" hidden="1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4" width="9.6640625" customWidth="1"/>
    <col min="14593" max="14593" width="17.88671875" bestFit="1" customWidth="1"/>
    <col min="14594" max="14594" width="39.44140625" customWidth="1"/>
    <col min="14595" max="14596" width="0" hidden="1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10" width="9.6640625" customWidth="1"/>
    <col min="14849" max="14849" width="17.88671875" bestFit="1" customWidth="1"/>
    <col min="14850" max="14850" width="39.44140625" customWidth="1"/>
    <col min="14851" max="14852" width="0" hidden="1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6" width="9.6640625" customWidth="1"/>
    <col min="15105" max="15105" width="17.88671875" bestFit="1" customWidth="1"/>
    <col min="15106" max="15106" width="39.44140625" customWidth="1"/>
    <col min="15107" max="15108" width="0" hidden="1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2" width="9.6640625" customWidth="1"/>
    <col min="15361" max="15361" width="17.88671875" bestFit="1" customWidth="1"/>
    <col min="15362" max="15362" width="39.44140625" customWidth="1"/>
    <col min="15363" max="15364" width="0" hidden="1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78" width="9.6640625" customWidth="1"/>
    <col min="15617" max="15617" width="17.88671875" bestFit="1" customWidth="1"/>
    <col min="15618" max="15618" width="39.44140625" customWidth="1"/>
    <col min="15619" max="15620" width="0" hidden="1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4" width="9.6640625" customWidth="1"/>
    <col min="15873" max="15873" width="17.88671875" bestFit="1" customWidth="1"/>
    <col min="15874" max="15874" width="39.44140625" customWidth="1"/>
    <col min="15875" max="15876" width="0" hidden="1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90" width="9.6640625" customWidth="1"/>
    <col min="16129" max="16129" width="17.88671875" bestFit="1" customWidth="1"/>
    <col min="16130" max="16130" width="39.44140625" customWidth="1"/>
    <col min="16131" max="16132" width="0" hidden="1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6" width="9.6640625" customWidth="1"/>
  </cols>
  <sheetData>
    <row r="2" spans="1:36">
      <c r="A2" s="306"/>
      <c r="B2" s="307"/>
      <c r="C2" s="308"/>
      <c r="D2" s="306"/>
      <c r="E2" s="288" t="s">
        <v>551</v>
      </c>
      <c r="F2" s="288" t="s">
        <v>552</v>
      </c>
      <c r="G2" s="288" t="s">
        <v>553</v>
      </c>
      <c r="H2" s="288" t="s">
        <v>554</v>
      </c>
      <c r="I2" s="288" t="s">
        <v>27</v>
      </c>
      <c r="J2" s="288" t="s">
        <v>68</v>
      </c>
      <c r="K2" s="288" t="s">
        <v>69</v>
      </c>
      <c r="L2" s="288" t="s">
        <v>70</v>
      </c>
      <c r="M2" s="288" t="s">
        <v>31</v>
      </c>
      <c r="N2" s="288" t="s">
        <v>71</v>
      </c>
      <c r="O2" s="288" t="s">
        <v>72</v>
      </c>
      <c r="P2" s="288" t="s">
        <v>73</v>
      </c>
      <c r="Q2" s="288" t="s">
        <v>493</v>
      </c>
      <c r="R2" s="288" t="s">
        <v>498</v>
      </c>
      <c r="S2" s="288" t="s">
        <v>505</v>
      </c>
      <c r="T2" s="288" t="s">
        <v>510</v>
      </c>
      <c r="U2" s="288" t="s">
        <v>512</v>
      </c>
      <c r="V2" s="288" t="s">
        <v>514</v>
      </c>
      <c r="W2" s="288" t="s">
        <v>523</v>
      </c>
      <c r="X2" s="288" t="s">
        <v>530</v>
      </c>
      <c r="Y2" s="288" t="s">
        <v>532</v>
      </c>
      <c r="Z2" s="288" t="s">
        <v>541</v>
      </c>
      <c r="AA2" s="288" t="s">
        <v>548</v>
      </c>
      <c r="AB2" s="288" t="s">
        <v>669</v>
      </c>
      <c r="AC2" s="288" t="s">
        <v>677</v>
      </c>
      <c r="AD2" s="288" t="s">
        <v>680</v>
      </c>
      <c r="AE2" s="288" t="s">
        <v>688</v>
      </c>
      <c r="AF2" s="288" t="s">
        <v>694</v>
      </c>
      <c r="AG2" s="288" t="s">
        <v>703</v>
      </c>
      <c r="AH2" s="288" t="s">
        <v>713</v>
      </c>
      <c r="AI2" s="288" t="s">
        <v>719</v>
      </c>
      <c r="AJ2" s="288" t="s">
        <v>722</v>
      </c>
    </row>
    <row r="3" spans="1:36">
      <c r="A3" s="306"/>
      <c r="B3" s="307"/>
      <c r="C3" s="308"/>
      <c r="D3" s="306"/>
      <c r="E3" s="288" t="s">
        <v>555</v>
      </c>
      <c r="F3" s="288" t="s">
        <v>556</v>
      </c>
      <c r="G3" s="289" t="s">
        <v>557</v>
      </c>
      <c r="H3" s="288" t="s">
        <v>558</v>
      </c>
      <c r="I3" s="289" t="s">
        <v>26</v>
      </c>
      <c r="J3" s="288" t="s">
        <v>28</v>
      </c>
      <c r="K3" s="288" t="s">
        <v>29</v>
      </c>
      <c r="L3" s="288" t="s">
        <v>30</v>
      </c>
      <c r="M3" s="288" t="s">
        <v>75</v>
      </c>
      <c r="N3" s="288" t="s">
        <v>76</v>
      </c>
      <c r="O3" s="288" t="s">
        <v>77</v>
      </c>
      <c r="P3" s="288" t="s">
        <v>78</v>
      </c>
      <c r="Q3" s="288" t="s">
        <v>492</v>
      </c>
      <c r="R3" s="288" t="s">
        <v>499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668</v>
      </c>
      <c r="AC3" s="288" t="s">
        <v>676</v>
      </c>
      <c r="AD3" s="288" t="s">
        <v>679</v>
      </c>
      <c r="AE3" s="288" t="s">
        <v>687</v>
      </c>
      <c r="AF3" s="288" t="s">
        <v>695</v>
      </c>
      <c r="AG3" s="288" t="s">
        <v>702</v>
      </c>
      <c r="AH3" s="288" t="s">
        <v>712</v>
      </c>
      <c r="AI3" s="288" t="s">
        <v>720</v>
      </c>
      <c r="AJ3" s="288" t="s">
        <v>721</v>
      </c>
    </row>
    <row r="4" spans="1:36" s="1" customFormat="1" ht="15.9" customHeight="1">
      <c r="A4" s="309" t="s">
        <v>17</v>
      </c>
      <c r="B4" s="187" t="s">
        <v>648</v>
      </c>
      <c r="C4" s="309" t="s">
        <v>649</v>
      </c>
      <c r="D4" s="187" t="s">
        <v>650</v>
      </c>
      <c r="E4" s="233">
        <v>3766.4009999999998</v>
      </c>
      <c r="F4" s="233">
        <v>4021.5439999999999</v>
      </c>
      <c r="G4" s="233">
        <v>4381.0439999999999</v>
      </c>
      <c r="H4" s="233">
        <v>4347.3090000000002</v>
      </c>
      <c r="I4" s="233">
        <v>3937.9250000000002</v>
      </c>
      <c r="J4" s="233">
        <v>4298.799</v>
      </c>
      <c r="K4" s="233">
        <v>4636.1000000000004</v>
      </c>
      <c r="L4" s="233">
        <v>4532.0050000000001</v>
      </c>
      <c r="M4" s="233">
        <v>4051.529</v>
      </c>
      <c r="N4" s="233">
        <v>4415.5950000000003</v>
      </c>
      <c r="O4" s="233">
        <v>4631.982</v>
      </c>
      <c r="P4" s="233">
        <v>4715.3599999999997</v>
      </c>
      <c r="Q4" s="233">
        <v>4214.9189999999999</v>
      </c>
      <c r="R4" s="233">
        <v>4532.4210000000003</v>
      </c>
      <c r="S4" s="233">
        <v>4913.1130000000003</v>
      </c>
      <c r="T4" s="233">
        <v>4926.4269999999997</v>
      </c>
      <c r="U4" s="233">
        <v>3962.7629999999999</v>
      </c>
      <c r="V4" s="233">
        <v>1768.4259999999999</v>
      </c>
      <c r="W4" s="233">
        <v>4697.241</v>
      </c>
      <c r="X4" s="233">
        <v>5491.39</v>
      </c>
      <c r="Y4" s="233">
        <v>4373.0739999999996</v>
      </c>
      <c r="Z4" s="233">
        <v>4699.6750000000002</v>
      </c>
      <c r="AA4" s="233">
        <v>5068.6350000000002</v>
      </c>
      <c r="AB4" s="233">
        <v>4491.0460000000003</v>
      </c>
      <c r="AC4" s="233">
        <v>3489.8609999999999</v>
      </c>
      <c r="AD4" s="233">
        <v>4188.6099999999997</v>
      </c>
      <c r="AE4" s="233">
        <v>4732.8760000000002</v>
      </c>
      <c r="AF4" s="233">
        <v>4549.5559999999996</v>
      </c>
      <c r="AG4" s="233">
        <v>4236.1019999999999</v>
      </c>
      <c r="AH4" s="233">
        <v>4485.6850000000004</v>
      </c>
      <c r="AI4" s="233">
        <v>4861.2950000000001</v>
      </c>
      <c r="AJ4" s="233">
        <v>4951.625</v>
      </c>
    </row>
    <row r="5" spans="1:36" s="1" customFormat="1" ht="15.9" customHeight="1">
      <c r="A5" s="309"/>
      <c r="B5" s="187" t="s">
        <v>651</v>
      </c>
      <c r="C5" s="309"/>
      <c r="D5" s="187" t="s">
        <v>652</v>
      </c>
      <c r="E5" s="233">
        <v>1127.8240000000001</v>
      </c>
      <c r="F5" s="233">
        <v>1130.8309999999999</v>
      </c>
      <c r="G5" s="233">
        <v>1167.07</v>
      </c>
      <c r="H5" s="233">
        <v>1228.289</v>
      </c>
      <c r="I5" s="233">
        <v>1208.9690000000001</v>
      </c>
      <c r="J5" s="233">
        <v>1216.827</v>
      </c>
      <c r="K5" s="233">
        <v>1309.6279999999999</v>
      </c>
      <c r="L5" s="233">
        <v>1370.3030000000001</v>
      </c>
      <c r="M5" s="233">
        <v>1312.0139999999999</v>
      </c>
      <c r="N5" s="233">
        <v>1324.136</v>
      </c>
      <c r="O5" s="233">
        <v>1381.1980000000001</v>
      </c>
      <c r="P5" s="233">
        <v>1469.0450000000001</v>
      </c>
      <c r="Q5" s="233">
        <v>1406.337</v>
      </c>
      <c r="R5" s="233">
        <v>1469.2629999999999</v>
      </c>
      <c r="S5" s="233">
        <v>1581.595</v>
      </c>
      <c r="T5" s="233">
        <v>1656.481</v>
      </c>
      <c r="U5" s="233">
        <v>1423.8889999999999</v>
      </c>
      <c r="V5" s="233">
        <v>870.28300000000002</v>
      </c>
      <c r="W5" s="233">
        <v>1526.979</v>
      </c>
      <c r="X5" s="233">
        <v>1708.087</v>
      </c>
      <c r="Y5" s="233">
        <v>1402.7460000000001</v>
      </c>
      <c r="Z5" s="233">
        <v>1487.7909999999999</v>
      </c>
      <c r="AA5" s="233">
        <v>1563.095</v>
      </c>
      <c r="AB5" s="233">
        <v>1450.7570000000001</v>
      </c>
      <c r="AC5" s="233">
        <v>1273.5160000000001</v>
      </c>
      <c r="AD5" s="233">
        <v>1350.07</v>
      </c>
      <c r="AE5" s="233">
        <v>1398.239</v>
      </c>
      <c r="AF5" s="233">
        <v>1398.5630000000001</v>
      </c>
      <c r="AG5" s="233">
        <v>1366.4190000000001</v>
      </c>
      <c r="AH5" s="233">
        <v>1406.616</v>
      </c>
      <c r="AI5" s="233">
        <v>1543.24</v>
      </c>
      <c r="AJ5" s="233">
        <v>1644.3879999999999</v>
      </c>
    </row>
    <row r="6" spans="1:36" s="186" customFormat="1" ht="15.9" customHeight="1">
      <c r="A6" s="314"/>
      <c r="B6" s="189" t="s">
        <v>653</v>
      </c>
      <c r="C6" s="314"/>
      <c r="D6" s="187" t="s">
        <v>654</v>
      </c>
      <c r="E6" s="234">
        <v>0.29944342092092691</v>
      </c>
      <c r="F6" s="234">
        <v>0.28119324319216699</v>
      </c>
      <c r="G6" s="234">
        <v>0.26639084200021729</v>
      </c>
      <c r="H6" s="234">
        <v>0.2825400724908213</v>
      </c>
      <c r="I6" s="234">
        <v>0.30700660881047759</v>
      </c>
      <c r="J6" s="234">
        <v>0.28306208315392278</v>
      </c>
      <c r="K6" s="234">
        <v>0.2824848471775846</v>
      </c>
      <c r="L6" s="234">
        <v>0.30236131690057716</v>
      </c>
      <c r="M6" s="234">
        <v>0.3238318175681329</v>
      </c>
      <c r="N6" s="234">
        <v>0.29987714000038496</v>
      </c>
      <c r="O6" s="234">
        <v>0.29818725547724495</v>
      </c>
      <c r="P6" s="234">
        <v>0.31154461165213265</v>
      </c>
      <c r="Q6" s="234">
        <v>0.33365694572066512</v>
      </c>
      <c r="R6" s="234">
        <v>0.32416737103636223</v>
      </c>
      <c r="S6" s="234">
        <v>0.3219130111601341</v>
      </c>
      <c r="T6" s="234">
        <v>0.33624389440866576</v>
      </c>
      <c r="U6" s="234">
        <v>0.35931722386627712</v>
      </c>
      <c r="V6" s="234">
        <v>0.4921229387036834</v>
      </c>
      <c r="W6" s="234">
        <v>0.32507997779973397</v>
      </c>
      <c r="X6" s="234">
        <v>0.31104820455294557</v>
      </c>
      <c r="Y6" s="234">
        <v>0.32076886876371175</v>
      </c>
      <c r="Z6" s="234">
        <v>0.31657316729348306</v>
      </c>
      <c r="AA6" s="234">
        <v>0.30838578828422247</v>
      </c>
      <c r="AB6" s="234">
        <v>0.32303320874468888</v>
      </c>
      <c r="AC6" s="234">
        <v>0.36491883201078784</v>
      </c>
      <c r="AD6" s="234">
        <v>0.32231933744129915</v>
      </c>
      <c r="AE6" s="234">
        <v>0.29543115010830623</v>
      </c>
      <c r="AF6" s="234">
        <v>0.30740648098407852</v>
      </c>
      <c r="AG6" s="234">
        <v>0.32256517902543425</v>
      </c>
      <c r="AH6" s="234">
        <v>0.31357886253715983</v>
      </c>
      <c r="AI6" s="234">
        <v>0.31745450543528009</v>
      </c>
      <c r="AJ6" s="234">
        <v>0.33209057632595357</v>
      </c>
    </row>
    <row r="7" spans="1:36" ht="15.9" customHeight="1">
      <c r="A7" s="313" t="s">
        <v>686</v>
      </c>
      <c r="B7" s="221" t="s">
        <v>655</v>
      </c>
      <c r="C7" s="313" t="s">
        <v>656</v>
      </c>
      <c r="D7" s="221" t="s">
        <v>657</v>
      </c>
      <c r="E7" s="235">
        <v>815.30499999999995</v>
      </c>
      <c r="F7" s="235">
        <v>823.55899999999997</v>
      </c>
      <c r="G7" s="235">
        <v>865.08</v>
      </c>
      <c r="H7" s="235">
        <v>921.85618918</v>
      </c>
      <c r="I7" s="235">
        <v>899.51</v>
      </c>
      <c r="J7" s="235">
        <v>907.24300000000005</v>
      </c>
      <c r="K7" s="235">
        <v>943.67600000000004</v>
      </c>
      <c r="L7" s="235">
        <v>893.48699999999997</v>
      </c>
      <c r="M7" s="235">
        <v>875.39599999999996</v>
      </c>
      <c r="N7" s="235">
        <v>834.5</v>
      </c>
      <c r="O7" s="235">
        <v>904.77200000000005</v>
      </c>
      <c r="P7" s="235">
        <v>825.899</v>
      </c>
      <c r="Q7" s="235">
        <v>767.34900000000005</v>
      </c>
      <c r="R7" s="235">
        <v>876.54600000000005</v>
      </c>
      <c r="S7" s="235">
        <v>967.899</v>
      </c>
      <c r="T7" s="235">
        <v>1006.144</v>
      </c>
      <c r="U7" s="235">
        <v>845.65800000000002</v>
      </c>
      <c r="V7" s="235">
        <v>487.78199999999998</v>
      </c>
      <c r="W7" s="235">
        <v>875.59</v>
      </c>
      <c r="X7" s="235">
        <v>977.81700000000001</v>
      </c>
      <c r="Y7" s="235">
        <v>798.76</v>
      </c>
      <c r="Z7" s="235">
        <v>767.54899999999998</v>
      </c>
      <c r="AA7" s="235">
        <v>754.53599999999994</v>
      </c>
      <c r="AB7" s="235">
        <v>667.69200000000001</v>
      </c>
      <c r="AC7" s="235">
        <v>583.66300000000001</v>
      </c>
      <c r="AD7" s="257" t="s">
        <v>158</v>
      </c>
      <c r="AE7" s="257" t="s">
        <v>158</v>
      </c>
      <c r="AF7" s="257" t="s">
        <v>158</v>
      </c>
      <c r="AG7" s="257" t="s">
        <v>158</v>
      </c>
      <c r="AH7" s="257" t="s">
        <v>158</v>
      </c>
      <c r="AI7" s="257" t="s">
        <v>158</v>
      </c>
      <c r="AJ7" s="257" t="s">
        <v>158</v>
      </c>
    </row>
    <row r="8" spans="1:36" s="186" customFormat="1" ht="15.9" customHeight="1">
      <c r="A8" s="315"/>
      <c r="B8" s="236" t="s">
        <v>658</v>
      </c>
      <c r="C8" s="315"/>
      <c r="D8" s="236" t="s">
        <v>659</v>
      </c>
      <c r="E8" s="237">
        <v>0.72290091361772746</v>
      </c>
      <c r="F8" s="237">
        <v>0.72827770020453986</v>
      </c>
      <c r="G8" s="237">
        <v>0.74124088529394128</v>
      </c>
      <c r="H8" s="237">
        <v>0.75052059342711697</v>
      </c>
      <c r="I8" s="237">
        <v>0.74403065752719877</v>
      </c>
      <c r="J8" s="237">
        <v>0.7455809248151134</v>
      </c>
      <c r="K8" s="237">
        <v>0.72056797808232576</v>
      </c>
      <c r="L8" s="237">
        <v>0.65203608253065193</v>
      </c>
      <c r="M8" s="237">
        <v>0.66721544129864474</v>
      </c>
      <c r="N8" s="237">
        <v>0.63022227324081515</v>
      </c>
      <c r="O8" s="237">
        <v>0.65506321323952099</v>
      </c>
      <c r="P8" s="237">
        <v>0.56220129403796337</v>
      </c>
      <c r="Q8" s="237">
        <v>0.5456366432796691</v>
      </c>
      <c r="R8" s="237">
        <v>0.59658890205497594</v>
      </c>
      <c r="S8" s="237">
        <v>0.61197651737644587</v>
      </c>
      <c r="T8" s="237">
        <v>0.60739845491738209</v>
      </c>
      <c r="U8" s="237">
        <v>0.59390724979264542</v>
      </c>
      <c r="V8" s="237">
        <v>0.56048664629781342</v>
      </c>
      <c r="W8" s="237">
        <v>0.57341325584700253</v>
      </c>
      <c r="X8" s="237">
        <v>0.57246322933199534</v>
      </c>
      <c r="Y8" s="237">
        <v>0.56942596877838181</v>
      </c>
      <c r="Z8" s="237">
        <v>0.51589840239657314</v>
      </c>
      <c r="AA8" s="237">
        <v>0.48271922052082561</v>
      </c>
      <c r="AB8" s="237">
        <v>0.46023696594260788</v>
      </c>
      <c r="AC8" s="237">
        <v>0.45830833691920636</v>
      </c>
      <c r="AD8" s="258" t="s">
        <v>158</v>
      </c>
      <c r="AE8" s="258" t="s">
        <v>158</v>
      </c>
      <c r="AF8" s="258" t="s">
        <v>158</v>
      </c>
      <c r="AG8" s="258" t="s">
        <v>158</v>
      </c>
      <c r="AH8" s="258" t="s">
        <v>158</v>
      </c>
      <c r="AI8" s="258" t="s">
        <v>158</v>
      </c>
      <c r="AJ8" s="258" t="s">
        <v>158</v>
      </c>
    </row>
    <row r="9" spans="1:36">
      <c r="A9" s="259" t="s">
        <v>685</v>
      </c>
      <c r="B9" s="200"/>
      <c r="C9" s="200"/>
      <c r="D9" s="200"/>
      <c r="F9" s="201"/>
      <c r="G9" s="202"/>
      <c r="H9" s="201"/>
      <c r="I9" s="202"/>
      <c r="Q9" s="201"/>
      <c r="R9" s="201"/>
    </row>
    <row r="10" spans="1:36">
      <c r="A10" s="200"/>
      <c r="B10" s="200"/>
      <c r="C10" s="200"/>
      <c r="D10" s="200"/>
      <c r="F10" s="201"/>
      <c r="G10" s="202"/>
      <c r="H10" s="201"/>
      <c r="I10" s="202"/>
      <c r="Q10" s="201"/>
      <c r="R10" s="201"/>
    </row>
    <row r="11" spans="1:36">
      <c r="A11" s="200"/>
      <c r="B11" s="200"/>
      <c r="C11" s="200"/>
      <c r="D11" s="200"/>
      <c r="F11" s="201"/>
      <c r="G11" s="202"/>
      <c r="H11" s="201"/>
      <c r="I11" s="202"/>
      <c r="Q11" s="201"/>
      <c r="R11" s="201"/>
    </row>
  </sheetData>
  <mergeCells count="6">
    <mergeCell ref="A2:B3"/>
    <mergeCell ref="C2:D3"/>
    <mergeCell ref="A4:A6"/>
    <mergeCell ref="C4:C6"/>
    <mergeCell ref="A7:A8"/>
    <mergeCell ref="C7:C8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C0F0-E35D-4C83-833A-183158021145}">
  <dimension ref="A2:AJ13"/>
  <sheetViews>
    <sheetView showGridLines="0" zoomScaleNormal="100" workbookViewId="0">
      <pane xSplit="4" ySplit="3" topLeftCell="AF4" activePane="bottomRight" state="frozen"/>
      <selection activeCell="AA2" sqref="AA2"/>
      <selection pane="topRight" activeCell="AA2" sqref="AA2"/>
      <selection pane="bottomLeft" activeCell="AA2" sqref="AA2"/>
      <selection pane="bottomRight" activeCell="AJ2" sqref="AJ2"/>
    </sheetView>
  </sheetViews>
  <sheetFormatPr defaultRowHeight="14.4" outlineLevelCol="1"/>
  <cols>
    <col min="1" max="1" width="11" customWidth="1"/>
    <col min="2" max="2" width="37" customWidth="1"/>
    <col min="3" max="3" width="9.33203125" hidden="1" customWidth="1" outlineLevel="1"/>
    <col min="4" max="4" width="43.44140625" hidden="1" customWidth="1" outlineLevel="1"/>
    <col min="5" max="5" width="9.109375" customWidth="1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0" max="16" width="9.109375" customWidth="1"/>
    <col min="17" max="18" width="9.6640625" customWidth="1"/>
    <col min="19" max="21" width="9.109375" customWidth="1"/>
    <col min="34" max="34" width="9.109375"/>
    <col min="37" max="256" width="9.109375"/>
    <col min="257" max="257" width="9" bestFit="1" customWidth="1"/>
    <col min="258" max="258" width="37" customWidth="1"/>
    <col min="259" max="260" width="0" hidden="1" customWidth="1"/>
    <col min="261" max="261" width="9.109375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66" max="272" width="9.109375"/>
    <col min="273" max="274" width="9.6640625" customWidth="1"/>
    <col min="275" max="512" width="9.109375"/>
    <col min="513" max="513" width="9" bestFit="1" customWidth="1"/>
    <col min="514" max="514" width="37" customWidth="1"/>
    <col min="515" max="516" width="0" hidden="1" customWidth="1"/>
    <col min="517" max="517" width="9.109375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2" max="528" width="9.109375"/>
    <col min="529" max="530" width="9.6640625" customWidth="1"/>
    <col min="531" max="768" width="9.109375"/>
    <col min="769" max="769" width="9" bestFit="1" customWidth="1"/>
    <col min="770" max="770" width="37" customWidth="1"/>
    <col min="771" max="772" width="0" hidden="1" customWidth="1"/>
    <col min="773" max="773" width="9.109375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78" max="784" width="9.109375"/>
    <col min="785" max="786" width="9.6640625" customWidth="1"/>
    <col min="787" max="1024" width="9.109375"/>
    <col min="1025" max="1025" width="9" bestFit="1" customWidth="1"/>
    <col min="1026" max="1026" width="37" customWidth="1"/>
    <col min="1027" max="1028" width="0" hidden="1" customWidth="1"/>
    <col min="1029" max="1029" width="9.109375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34" max="1040" width="9.109375"/>
    <col min="1041" max="1042" width="9.6640625" customWidth="1"/>
    <col min="1043" max="1280" width="9.109375"/>
    <col min="1281" max="1281" width="9" bestFit="1" customWidth="1"/>
    <col min="1282" max="1282" width="37" customWidth="1"/>
    <col min="1283" max="1284" width="0" hidden="1" customWidth="1"/>
    <col min="1285" max="1285" width="9.109375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0" max="1296" width="9.109375"/>
    <col min="1297" max="1298" width="9.6640625" customWidth="1"/>
    <col min="1299" max="1536" width="9.109375"/>
    <col min="1537" max="1537" width="9" bestFit="1" customWidth="1"/>
    <col min="1538" max="1538" width="37" customWidth="1"/>
    <col min="1539" max="1540" width="0" hidden="1" customWidth="1"/>
    <col min="1541" max="1541" width="9.109375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46" max="1552" width="9.109375"/>
    <col min="1553" max="1554" width="9.6640625" customWidth="1"/>
    <col min="1555" max="1792" width="9.109375"/>
    <col min="1793" max="1793" width="9" bestFit="1" customWidth="1"/>
    <col min="1794" max="1794" width="37" customWidth="1"/>
    <col min="1795" max="1796" width="0" hidden="1" customWidth="1"/>
    <col min="1797" max="1797" width="9.109375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2" max="1808" width="9.109375"/>
    <col min="1809" max="1810" width="9.6640625" customWidth="1"/>
    <col min="1811" max="2048" width="9.109375"/>
    <col min="2049" max="2049" width="9" bestFit="1" customWidth="1"/>
    <col min="2050" max="2050" width="37" customWidth="1"/>
    <col min="2051" max="2052" width="0" hidden="1" customWidth="1"/>
    <col min="2053" max="2053" width="9.109375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58" max="2064" width="9.109375"/>
    <col min="2065" max="2066" width="9.6640625" customWidth="1"/>
    <col min="2067" max="2304" width="9.109375"/>
    <col min="2305" max="2305" width="9" bestFit="1" customWidth="1"/>
    <col min="2306" max="2306" width="37" customWidth="1"/>
    <col min="2307" max="2308" width="0" hidden="1" customWidth="1"/>
    <col min="2309" max="2309" width="9.109375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14" max="2320" width="9.109375"/>
    <col min="2321" max="2322" width="9.6640625" customWidth="1"/>
    <col min="2323" max="2560" width="9.109375"/>
    <col min="2561" max="2561" width="9" bestFit="1" customWidth="1"/>
    <col min="2562" max="2562" width="37" customWidth="1"/>
    <col min="2563" max="2564" width="0" hidden="1" customWidth="1"/>
    <col min="2565" max="2565" width="9.109375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0" max="2576" width="9.109375"/>
    <col min="2577" max="2578" width="9.6640625" customWidth="1"/>
    <col min="2579" max="2816" width="9.109375"/>
    <col min="2817" max="2817" width="9" bestFit="1" customWidth="1"/>
    <col min="2818" max="2818" width="37" customWidth="1"/>
    <col min="2819" max="2820" width="0" hidden="1" customWidth="1"/>
    <col min="2821" max="2821" width="9.109375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26" max="2832" width="9.109375"/>
    <col min="2833" max="2834" width="9.6640625" customWidth="1"/>
    <col min="2835" max="3072" width="9.109375"/>
    <col min="3073" max="3073" width="9" bestFit="1" customWidth="1"/>
    <col min="3074" max="3074" width="37" customWidth="1"/>
    <col min="3075" max="3076" width="0" hidden="1" customWidth="1"/>
    <col min="3077" max="3077" width="9.109375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2" max="3088" width="9.109375"/>
    <col min="3089" max="3090" width="9.6640625" customWidth="1"/>
    <col min="3091" max="3328" width="9.109375"/>
    <col min="3329" max="3329" width="9" bestFit="1" customWidth="1"/>
    <col min="3330" max="3330" width="37" customWidth="1"/>
    <col min="3331" max="3332" width="0" hidden="1" customWidth="1"/>
    <col min="3333" max="3333" width="9.109375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38" max="3344" width="9.109375"/>
    <col min="3345" max="3346" width="9.6640625" customWidth="1"/>
    <col min="3347" max="3584" width="9.109375"/>
    <col min="3585" max="3585" width="9" bestFit="1" customWidth="1"/>
    <col min="3586" max="3586" width="37" customWidth="1"/>
    <col min="3587" max="3588" width="0" hidden="1" customWidth="1"/>
    <col min="3589" max="3589" width="9.109375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594" max="3600" width="9.109375"/>
    <col min="3601" max="3602" width="9.6640625" customWidth="1"/>
    <col min="3603" max="3840" width="9.109375"/>
    <col min="3841" max="3841" width="9" bestFit="1" customWidth="1"/>
    <col min="3842" max="3842" width="37" customWidth="1"/>
    <col min="3843" max="3844" width="0" hidden="1" customWidth="1"/>
    <col min="3845" max="3845" width="9.109375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0" max="3856" width="9.109375"/>
    <col min="3857" max="3858" width="9.6640625" customWidth="1"/>
    <col min="3859" max="4096" width="9.109375"/>
    <col min="4097" max="4097" width="9" bestFit="1" customWidth="1"/>
    <col min="4098" max="4098" width="37" customWidth="1"/>
    <col min="4099" max="4100" width="0" hidden="1" customWidth="1"/>
    <col min="4101" max="4101" width="9.109375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06" max="4112" width="9.109375"/>
    <col min="4113" max="4114" width="9.6640625" customWidth="1"/>
    <col min="4115" max="4352" width="9.109375"/>
    <col min="4353" max="4353" width="9" bestFit="1" customWidth="1"/>
    <col min="4354" max="4354" width="37" customWidth="1"/>
    <col min="4355" max="4356" width="0" hidden="1" customWidth="1"/>
    <col min="4357" max="4357" width="9.109375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2" max="4368" width="9.109375"/>
    <col min="4369" max="4370" width="9.6640625" customWidth="1"/>
    <col min="4371" max="4608" width="9.109375"/>
    <col min="4609" max="4609" width="9" bestFit="1" customWidth="1"/>
    <col min="4610" max="4610" width="37" customWidth="1"/>
    <col min="4611" max="4612" width="0" hidden="1" customWidth="1"/>
    <col min="4613" max="4613" width="9.109375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18" max="4624" width="9.109375"/>
    <col min="4625" max="4626" width="9.6640625" customWidth="1"/>
    <col min="4627" max="4864" width="9.109375"/>
    <col min="4865" max="4865" width="9" bestFit="1" customWidth="1"/>
    <col min="4866" max="4866" width="37" customWidth="1"/>
    <col min="4867" max="4868" width="0" hidden="1" customWidth="1"/>
    <col min="4869" max="4869" width="9.109375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74" max="4880" width="9.109375"/>
    <col min="4881" max="4882" width="9.6640625" customWidth="1"/>
    <col min="4883" max="5120" width="9.109375"/>
    <col min="5121" max="5121" width="9" bestFit="1" customWidth="1"/>
    <col min="5122" max="5122" width="37" customWidth="1"/>
    <col min="5123" max="5124" width="0" hidden="1" customWidth="1"/>
    <col min="5125" max="5125" width="9.109375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0" max="5136" width="9.109375"/>
    <col min="5137" max="5138" width="9.6640625" customWidth="1"/>
    <col min="5139" max="5376" width="9.109375"/>
    <col min="5377" max="5377" width="9" bestFit="1" customWidth="1"/>
    <col min="5378" max="5378" width="37" customWidth="1"/>
    <col min="5379" max="5380" width="0" hidden="1" customWidth="1"/>
    <col min="5381" max="5381" width="9.109375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86" max="5392" width="9.109375"/>
    <col min="5393" max="5394" width="9.6640625" customWidth="1"/>
    <col min="5395" max="5632" width="9.109375"/>
    <col min="5633" max="5633" width="9" bestFit="1" customWidth="1"/>
    <col min="5634" max="5634" width="37" customWidth="1"/>
    <col min="5635" max="5636" width="0" hidden="1" customWidth="1"/>
    <col min="5637" max="5637" width="9.109375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2" max="5648" width="9.109375"/>
    <col min="5649" max="5650" width="9.6640625" customWidth="1"/>
    <col min="5651" max="5888" width="9.109375"/>
    <col min="5889" max="5889" width="9" bestFit="1" customWidth="1"/>
    <col min="5890" max="5890" width="37" customWidth="1"/>
    <col min="5891" max="5892" width="0" hidden="1" customWidth="1"/>
    <col min="5893" max="5893" width="9.109375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898" max="5904" width="9.109375"/>
    <col min="5905" max="5906" width="9.6640625" customWidth="1"/>
    <col min="5907" max="6144" width="9.109375"/>
    <col min="6145" max="6145" width="9" bestFit="1" customWidth="1"/>
    <col min="6146" max="6146" width="37" customWidth="1"/>
    <col min="6147" max="6148" width="0" hidden="1" customWidth="1"/>
    <col min="6149" max="6149" width="9.109375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54" max="6160" width="9.109375"/>
    <col min="6161" max="6162" width="9.6640625" customWidth="1"/>
    <col min="6163" max="6400" width="9.109375"/>
    <col min="6401" max="6401" width="9" bestFit="1" customWidth="1"/>
    <col min="6402" max="6402" width="37" customWidth="1"/>
    <col min="6403" max="6404" width="0" hidden="1" customWidth="1"/>
    <col min="6405" max="6405" width="9.109375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0" max="6416" width="9.109375"/>
    <col min="6417" max="6418" width="9.6640625" customWidth="1"/>
    <col min="6419" max="6656" width="9.109375"/>
    <col min="6657" max="6657" width="9" bestFit="1" customWidth="1"/>
    <col min="6658" max="6658" width="37" customWidth="1"/>
    <col min="6659" max="6660" width="0" hidden="1" customWidth="1"/>
    <col min="6661" max="6661" width="9.109375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66" max="6672" width="9.109375"/>
    <col min="6673" max="6674" width="9.6640625" customWidth="1"/>
    <col min="6675" max="6912" width="9.109375"/>
    <col min="6913" max="6913" width="9" bestFit="1" customWidth="1"/>
    <col min="6914" max="6914" width="37" customWidth="1"/>
    <col min="6915" max="6916" width="0" hidden="1" customWidth="1"/>
    <col min="6917" max="6917" width="9.109375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2" max="6928" width="9.109375"/>
    <col min="6929" max="6930" width="9.6640625" customWidth="1"/>
    <col min="6931" max="7168" width="9.109375"/>
    <col min="7169" max="7169" width="9" bestFit="1" customWidth="1"/>
    <col min="7170" max="7170" width="37" customWidth="1"/>
    <col min="7171" max="7172" width="0" hidden="1" customWidth="1"/>
    <col min="7173" max="7173" width="9.109375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78" max="7184" width="9.109375"/>
    <col min="7185" max="7186" width="9.6640625" customWidth="1"/>
    <col min="7187" max="7424" width="9.109375"/>
    <col min="7425" max="7425" width="9" bestFit="1" customWidth="1"/>
    <col min="7426" max="7426" width="37" customWidth="1"/>
    <col min="7427" max="7428" width="0" hidden="1" customWidth="1"/>
    <col min="7429" max="7429" width="9.109375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34" max="7440" width="9.109375"/>
    <col min="7441" max="7442" width="9.6640625" customWidth="1"/>
    <col min="7443" max="7680" width="9.109375"/>
    <col min="7681" max="7681" width="9" bestFit="1" customWidth="1"/>
    <col min="7682" max="7682" width="37" customWidth="1"/>
    <col min="7683" max="7684" width="0" hidden="1" customWidth="1"/>
    <col min="7685" max="7685" width="9.109375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0" max="7696" width="9.109375"/>
    <col min="7697" max="7698" width="9.6640625" customWidth="1"/>
    <col min="7699" max="7936" width="9.109375"/>
    <col min="7937" max="7937" width="9" bestFit="1" customWidth="1"/>
    <col min="7938" max="7938" width="37" customWidth="1"/>
    <col min="7939" max="7940" width="0" hidden="1" customWidth="1"/>
    <col min="7941" max="7941" width="9.109375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46" max="7952" width="9.109375"/>
    <col min="7953" max="7954" width="9.6640625" customWidth="1"/>
    <col min="7955" max="8192" width="9.109375"/>
    <col min="8193" max="8193" width="9" bestFit="1" customWidth="1"/>
    <col min="8194" max="8194" width="37" customWidth="1"/>
    <col min="8195" max="8196" width="0" hidden="1" customWidth="1"/>
    <col min="8197" max="8197" width="9.109375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2" max="8208" width="9.109375"/>
    <col min="8209" max="8210" width="9.6640625" customWidth="1"/>
    <col min="8211" max="8448" width="9.109375"/>
    <col min="8449" max="8449" width="9" bestFit="1" customWidth="1"/>
    <col min="8450" max="8450" width="37" customWidth="1"/>
    <col min="8451" max="8452" width="0" hidden="1" customWidth="1"/>
    <col min="8453" max="8453" width="9.109375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58" max="8464" width="9.109375"/>
    <col min="8465" max="8466" width="9.6640625" customWidth="1"/>
    <col min="8467" max="8704" width="9.109375"/>
    <col min="8705" max="8705" width="9" bestFit="1" customWidth="1"/>
    <col min="8706" max="8706" width="37" customWidth="1"/>
    <col min="8707" max="8708" width="0" hidden="1" customWidth="1"/>
    <col min="8709" max="8709" width="9.109375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14" max="8720" width="9.109375"/>
    <col min="8721" max="8722" width="9.6640625" customWidth="1"/>
    <col min="8723" max="8960" width="9.109375"/>
    <col min="8961" max="8961" width="9" bestFit="1" customWidth="1"/>
    <col min="8962" max="8962" width="37" customWidth="1"/>
    <col min="8963" max="8964" width="0" hidden="1" customWidth="1"/>
    <col min="8965" max="8965" width="9.109375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0" max="8976" width="9.109375"/>
    <col min="8977" max="8978" width="9.6640625" customWidth="1"/>
    <col min="8979" max="9216" width="9.109375"/>
    <col min="9217" max="9217" width="9" bestFit="1" customWidth="1"/>
    <col min="9218" max="9218" width="37" customWidth="1"/>
    <col min="9219" max="9220" width="0" hidden="1" customWidth="1"/>
    <col min="9221" max="9221" width="9.109375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26" max="9232" width="9.109375"/>
    <col min="9233" max="9234" width="9.6640625" customWidth="1"/>
    <col min="9235" max="9472" width="9.109375"/>
    <col min="9473" max="9473" width="9" bestFit="1" customWidth="1"/>
    <col min="9474" max="9474" width="37" customWidth="1"/>
    <col min="9475" max="9476" width="0" hidden="1" customWidth="1"/>
    <col min="9477" max="9477" width="9.109375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2" max="9488" width="9.109375"/>
    <col min="9489" max="9490" width="9.6640625" customWidth="1"/>
    <col min="9491" max="9728" width="9.109375"/>
    <col min="9729" max="9729" width="9" bestFit="1" customWidth="1"/>
    <col min="9730" max="9730" width="37" customWidth="1"/>
    <col min="9731" max="9732" width="0" hidden="1" customWidth="1"/>
    <col min="9733" max="9733" width="9.109375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38" max="9744" width="9.109375"/>
    <col min="9745" max="9746" width="9.6640625" customWidth="1"/>
    <col min="9747" max="9984" width="9.109375"/>
    <col min="9985" max="9985" width="9" bestFit="1" customWidth="1"/>
    <col min="9986" max="9986" width="37" customWidth="1"/>
    <col min="9987" max="9988" width="0" hidden="1" customWidth="1"/>
    <col min="9989" max="9989" width="9.109375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9994" max="10000" width="9.109375"/>
    <col min="10001" max="10002" width="9.6640625" customWidth="1"/>
    <col min="10003" max="10240" width="9.109375"/>
    <col min="10241" max="10241" width="9" bestFit="1" customWidth="1"/>
    <col min="10242" max="10242" width="37" customWidth="1"/>
    <col min="10243" max="10244" width="0" hidden="1" customWidth="1"/>
    <col min="10245" max="10245" width="9.109375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0" max="10256" width="9.109375"/>
    <col min="10257" max="10258" width="9.6640625" customWidth="1"/>
    <col min="10259" max="10496" width="9.109375"/>
    <col min="10497" max="10497" width="9" bestFit="1" customWidth="1"/>
    <col min="10498" max="10498" width="37" customWidth="1"/>
    <col min="10499" max="10500" width="0" hidden="1" customWidth="1"/>
    <col min="10501" max="10501" width="9.109375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06" max="10512" width="9.109375"/>
    <col min="10513" max="10514" width="9.6640625" customWidth="1"/>
    <col min="10515" max="10752" width="9.109375"/>
    <col min="10753" max="10753" width="9" bestFit="1" customWidth="1"/>
    <col min="10754" max="10754" width="37" customWidth="1"/>
    <col min="10755" max="10756" width="0" hidden="1" customWidth="1"/>
    <col min="10757" max="10757" width="9.109375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2" max="10768" width="9.109375"/>
    <col min="10769" max="10770" width="9.6640625" customWidth="1"/>
    <col min="10771" max="11008" width="9.109375"/>
    <col min="11009" max="11009" width="9" bestFit="1" customWidth="1"/>
    <col min="11010" max="11010" width="37" customWidth="1"/>
    <col min="11011" max="11012" width="0" hidden="1" customWidth="1"/>
    <col min="11013" max="11013" width="9.109375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18" max="11024" width="9.109375"/>
    <col min="11025" max="11026" width="9.6640625" customWidth="1"/>
    <col min="11027" max="11264" width="9.109375"/>
    <col min="11265" max="11265" width="9" bestFit="1" customWidth="1"/>
    <col min="11266" max="11266" width="37" customWidth="1"/>
    <col min="11267" max="11268" width="0" hidden="1" customWidth="1"/>
    <col min="11269" max="11269" width="9.109375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74" max="11280" width="9.109375"/>
    <col min="11281" max="11282" width="9.6640625" customWidth="1"/>
    <col min="11283" max="11520" width="9.109375"/>
    <col min="11521" max="11521" width="9" bestFit="1" customWidth="1"/>
    <col min="11522" max="11522" width="37" customWidth="1"/>
    <col min="11523" max="11524" width="0" hidden="1" customWidth="1"/>
    <col min="11525" max="11525" width="9.109375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0" max="11536" width="9.109375"/>
    <col min="11537" max="11538" width="9.6640625" customWidth="1"/>
    <col min="11539" max="11776" width="9.109375"/>
    <col min="11777" max="11777" width="9" bestFit="1" customWidth="1"/>
    <col min="11778" max="11778" width="37" customWidth="1"/>
    <col min="11779" max="11780" width="0" hidden="1" customWidth="1"/>
    <col min="11781" max="11781" width="9.109375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86" max="11792" width="9.109375"/>
    <col min="11793" max="11794" width="9.6640625" customWidth="1"/>
    <col min="11795" max="12032" width="9.109375"/>
    <col min="12033" max="12033" width="9" bestFit="1" customWidth="1"/>
    <col min="12034" max="12034" width="37" customWidth="1"/>
    <col min="12035" max="12036" width="0" hidden="1" customWidth="1"/>
    <col min="12037" max="12037" width="9.109375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2" max="12048" width="9.109375"/>
    <col min="12049" max="12050" width="9.6640625" customWidth="1"/>
    <col min="12051" max="12288" width="9.109375"/>
    <col min="12289" max="12289" width="9" bestFit="1" customWidth="1"/>
    <col min="12290" max="12290" width="37" customWidth="1"/>
    <col min="12291" max="12292" width="0" hidden="1" customWidth="1"/>
    <col min="12293" max="12293" width="9.109375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298" max="12304" width="9.109375"/>
    <col min="12305" max="12306" width="9.6640625" customWidth="1"/>
    <col min="12307" max="12544" width="9.109375"/>
    <col min="12545" max="12545" width="9" bestFit="1" customWidth="1"/>
    <col min="12546" max="12546" width="37" customWidth="1"/>
    <col min="12547" max="12548" width="0" hidden="1" customWidth="1"/>
    <col min="12549" max="12549" width="9.109375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54" max="12560" width="9.109375"/>
    <col min="12561" max="12562" width="9.6640625" customWidth="1"/>
    <col min="12563" max="12800" width="9.109375"/>
    <col min="12801" max="12801" width="9" bestFit="1" customWidth="1"/>
    <col min="12802" max="12802" width="37" customWidth="1"/>
    <col min="12803" max="12804" width="0" hidden="1" customWidth="1"/>
    <col min="12805" max="12805" width="9.109375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0" max="12816" width="9.109375"/>
    <col min="12817" max="12818" width="9.6640625" customWidth="1"/>
    <col min="12819" max="13056" width="9.109375"/>
    <col min="13057" max="13057" width="9" bestFit="1" customWidth="1"/>
    <col min="13058" max="13058" width="37" customWidth="1"/>
    <col min="13059" max="13060" width="0" hidden="1" customWidth="1"/>
    <col min="13061" max="13061" width="9.109375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66" max="13072" width="9.109375"/>
    <col min="13073" max="13074" width="9.6640625" customWidth="1"/>
    <col min="13075" max="13312" width="9.109375"/>
    <col min="13313" max="13313" width="9" bestFit="1" customWidth="1"/>
    <col min="13314" max="13314" width="37" customWidth="1"/>
    <col min="13315" max="13316" width="0" hidden="1" customWidth="1"/>
    <col min="13317" max="13317" width="9.109375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2" max="13328" width="9.109375"/>
    <col min="13329" max="13330" width="9.6640625" customWidth="1"/>
    <col min="13331" max="13568" width="9.109375"/>
    <col min="13569" max="13569" width="9" bestFit="1" customWidth="1"/>
    <col min="13570" max="13570" width="37" customWidth="1"/>
    <col min="13571" max="13572" width="0" hidden="1" customWidth="1"/>
    <col min="13573" max="13573" width="9.109375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78" max="13584" width="9.109375"/>
    <col min="13585" max="13586" width="9.6640625" customWidth="1"/>
    <col min="13587" max="13824" width="9.109375"/>
    <col min="13825" max="13825" width="9" bestFit="1" customWidth="1"/>
    <col min="13826" max="13826" width="37" customWidth="1"/>
    <col min="13827" max="13828" width="0" hidden="1" customWidth="1"/>
    <col min="13829" max="13829" width="9.109375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34" max="13840" width="9.109375"/>
    <col min="13841" max="13842" width="9.6640625" customWidth="1"/>
    <col min="13843" max="14080" width="9.109375"/>
    <col min="14081" max="14081" width="9" bestFit="1" customWidth="1"/>
    <col min="14082" max="14082" width="37" customWidth="1"/>
    <col min="14083" max="14084" width="0" hidden="1" customWidth="1"/>
    <col min="14085" max="14085" width="9.109375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0" max="14096" width="9.109375"/>
    <col min="14097" max="14098" width="9.6640625" customWidth="1"/>
    <col min="14099" max="14336" width="9.109375"/>
    <col min="14337" max="14337" width="9" bestFit="1" customWidth="1"/>
    <col min="14338" max="14338" width="37" customWidth="1"/>
    <col min="14339" max="14340" width="0" hidden="1" customWidth="1"/>
    <col min="14341" max="14341" width="9.109375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46" max="14352" width="9.109375"/>
    <col min="14353" max="14354" width="9.6640625" customWidth="1"/>
    <col min="14355" max="14592" width="9.109375"/>
    <col min="14593" max="14593" width="9" bestFit="1" customWidth="1"/>
    <col min="14594" max="14594" width="37" customWidth="1"/>
    <col min="14595" max="14596" width="0" hidden="1" customWidth="1"/>
    <col min="14597" max="14597" width="9.109375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2" max="14608" width="9.109375"/>
    <col min="14609" max="14610" width="9.6640625" customWidth="1"/>
    <col min="14611" max="14848" width="9.109375"/>
    <col min="14849" max="14849" width="9" bestFit="1" customWidth="1"/>
    <col min="14850" max="14850" width="37" customWidth="1"/>
    <col min="14851" max="14852" width="0" hidden="1" customWidth="1"/>
    <col min="14853" max="14853" width="9.109375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58" max="14864" width="9.109375"/>
    <col min="14865" max="14866" width="9.6640625" customWidth="1"/>
    <col min="14867" max="15104" width="9.109375"/>
    <col min="15105" max="15105" width="9" bestFit="1" customWidth="1"/>
    <col min="15106" max="15106" width="37" customWidth="1"/>
    <col min="15107" max="15108" width="0" hidden="1" customWidth="1"/>
    <col min="15109" max="15109" width="9.109375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14" max="15120" width="9.109375"/>
    <col min="15121" max="15122" width="9.6640625" customWidth="1"/>
    <col min="15123" max="15360" width="9.109375"/>
    <col min="15361" max="15361" width="9" bestFit="1" customWidth="1"/>
    <col min="15362" max="15362" width="37" customWidth="1"/>
    <col min="15363" max="15364" width="0" hidden="1" customWidth="1"/>
    <col min="15365" max="15365" width="9.109375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0" max="15376" width="9.109375"/>
    <col min="15377" max="15378" width="9.6640625" customWidth="1"/>
    <col min="15379" max="15616" width="9.109375"/>
    <col min="15617" max="15617" width="9" bestFit="1" customWidth="1"/>
    <col min="15618" max="15618" width="37" customWidth="1"/>
    <col min="15619" max="15620" width="0" hidden="1" customWidth="1"/>
    <col min="15621" max="15621" width="9.109375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26" max="15632" width="9.109375"/>
    <col min="15633" max="15634" width="9.6640625" customWidth="1"/>
    <col min="15635" max="15872" width="9.109375"/>
    <col min="15873" max="15873" width="9" bestFit="1" customWidth="1"/>
    <col min="15874" max="15874" width="37" customWidth="1"/>
    <col min="15875" max="15876" width="0" hidden="1" customWidth="1"/>
    <col min="15877" max="15877" width="9.109375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2" max="15888" width="9.109375"/>
    <col min="15889" max="15890" width="9.6640625" customWidth="1"/>
    <col min="15891" max="16128" width="9.109375"/>
    <col min="16129" max="16129" width="9" bestFit="1" customWidth="1"/>
    <col min="16130" max="16130" width="37" customWidth="1"/>
    <col min="16131" max="16132" width="0" hidden="1" customWidth="1"/>
    <col min="16133" max="16133" width="9.109375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38" max="16144" width="9.109375"/>
    <col min="16145" max="16146" width="9.6640625" customWidth="1"/>
    <col min="16147" max="16384" width="9.109375"/>
  </cols>
  <sheetData>
    <row r="2" spans="1:36">
      <c r="A2" s="306"/>
      <c r="B2" s="307"/>
      <c r="C2" s="308"/>
      <c r="D2" s="306"/>
      <c r="E2" s="288" t="s">
        <v>551</v>
      </c>
      <c r="F2" s="288" t="s">
        <v>552</v>
      </c>
      <c r="G2" s="288" t="s">
        <v>553</v>
      </c>
      <c r="H2" s="288" t="s">
        <v>554</v>
      </c>
      <c r="I2" s="288" t="s">
        <v>27</v>
      </c>
      <c r="J2" s="288" t="s">
        <v>68</v>
      </c>
      <c r="K2" s="288" t="s">
        <v>69</v>
      </c>
      <c r="L2" s="288" t="s">
        <v>70</v>
      </c>
      <c r="M2" s="288" t="s">
        <v>31</v>
      </c>
      <c r="N2" s="288" t="s">
        <v>71</v>
      </c>
      <c r="O2" s="288" t="s">
        <v>72</v>
      </c>
      <c r="P2" s="288" t="s">
        <v>73</v>
      </c>
      <c r="Q2" s="288" t="s">
        <v>493</v>
      </c>
      <c r="R2" s="288" t="s">
        <v>498</v>
      </c>
      <c r="S2" s="288" t="s">
        <v>505</v>
      </c>
      <c r="T2" s="288" t="s">
        <v>510</v>
      </c>
      <c r="U2" s="288" t="s">
        <v>512</v>
      </c>
      <c r="V2" s="288" t="s">
        <v>514</v>
      </c>
      <c r="W2" s="288" t="s">
        <v>523</v>
      </c>
      <c r="X2" s="288" t="s">
        <v>530</v>
      </c>
      <c r="Y2" s="288" t="s">
        <v>532</v>
      </c>
      <c r="Z2" s="288" t="s">
        <v>541</v>
      </c>
      <c r="AA2" s="288" t="s">
        <v>548</v>
      </c>
      <c r="AB2" s="288" t="s">
        <v>669</v>
      </c>
      <c r="AC2" s="288" t="s">
        <v>677</v>
      </c>
      <c r="AD2" s="288" t="s">
        <v>680</v>
      </c>
      <c r="AE2" s="288" t="s">
        <v>688</v>
      </c>
      <c r="AF2" s="288" t="s">
        <v>694</v>
      </c>
      <c r="AG2" s="288" t="s">
        <v>703</v>
      </c>
      <c r="AH2" s="288" t="s">
        <v>713</v>
      </c>
      <c r="AI2" s="288" t="s">
        <v>719</v>
      </c>
      <c r="AJ2" s="288" t="s">
        <v>722</v>
      </c>
    </row>
    <row r="3" spans="1:36">
      <c r="A3" s="306"/>
      <c r="B3" s="307"/>
      <c r="C3" s="308"/>
      <c r="D3" s="306"/>
      <c r="E3" s="288" t="s">
        <v>555</v>
      </c>
      <c r="F3" s="288" t="s">
        <v>556</v>
      </c>
      <c r="G3" s="289" t="s">
        <v>557</v>
      </c>
      <c r="H3" s="288" t="s">
        <v>558</v>
      </c>
      <c r="I3" s="289" t="s">
        <v>26</v>
      </c>
      <c r="J3" s="288" t="s">
        <v>28</v>
      </c>
      <c r="K3" s="288" t="s">
        <v>29</v>
      </c>
      <c r="L3" s="288" t="s">
        <v>30</v>
      </c>
      <c r="M3" s="288" t="s">
        <v>75</v>
      </c>
      <c r="N3" s="288" t="s">
        <v>76</v>
      </c>
      <c r="O3" s="288" t="s">
        <v>77</v>
      </c>
      <c r="P3" s="288" t="s">
        <v>78</v>
      </c>
      <c r="Q3" s="288" t="s">
        <v>492</v>
      </c>
      <c r="R3" s="288" t="s">
        <v>499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668</v>
      </c>
      <c r="AC3" s="288" t="s">
        <v>676</v>
      </c>
      <c r="AD3" s="288" t="s">
        <v>679</v>
      </c>
      <c r="AE3" s="288" t="s">
        <v>687</v>
      </c>
      <c r="AF3" s="288" t="s">
        <v>695</v>
      </c>
      <c r="AG3" s="288" t="s">
        <v>702</v>
      </c>
      <c r="AH3" s="288" t="s">
        <v>712</v>
      </c>
      <c r="AI3" s="288" t="s">
        <v>720</v>
      </c>
      <c r="AJ3" s="288" t="s">
        <v>721</v>
      </c>
    </row>
    <row r="4" spans="1:36" s="1" customFormat="1" ht="15.9" customHeight="1">
      <c r="A4" s="309" t="s">
        <v>6</v>
      </c>
      <c r="B4" s="187" t="s">
        <v>660</v>
      </c>
      <c r="C4" s="309" t="s">
        <v>661</v>
      </c>
      <c r="D4" s="187" t="s">
        <v>662</v>
      </c>
      <c r="E4" s="209">
        <v>12502</v>
      </c>
      <c r="F4" s="209">
        <v>12368</v>
      </c>
      <c r="G4" s="209">
        <v>12141</v>
      </c>
      <c r="H4" s="209">
        <v>12208</v>
      </c>
      <c r="I4" s="209">
        <v>12273</v>
      </c>
      <c r="J4" s="209">
        <v>12388.333333333334</v>
      </c>
      <c r="K4" s="209">
        <v>12533.666666666666</v>
      </c>
      <c r="L4" s="209">
        <v>12688</v>
      </c>
      <c r="M4" s="209">
        <v>12338.666666666666</v>
      </c>
      <c r="N4" s="209">
        <v>12350.333333333334</v>
      </c>
      <c r="O4" s="209">
        <v>12465</v>
      </c>
      <c r="P4" s="209">
        <v>12741.333333333334</v>
      </c>
      <c r="Q4" s="209">
        <v>12966.666666666666</v>
      </c>
      <c r="R4" s="209">
        <v>13183</v>
      </c>
      <c r="S4" s="209">
        <v>13334.666666666666</v>
      </c>
      <c r="T4" s="209">
        <v>13722</v>
      </c>
      <c r="U4" s="209">
        <v>13843.666666666666</v>
      </c>
      <c r="V4" s="209">
        <v>13868.333333333334</v>
      </c>
      <c r="W4" s="209">
        <v>14176</v>
      </c>
      <c r="X4" s="209">
        <v>14606</v>
      </c>
      <c r="Y4" s="209">
        <v>15188.333333333334</v>
      </c>
      <c r="Z4" s="209">
        <v>15936.666666666666</v>
      </c>
      <c r="AA4" s="209">
        <v>16428</v>
      </c>
      <c r="AB4" s="209">
        <v>17061</v>
      </c>
      <c r="AC4" s="209">
        <v>17660.333333333332</v>
      </c>
      <c r="AD4" s="209">
        <v>18205.666666666668</v>
      </c>
      <c r="AE4" s="209">
        <v>18635.666666666668</v>
      </c>
      <c r="AF4" s="209">
        <v>19211.666666666668</v>
      </c>
      <c r="AG4" s="209">
        <v>19676</v>
      </c>
      <c r="AH4" s="209">
        <v>20003</v>
      </c>
      <c r="AI4" s="209">
        <v>20293.333333333332</v>
      </c>
      <c r="AJ4" s="209">
        <v>20761</v>
      </c>
    </row>
    <row r="5" spans="1:36" s="1" customFormat="1" ht="15.9" customHeight="1">
      <c r="A5" s="314"/>
      <c r="B5" s="260" t="s">
        <v>663</v>
      </c>
      <c r="C5" s="314"/>
      <c r="D5" s="260" t="s">
        <v>664</v>
      </c>
      <c r="E5" s="261">
        <v>1528.0842665173573</v>
      </c>
      <c r="F5" s="261">
        <v>1535.343547326434</v>
      </c>
      <c r="G5" s="261">
        <v>1543.793632594789</v>
      </c>
      <c r="H5" s="261">
        <v>1538.1198121450414</v>
      </c>
      <c r="I5" s="261">
        <v>1646.5051731446176</v>
      </c>
      <c r="J5" s="261">
        <v>1646.5984937444352</v>
      </c>
      <c r="K5" s="261">
        <v>1621.1822817322804</v>
      </c>
      <c r="L5" s="261">
        <v>1609.7695221953522</v>
      </c>
      <c r="M5" s="261">
        <v>2025.5043756286661</v>
      </c>
      <c r="N5" s="261">
        <v>1990.7559032611609</v>
      </c>
      <c r="O5" s="261">
        <v>1963.1069907300362</v>
      </c>
      <c r="P5" s="261">
        <v>1931.3781917120136</v>
      </c>
      <c r="Q5" s="261">
        <v>2009.8599668378299</v>
      </c>
      <c r="R5" s="261">
        <v>1999.1411170950328</v>
      </c>
      <c r="S5" s="261">
        <v>2006.8308959101914</v>
      </c>
      <c r="T5" s="261">
        <v>1991.2708465721919</v>
      </c>
      <c r="U5" s="261">
        <v>3477.9523671474349</v>
      </c>
      <c r="V5" s="261">
        <v>3359</v>
      </c>
      <c r="W5" s="261">
        <v>3476.2136959179898</v>
      </c>
      <c r="X5" s="261">
        <v>3512.1647946049588</v>
      </c>
      <c r="Y5" s="261">
        <v>3544.9892437177023</v>
      </c>
      <c r="Z5" s="261">
        <v>3620.2472365613658</v>
      </c>
      <c r="AA5" s="261">
        <v>3616.9006328625796</v>
      </c>
      <c r="AB5" s="261">
        <v>3544.2359543207704</v>
      </c>
      <c r="AC5" s="261">
        <v>3773.8543312570782</v>
      </c>
      <c r="AD5" s="261">
        <v>3681.4255147664649</v>
      </c>
      <c r="AE5" s="261">
        <v>3662.025667626594</v>
      </c>
      <c r="AF5" s="261">
        <v>3635.2493247282132</v>
      </c>
      <c r="AG5" s="261">
        <v>3755.6547909466694</v>
      </c>
      <c r="AH5" s="261">
        <v>3699.479706044559</v>
      </c>
      <c r="AI5" s="261">
        <v>3744.1877564065508</v>
      </c>
      <c r="AJ5" s="261">
        <v>3680.6451378390957</v>
      </c>
    </row>
    <row r="6" spans="1:36" ht="15.75" customHeight="1">
      <c r="A6" s="309" t="s">
        <v>665</v>
      </c>
      <c r="B6" s="187" t="s">
        <v>666</v>
      </c>
      <c r="C6" s="313" t="s">
        <v>665</v>
      </c>
      <c r="D6" s="187" t="s">
        <v>667</v>
      </c>
      <c r="E6" s="209">
        <v>88751.764999999999</v>
      </c>
      <c r="F6" s="209">
        <v>99696.942999999999</v>
      </c>
      <c r="G6" s="209">
        <v>106872.46699999999</v>
      </c>
      <c r="H6" s="209">
        <v>115800.317</v>
      </c>
      <c r="I6" s="209">
        <v>114322.447</v>
      </c>
      <c r="J6" s="209">
        <v>126192.219</v>
      </c>
      <c r="K6" s="209">
        <v>140543.405</v>
      </c>
      <c r="L6" s="209">
        <v>153816.323</v>
      </c>
      <c r="M6" s="209">
        <v>145057.826</v>
      </c>
      <c r="N6" s="209">
        <v>156093.72600000002</v>
      </c>
      <c r="O6" s="209">
        <v>161186.99900000001</v>
      </c>
      <c r="P6" s="209">
        <v>175353.29800000001</v>
      </c>
      <c r="Q6" s="209">
        <v>175095.36299999998</v>
      </c>
      <c r="R6" s="209">
        <v>201163.20900000003</v>
      </c>
      <c r="S6" s="209">
        <v>218289.16700000002</v>
      </c>
      <c r="T6" s="209">
        <v>244978.19600000003</v>
      </c>
      <c r="U6" s="209">
        <v>260184.462</v>
      </c>
      <c r="V6" s="209">
        <v>299205.54100000003</v>
      </c>
      <c r="W6" s="209">
        <v>372532.92300000001</v>
      </c>
      <c r="X6" s="209">
        <v>399810.62599999999</v>
      </c>
      <c r="Y6" s="209">
        <v>249174.217</v>
      </c>
      <c r="Z6" s="209">
        <v>229027.274</v>
      </c>
      <c r="AA6" s="209">
        <v>205959.11599999998</v>
      </c>
      <c r="AB6" s="209">
        <v>209291.88799999998</v>
      </c>
      <c r="AC6" s="209">
        <v>176087.91899999999</v>
      </c>
      <c r="AD6" s="209">
        <v>175577.10600000003</v>
      </c>
      <c r="AE6" s="209">
        <v>177690.25400000002</v>
      </c>
      <c r="AF6" s="209">
        <v>177901.27100000001</v>
      </c>
      <c r="AG6" s="209">
        <v>155130.33199999999</v>
      </c>
      <c r="AH6" s="209">
        <v>144959.66800000001</v>
      </c>
      <c r="AI6" s="209">
        <v>118797.47</v>
      </c>
      <c r="AJ6" s="209">
        <v>134037.58600000001</v>
      </c>
    </row>
    <row r="7" spans="1:36" s="186" customFormat="1" ht="15.9" customHeight="1">
      <c r="A7" s="314"/>
      <c r="B7" s="260" t="s">
        <v>663</v>
      </c>
      <c r="C7" s="315"/>
      <c r="D7" s="260" t="s">
        <v>664</v>
      </c>
      <c r="E7" s="262">
        <v>0.11938523543729</v>
      </c>
      <c r="F7" s="262">
        <v>0.10351473896245747</v>
      </c>
      <c r="G7" s="262">
        <v>0.10083019520827569</v>
      </c>
      <c r="H7" s="262">
        <v>9.4372478973388296E-2</v>
      </c>
      <c r="I7" s="262">
        <v>9.7455378876229709E-2</v>
      </c>
      <c r="J7" s="262">
        <v>9.3632868248748072E-2</v>
      </c>
      <c r="K7" s="262">
        <v>8.8010042309722106E-2</v>
      </c>
      <c r="L7" s="262">
        <v>8.1066456530680411E-2</v>
      </c>
      <c r="M7" s="262">
        <v>9.0599244069870355E-2</v>
      </c>
      <c r="N7" s="262">
        <v>8.4789628482961094E-2</v>
      </c>
      <c r="O7" s="262">
        <v>8.3820796387492263E-2</v>
      </c>
      <c r="P7" s="262">
        <v>7.6945218047738101E-2</v>
      </c>
      <c r="Q7" s="262">
        <v>7.073510279081463E-2</v>
      </c>
      <c r="R7" s="262">
        <v>5.1784861564820234E-2</v>
      </c>
      <c r="S7" s="262">
        <v>5.0933845287888239E-2</v>
      </c>
      <c r="T7" s="262">
        <v>4.7506E-2</v>
      </c>
      <c r="U7" s="262">
        <v>4.676356468973155E-2</v>
      </c>
      <c r="V7" s="262">
        <v>4.3999999999999997E-2</v>
      </c>
      <c r="W7" s="262">
        <v>4.2836877360096941E-2</v>
      </c>
      <c r="X7" s="262">
        <v>4.3233317990903027E-2</v>
      </c>
      <c r="Y7" s="262">
        <v>5.2424360316557631E-2</v>
      </c>
      <c r="Z7" s="262">
        <v>5.4882995725653173E-2</v>
      </c>
      <c r="AA7" s="262">
        <v>5.9550542351327639E-2</v>
      </c>
      <c r="AB7" s="262">
        <v>7.7875962862219594E-2</v>
      </c>
      <c r="AC7" s="262">
        <v>5.964207597455589E-2</v>
      </c>
      <c r="AD7" s="262">
        <v>4.2497550077743675E-2</v>
      </c>
      <c r="AE7" s="262">
        <v>4.2847202356973382E-2</v>
      </c>
      <c r="AF7" s="262">
        <v>4.2530603598737053E-2</v>
      </c>
      <c r="AG7" s="262">
        <v>4.7642325791271839E-2</v>
      </c>
      <c r="AH7" s="262">
        <v>5.0085121952679966E-2</v>
      </c>
      <c r="AI7" s="262">
        <v>5.8509748482017343E-2</v>
      </c>
      <c r="AJ7" s="262">
        <v>5.3254949324437993E-2</v>
      </c>
    </row>
    <row r="8" spans="1:36">
      <c r="A8" s="269" t="s">
        <v>693</v>
      </c>
      <c r="B8" s="270" t="s">
        <v>660</v>
      </c>
      <c r="C8" s="271"/>
      <c r="D8" s="271"/>
      <c r="E8" s="272"/>
      <c r="F8" s="273"/>
      <c r="G8" s="274"/>
      <c r="H8" s="273"/>
      <c r="I8" s="274"/>
      <c r="J8" s="272"/>
      <c r="K8" s="272"/>
      <c r="L8" s="272"/>
      <c r="M8" s="272"/>
      <c r="N8" s="272"/>
      <c r="O8" s="272"/>
      <c r="P8" s="272"/>
      <c r="Q8" s="273"/>
      <c r="R8" s="273"/>
      <c r="S8" s="272"/>
      <c r="T8" s="272"/>
      <c r="U8" s="272"/>
      <c r="V8" s="272"/>
      <c r="W8" s="272"/>
      <c r="X8" s="272"/>
      <c r="Y8" s="275">
        <v>144.666666666667</v>
      </c>
      <c r="Z8" s="275">
        <v>153.33333333333334</v>
      </c>
      <c r="AA8" s="275">
        <v>159</v>
      </c>
      <c r="AB8" s="275">
        <v>154.33333333333334</v>
      </c>
      <c r="AC8" s="275">
        <v>161.33333333333334</v>
      </c>
      <c r="AD8" s="275">
        <v>149</v>
      </c>
      <c r="AE8" s="275">
        <v>152.66666666666666</v>
      </c>
      <c r="AF8" s="275">
        <v>172.33333333333334</v>
      </c>
      <c r="AG8" s="275">
        <v>158.66666666666666</v>
      </c>
      <c r="AH8" s="275">
        <v>160.66666666666666</v>
      </c>
      <c r="AI8" s="275">
        <v>159.33333333333334</v>
      </c>
      <c r="AJ8" s="275">
        <v>164.66666666666666</v>
      </c>
    </row>
    <row r="9" spans="1:36">
      <c r="A9" s="267" t="s">
        <v>692</v>
      </c>
      <c r="B9" s="236" t="s">
        <v>660</v>
      </c>
      <c r="C9" s="263"/>
      <c r="D9" s="263"/>
      <c r="E9" s="264"/>
      <c r="F9" s="265"/>
      <c r="G9" s="266"/>
      <c r="H9" s="265"/>
      <c r="I9" s="266"/>
      <c r="J9" s="264"/>
      <c r="K9" s="264"/>
      <c r="L9" s="264"/>
      <c r="M9" s="264"/>
      <c r="N9" s="264"/>
      <c r="O9" s="264"/>
      <c r="P9" s="264"/>
      <c r="Q9" s="265"/>
      <c r="R9" s="265"/>
      <c r="S9" s="264"/>
      <c r="T9" s="264"/>
      <c r="U9" s="264"/>
      <c r="V9" s="264"/>
      <c r="W9" s="264"/>
      <c r="X9" s="264"/>
      <c r="Y9" s="268">
        <v>72</v>
      </c>
      <c r="Z9" s="268">
        <v>79.333333333333329</v>
      </c>
      <c r="AA9" s="268">
        <v>81</v>
      </c>
      <c r="AB9" s="268">
        <v>84.333333333333329</v>
      </c>
      <c r="AC9" s="268">
        <v>88</v>
      </c>
      <c r="AD9" s="268">
        <v>86</v>
      </c>
      <c r="AE9" s="268">
        <v>88.333333333333329</v>
      </c>
      <c r="AF9" s="268">
        <v>89.333333333333329</v>
      </c>
      <c r="AG9" s="268">
        <v>92.666666666666671</v>
      </c>
      <c r="AH9" s="268">
        <v>91.333333333333329</v>
      </c>
      <c r="AI9" s="268">
        <v>92</v>
      </c>
      <c r="AJ9" s="268">
        <v>93.666666666666671</v>
      </c>
    </row>
    <row r="11" spans="1:36">
      <c r="R11" t="s">
        <v>691</v>
      </c>
      <c r="U11" s="209"/>
    </row>
    <row r="13" spans="1:36">
      <c r="AB13" s="187"/>
    </row>
  </sheetData>
  <mergeCells count="6">
    <mergeCell ref="A2:B3"/>
    <mergeCell ref="C2:D3"/>
    <mergeCell ref="A4:A5"/>
    <mergeCell ref="C4:C5"/>
    <mergeCell ref="A6:A7"/>
    <mergeCell ref="C6:C7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E685F-F730-4133-8C90-CAD14B00F691}">
  <dimension ref="A1:AP144"/>
  <sheetViews>
    <sheetView showGridLines="0" tabSelected="1" zoomScale="85" zoomScaleNormal="85" workbookViewId="0">
      <pane xSplit="1" ySplit="6" topLeftCell="T7" activePane="bottomRight" state="frozen"/>
      <selection pane="topRight" activeCell="B1" sqref="B1"/>
      <selection pane="bottomLeft" activeCell="A7" sqref="A7"/>
      <selection pane="bottomRight" activeCell="AN4" sqref="AN4"/>
    </sheetView>
  </sheetViews>
  <sheetFormatPr defaultRowHeight="14.4" outlineLevelCol="1"/>
  <cols>
    <col min="1" max="1" width="75.5546875" bestFit="1" customWidth="1"/>
    <col min="2" max="2" width="70.109375" bestFit="1" customWidth="1"/>
    <col min="3" max="5" width="17.109375" customWidth="1"/>
    <col min="6" max="9" width="17.109375" hidden="1" customWidth="1" outlineLevel="1"/>
    <col min="10" max="10" width="17.109375" customWidth="1" collapsed="1"/>
    <col min="11" max="14" width="17.109375" hidden="1" customWidth="1" outlineLevel="1"/>
    <col min="15" max="15" width="17.109375" customWidth="1" collapsed="1"/>
    <col min="16" max="19" width="17.109375" hidden="1" customWidth="1" outlineLevel="1"/>
    <col min="20" max="20" width="17.109375" customWidth="1" collapsed="1"/>
    <col min="21" max="23" width="17.109375" hidden="1" customWidth="1" outlineLevel="1"/>
    <col min="24" max="24" width="15.88671875" hidden="1" customWidth="1" outlineLevel="1"/>
    <col min="25" max="25" width="16.6640625" bestFit="1" customWidth="1" collapsed="1"/>
    <col min="26" max="26" width="16.6640625" hidden="1" customWidth="1" outlineLevel="1"/>
    <col min="27" max="27" width="17.6640625" hidden="1" customWidth="1" outlineLevel="1"/>
    <col min="28" max="28" width="15.88671875" hidden="1" customWidth="1" outlineLevel="1"/>
    <col min="29" max="29" width="15.44140625" hidden="1" customWidth="1" outlineLevel="1"/>
    <col min="30" max="30" width="15.88671875" bestFit="1" customWidth="1" collapsed="1"/>
    <col min="31" max="34" width="16" hidden="1" customWidth="1" outlineLevel="1"/>
    <col min="35" max="35" width="15.88671875" bestFit="1" customWidth="1" collapsed="1"/>
    <col min="36" max="39" width="16" hidden="1" customWidth="1" outlineLevel="1"/>
    <col min="40" max="40" width="15.88671875" bestFit="1" customWidth="1" collapsed="1"/>
  </cols>
  <sheetData>
    <row r="1" spans="1:40" s="8" customFormat="1" ht="12">
      <c r="A1" s="7" t="s">
        <v>21</v>
      </c>
      <c r="B1" s="7" t="s">
        <v>21</v>
      </c>
    </row>
    <row r="2" spans="1:40" s="10" customFormat="1" ht="12">
      <c r="A2" s="9" t="s">
        <v>22</v>
      </c>
      <c r="B2" s="9" t="s">
        <v>23</v>
      </c>
    </row>
    <row r="3" spans="1:40" s="12" customFormat="1" ht="10.199999999999999">
      <c r="A3" s="11"/>
      <c r="B3" s="11"/>
    </row>
    <row r="4" spans="1:40" ht="30" customHeight="1">
      <c r="A4" s="303" t="s">
        <v>20</v>
      </c>
      <c r="B4" s="304" t="s">
        <v>19</v>
      </c>
      <c r="C4" s="296" t="s">
        <v>24</v>
      </c>
      <c r="D4" s="296" t="s">
        <v>24</v>
      </c>
      <c r="E4" s="296" t="s">
        <v>24</v>
      </c>
      <c r="F4" s="296" t="s">
        <v>24</v>
      </c>
      <c r="G4" s="296" t="s">
        <v>25</v>
      </c>
      <c r="H4" s="296" t="s">
        <v>25</v>
      </c>
      <c r="I4" s="296" t="s">
        <v>25</v>
      </c>
      <c r="J4" s="296" t="s">
        <v>24</v>
      </c>
      <c r="K4" s="296" t="s">
        <v>25</v>
      </c>
      <c r="L4" s="296" t="s">
        <v>25</v>
      </c>
      <c r="M4" s="296" t="s">
        <v>25</v>
      </c>
      <c r="N4" s="296" t="s">
        <v>25</v>
      </c>
      <c r="O4" s="296" t="s">
        <v>25</v>
      </c>
      <c r="P4" s="296" t="s">
        <v>25</v>
      </c>
      <c r="Q4" s="296" t="s">
        <v>25</v>
      </c>
      <c r="R4" s="296" t="s">
        <v>25</v>
      </c>
      <c r="S4" s="296" t="s">
        <v>25</v>
      </c>
      <c r="T4" s="296" t="s">
        <v>25</v>
      </c>
      <c r="U4" s="296" t="s">
        <v>25</v>
      </c>
      <c r="V4" s="296" t="s">
        <v>25</v>
      </c>
      <c r="W4" s="296" t="s">
        <v>25</v>
      </c>
      <c r="X4" s="296" t="s">
        <v>25</v>
      </c>
      <c r="Y4" s="296" t="s">
        <v>25</v>
      </c>
      <c r="Z4" s="296" t="s">
        <v>25</v>
      </c>
      <c r="AA4" s="296" t="s">
        <v>25</v>
      </c>
      <c r="AB4" s="296" t="s">
        <v>25</v>
      </c>
      <c r="AC4" s="296" t="s">
        <v>25</v>
      </c>
      <c r="AD4" s="296" t="s">
        <v>25</v>
      </c>
      <c r="AE4" s="296" t="s">
        <v>25</v>
      </c>
      <c r="AF4" s="296" t="s">
        <v>25</v>
      </c>
      <c r="AG4" s="296" t="s">
        <v>25</v>
      </c>
      <c r="AH4" s="296" t="s">
        <v>25</v>
      </c>
      <c r="AI4" s="296" t="s">
        <v>25</v>
      </c>
      <c r="AJ4" s="296" t="s">
        <v>25</v>
      </c>
      <c r="AK4" s="296" t="s">
        <v>25</v>
      </c>
      <c r="AL4" s="296" t="s">
        <v>25</v>
      </c>
      <c r="AM4" s="296" t="s">
        <v>25</v>
      </c>
      <c r="AN4" s="296" t="s">
        <v>25</v>
      </c>
    </row>
    <row r="5" spans="1:40">
      <c r="A5" s="303"/>
      <c r="B5" s="304"/>
      <c r="C5" s="295" t="s">
        <v>15</v>
      </c>
      <c r="D5" s="295" t="s">
        <v>14</v>
      </c>
      <c r="E5" s="295" t="s">
        <v>13</v>
      </c>
      <c r="F5" s="297" t="s">
        <v>26</v>
      </c>
      <c r="G5" s="297" t="s">
        <v>28</v>
      </c>
      <c r="H5" s="297" t="s">
        <v>29</v>
      </c>
      <c r="I5" s="297" t="s">
        <v>30</v>
      </c>
      <c r="J5" s="295">
        <v>2017</v>
      </c>
      <c r="K5" s="297" t="s">
        <v>75</v>
      </c>
      <c r="L5" s="297" t="s">
        <v>76</v>
      </c>
      <c r="M5" s="297" t="s">
        <v>77</v>
      </c>
      <c r="N5" s="297" t="s">
        <v>78</v>
      </c>
      <c r="O5" s="295">
        <v>2018</v>
      </c>
      <c r="P5" s="297" t="s">
        <v>492</v>
      </c>
      <c r="Q5" s="297" t="s">
        <v>498</v>
      </c>
      <c r="R5" s="297" t="s">
        <v>504</v>
      </c>
      <c r="S5" s="297" t="s">
        <v>509</v>
      </c>
      <c r="T5" s="295">
        <v>2019</v>
      </c>
      <c r="U5" s="297" t="s">
        <v>511</v>
      </c>
      <c r="V5" s="297" t="s">
        <v>513</v>
      </c>
      <c r="W5" s="297" t="s">
        <v>522</v>
      </c>
      <c r="X5" s="297" t="s">
        <v>529</v>
      </c>
      <c r="Y5" s="295">
        <v>2020</v>
      </c>
      <c r="Z5" s="297" t="s">
        <v>531</v>
      </c>
      <c r="AA5" s="297" t="s">
        <v>540</v>
      </c>
      <c r="AB5" s="297" t="s">
        <v>547</v>
      </c>
      <c r="AC5" s="297" t="s">
        <v>668</v>
      </c>
      <c r="AD5" s="295">
        <v>2021</v>
      </c>
      <c r="AE5" s="297" t="s">
        <v>676</v>
      </c>
      <c r="AF5" s="297" t="s">
        <v>679</v>
      </c>
      <c r="AG5" s="297" t="s">
        <v>687</v>
      </c>
      <c r="AH5" s="297" t="s">
        <v>695</v>
      </c>
      <c r="AI5" s="295">
        <v>2022</v>
      </c>
      <c r="AJ5" s="297" t="s">
        <v>702</v>
      </c>
      <c r="AK5" s="297" t="s">
        <v>712</v>
      </c>
      <c r="AL5" s="297" t="s">
        <v>720</v>
      </c>
      <c r="AM5" s="297" t="s">
        <v>721</v>
      </c>
      <c r="AN5" s="295">
        <v>2023</v>
      </c>
    </row>
    <row r="6" spans="1:40" ht="15" customHeight="1">
      <c r="A6" s="303"/>
      <c r="B6" s="304"/>
      <c r="C6" s="295" t="s">
        <v>15</v>
      </c>
      <c r="D6" s="295" t="s">
        <v>14</v>
      </c>
      <c r="E6" s="295" t="s">
        <v>13</v>
      </c>
      <c r="F6" s="297" t="s">
        <v>27</v>
      </c>
      <c r="G6" s="297" t="s">
        <v>68</v>
      </c>
      <c r="H6" s="297" t="s">
        <v>69</v>
      </c>
      <c r="I6" s="297" t="s">
        <v>70</v>
      </c>
      <c r="J6" s="295">
        <v>2017</v>
      </c>
      <c r="K6" s="297" t="s">
        <v>31</v>
      </c>
      <c r="L6" s="297" t="s">
        <v>71</v>
      </c>
      <c r="M6" s="297" t="s">
        <v>72</v>
      </c>
      <c r="N6" s="297" t="s">
        <v>73</v>
      </c>
      <c r="O6" s="295">
        <v>2018</v>
      </c>
      <c r="P6" s="297" t="s">
        <v>493</v>
      </c>
      <c r="Q6" s="297" t="s">
        <v>499</v>
      </c>
      <c r="R6" s="297" t="s">
        <v>505</v>
      </c>
      <c r="S6" s="297" t="s">
        <v>510</v>
      </c>
      <c r="T6" s="295">
        <v>2019</v>
      </c>
      <c r="U6" s="297" t="s">
        <v>512</v>
      </c>
      <c r="V6" s="297" t="s">
        <v>514</v>
      </c>
      <c r="W6" s="297" t="s">
        <v>523</v>
      </c>
      <c r="X6" s="297" t="s">
        <v>530</v>
      </c>
      <c r="Y6" s="295">
        <v>2020</v>
      </c>
      <c r="Z6" s="297" t="s">
        <v>532</v>
      </c>
      <c r="AA6" s="297" t="s">
        <v>541</v>
      </c>
      <c r="AB6" s="297" t="s">
        <v>548</v>
      </c>
      <c r="AC6" s="297" t="s">
        <v>669</v>
      </c>
      <c r="AD6" s="295">
        <v>2021</v>
      </c>
      <c r="AE6" s="297" t="s">
        <v>677</v>
      </c>
      <c r="AF6" s="297" t="s">
        <v>680</v>
      </c>
      <c r="AG6" s="297" t="s">
        <v>688</v>
      </c>
      <c r="AH6" s="297" t="s">
        <v>694</v>
      </c>
      <c r="AI6" s="295">
        <v>2022</v>
      </c>
      <c r="AJ6" s="297" t="s">
        <v>703</v>
      </c>
      <c r="AK6" s="297" t="s">
        <v>713</v>
      </c>
      <c r="AL6" s="297" t="s">
        <v>719</v>
      </c>
      <c r="AM6" s="297" t="s">
        <v>722</v>
      </c>
      <c r="AN6" s="295">
        <v>2023</v>
      </c>
    </row>
    <row r="7" spans="1:40">
      <c r="A7" s="4" t="s">
        <v>32</v>
      </c>
      <c r="B7" s="72" t="s">
        <v>56</v>
      </c>
      <c r="C7" s="13">
        <v>3383203</v>
      </c>
      <c r="D7" s="13">
        <v>3728704</v>
      </c>
      <c r="E7" s="13">
        <v>4005118</v>
      </c>
      <c r="F7" s="5">
        <v>1043494.22189455</v>
      </c>
      <c r="G7" s="5">
        <v>1079204.6078169369</v>
      </c>
      <c r="H7" s="5">
        <v>1170837.2841792265</v>
      </c>
      <c r="I7" s="5">
        <v>1145564.6255055785</v>
      </c>
      <c r="J7" s="13">
        <v>4439100.7393962918</v>
      </c>
      <c r="K7" s="5">
        <v>1234564.935147495</v>
      </c>
      <c r="L7" s="5">
        <v>1386171.6279656843</v>
      </c>
      <c r="M7" s="5">
        <v>1272492.0242451786</v>
      </c>
      <c r="N7" s="5">
        <v>1458646.0703758674</v>
      </c>
      <c r="O7" s="13">
        <v>5351874.6577342246</v>
      </c>
      <c r="P7" s="5">
        <v>1531869</v>
      </c>
      <c r="Q7" s="5">
        <v>1579871</v>
      </c>
      <c r="R7" s="5">
        <v>1706592</v>
      </c>
      <c r="S7" s="5">
        <v>1758175</v>
      </c>
      <c r="T7" s="13">
        <v>6576507</v>
      </c>
      <c r="U7" s="5">
        <v>2125162</v>
      </c>
      <c r="V7" s="5">
        <v>2129064</v>
      </c>
      <c r="W7" s="5">
        <v>2535465</v>
      </c>
      <c r="X7" s="5">
        <v>2537704</v>
      </c>
      <c r="Y7" s="13">
        <v>9327395</v>
      </c>
      <c r="Z7" s="5">
        <v>2667602</v>
      </c>
      <c r="AA7" s="5">
        <v>2675753</v>
      </c>
      <c r="AB7" s="5">
        <v>2513222</v>
      </c>
      <c r="AC7" s="5">
        <v>2431547</v>
      </c>
      <c r="AD7" s="13">
        <v>10288124</v>
      </c>
      <c r="AE7" s="5">
        <v>2544621</v>
      </c>
      <c r="AF7" s="5">
        <v>2486797</v>
      </c>
      <c r="AG7" s="5">
        <v>2510567</v>
      </c>
      <c r="AH7" s="5">
        <v>2568697</v>
      </c>
      <c r="AI7" s="13">
        <v>10110682</v>
      </c>
      <c r="AJ7" s="5">
        <v>2460480</v>
      </c>
      <c r="AK7" s="5">
        <v>2477122</v>
      </c>
      <c r="AL7" s="5">
        <v>2490082</v>
      </c>
      <c r="AM7" s="5">
        <v>2493567</v>
      </c>
      <c r="AN7" s="13">
        <v>9921251</v>
      </c>
    </row>
    <row r="8" spans="1:40">
      <c r="A8" s="4" t="s">
        <v>33</v>
      </c>
      <c r="B8" s="72" t="s">
        <v>47</v>
      </c>
      <c r="C8" s="13">
        <v>2019925</v>
      </c>
      <c r="D8" s="13">
        <v>2175317</v>
      </c>
      <c r="E8" s="13">
        <v>2257077</v>
      </c>
      <c r="F8" s="5">
        <v>584549.41833000001</v>
      </c>
      <c r="G8" s="5">
        <v>613301.67561000003</v>
      </c>
      <c r="H8" s="5">
        <v>634922.52117000008</v>
      </c>
      <c r="I8" s="5">
        <v>651817.7400300001</v>
      </c>
      <c r="J8" s="13">
        <v>2484594.7463000007</v>
      </c>
      <c r="K8" s="5">
        <v>729274.90784132795</v>
      </c>
      <c r="L8" s="5">
        <v>860363.35464999988</v>
      </c>
      <c r="M8" s="5">
        <v>719068.58284000005</v>
      </c>
      <c r="N8" s="5">
        <v>887322.89169000008</v>
      </c>
      <c r="O8" s="13">
        <v>3196029.9902513279</v>
      </c>
      <c r="P8" s="5">
        <v>955121</v>
      </c>
      <c r="Q8" s="5">
        <v>1016811</v>
      </c>
      <c r="R8" s="5">
        <v>1136521</v>
      </c>
      <c r="S8" s="5">
        <v>1157903</v>
      </c>
      <c r="T8" s="13">
        <v>4266356</v>
      </c>
      <c r="U8" s="5">
        <v>1505773</v>
      </c>
      <c r="V8" s="5">
        <v>1512047</v>
      </c>
      <c r="W8" s="5">
        <v>1682442</v>
      </c>
      <c r="X8" s="5">
        <v>1741703</v>
      </c>
      <c r="Y8" s="13">
        <v>6441965</v>
      </c>
      <c r="Z8" s="5">
        <v>1892963</v>
      </c>
      <c r="AA8" s="5">
        <v>1807529</v>
      </c>
      <c r="AB8" s="5">
        <v>1751542</v>
      </c>
      <c r="AC8" s="5">
        <v>1645639</v>
      </c>
      <c r="AD8" s="13">
        <v>7097673</v>
      </c>
      <c r="AE8" s="5">
        <v>1696750</v>
      </c>
      <c r="AF8" s="5">
        <v>1618716</v>
      </c>
      <c r="AG8" s="5">
        <v>1621472</v>
      </c>
      <c r="AH8" s="5">
        <v>1641639</v>
      </c>
      <c r="AI8" s="13">
        <v>6578577</v>
      </c>
      <c r="AJ8" s="5">
        <v>1538944</v>
      </c>
      <c r="AK8" s="5">
        <v>1523807</v>
      </c>
      <c r="AL8" s="5">
        <v>1489390</v>
      </c>
      <c r="AM8" s="5">
        <v>1419200</v>
      </c>
      <c r="AN8" s="13">
        <v>5971341</v>
      </c>
    </row>
    <row r="9" spans="1:40">
      <c r="A9" s="14" t="s">
        <v>34</v>
      </c>
      <c r="B9" s="73" t="s">
        <v>48</v>
      </c>
      <c r="C9" s="13">
        <v>1212133</v>
      </c>
      <c r="D9" s="13">
        <v>1182637</v>
      </c>
      <c r="E9" s="13">
        <v>1282434</v>
      </c>
      <c r="F9" s="2">
        <v>352067.32669999998</v>
      </c>
      <c r="G9" s="2">
        <v>350511.43637999997</v>
      </c>
      <c r="H9" s="2">
        <v>369123.85606999998</v>
      </c>
      <c r="I9" s="2">
        <v>397343.07770000002</v>
      </c>
      <c r="J9" s="13">
        <v>1469049.0880100003</v>
      </c>
      <c r="K9" s="2">
        <v>452198.71884132794</v>
      </c>
      <c r="L9" s="2">
        <v>507315.10938999994</v>
      </c>
      <c r="M9" s="2">
        <v>424662.45756000001</v>
      </c>
      <c r="N9" s="2">
        <v>577374.81544000003</v>
      </c>
      <c r="O9" s="13">
        <v>1961551.3544613277</v>
      </c>
      <c r="P9" s="2">
        <v>629847</v>
      </c>
      <c r="Q9" s="2">
        <v>637104</v>
      </c>
      <c r="R9" s="2">
        <v>735002</v>
      </c>
      <c r="S9" s="2">
        <v>750383</v>
      </c>
      <c r="T9" s="13">
        <v>2752336</v>
      </c>
      <c r="U9" s="2">
        <v>1053452</v>
      </c>
      <c r="V9" s="2">
        <v>994883</v>
      </c>
      <c r="W9" s="2">
        <v>1120468</v>
      </c>
      <c r="X9" s="2">
        <v>1157069</v>
      </c>
      <c r="Y9" s="13">
        <v>4325872</v>
      </c>
      <c r="Z9" s="2">
        <v>1267752</v>
      </c>
      <c r="AA9" s="2">
        <v>1214660</v>
      </c>
      <c r="AB9" s="2">
        <v>1165635</v>
      </c>
      <c r="AC9" s="2">
        <v>1105652</v>
      </c>
      <c r="AD9" s="13">
        <v>4753699</v>
      </c>
      <c r="AE9" s="2">
        <v>1122096</v>
      </c>
      <c r="AF9" s="2">
        <v>1046889</v>
      </c>
      <c r="AG9" s="2">
        <v>1002310</v>
      </c>
      <c r="AH9" s="2">
        <v>1063725</v>
      </c>
      <c r="AI9" s="13">
        <v>4235020</v>
      </c>
      <c r="AJ9" s="2">
        <v>922207</v>
      </c>
      <c r="AK9" s="2">
        <v>927213</v>
      </c>
      <c r="AL9" s="2">
        <v>902258</v>
      </c>
      <c r="AM9" s="2">
        <v>853220</v>
      </c>
      <c r="AN9" s="13">
        <v>3604898</v>
      </c>
    </row>
    <row r="10" spans="1:40">
      <c r="A10" s="15" t="s">
        <v>35</v>
      </c>
      <c r="B10" s="74" t="s">
        <v>57</v>
      </c>
      <c r="C10" s="16">
        <v>1008554</v>
      </c>
      <c r="D10" s="16">
        <v>943229</v>
      </c>
      <c r="E10" s="16">
        <v>1022901</v>
      </c>
      <c r="F10" s="3">
        <v>281667</v>
      </c>
      <c r="G10" s="3">
        <v>284501.99513</v>
      </c>
      <c r="H10" s="3">
        <v>297263</v>
      </c>
      <c r="I10" s="3">
        <v>322473.90972</v>
      </c>
      <c r="J10" s="16">
        <v>1185909.2960100002</v>
      </c>
      <c r="K10" s="3">
        <v>378210</v>
      </c>
      <c r="L10" s="3">
        <v>429351</v>
      </c>
      <c r="M10" s="3">
        <v>348704</v>
      </c>
      <c r="N10" s="3">
        <v>492021</v>
      </c>
      <c r="O10" s="16">
        <v>1648286.2532299997</v>
      </c>
      <c r="P10" s="3">
        <v>538608</v>
      </c>
      <c r="Q10" s="3">
        <v>542641</v>
      </c>
      <c r="R10" s="3">
        <v>624270</v>
      </c>
      <c r="S10" s="3">
        <v>639860</v>
      </c>
      <c r="T10" s="16">
        <v>2345379</v>
      </c>
      <c r="U10" s="3">
        <v>924694</v>
      </c>
      <c r="V10" s="3">
        <v>893887</v>
      </c>
      <c r="W10" s="3">
        <v>985812</v>
      </c>
      <c r="X10" s="3">
        <v>1006795</v>
      </c>
      <c r="Y10" s="16">
        <v>3811188</v>
      </c>
      <c r="Z10" s="3">
        <v>1140855</v>
      </c>
      <c r="AA10" s="3">
        <v>1064400</v>
      </c>
      <c r="AB10" s="3">
        <v>1025903</v>
      </c>
      <c r="AC10" s="3">
        <v>975578</v>
      </c>
      <c r="AD10" s="16">
        <v>4206736</v>
      </c>
      <c r="AE10" s="3">
        <v>963536</v>
      </c>
      <c r="AF10" s="3">
        <v>867228</v>
      </c>
      <c r="AG10" s="3">
        <v>853235</v>
      </c>
      <c r="AH10" s="3">
        <v>912499</v>
      </c>
      <c r="AI10" s="16">
        <v>3596498</v>
      </c>
      <c r="AJ10" s="3">
        <v>776621</v>
      </c>
      <c r="AK10" s="3">
        <v>784198</v>
      </c>
      <c r="AL10" s="3">
        <v>763939</v>
      </c>
      <c r="AM10" s="3">
        <v>725277</v>
      </c>
      <c r="AN10" s="16">
        <v>3050035</v>
      </c>
    </row>
    <row r="11" spans="1:40">
      <c r="A11" s="15" t="s">
        <v>36</v>
      </c>
      <c r="B11" s="74" t="s">
        <v>58</v>
      </c>
      <c r="C11" s="16">
        <v>70305</v>
      </c>
      <c r="D11" s="16">
        <v>76575</v>
      </c>
      <c r="E11" s="16">
        <v>93593</v>
      </c>
      <c r="F11" s="3">
        <v>26033.434909999996</v>
      </c>
      <c r="G11" s="3">
        <v>26785.884859999998</v>
      </c>
      <c r="H11" s="3">
        <v>27124.576340000003</v>
      </c>
      <c r="I11" s="3">
        <v>27294.0399</v>
      </c>
      <c r="J11" s="16">
        <v>107237.93601</v>
      </c>
      <c r="K11" s="3">
        <v>29565.290839999987</v>
      </c>
      <c r="L11" s="3">
        <v>29102.843719999979</v>
      </c>
      <c r="M11" s="3">
        <v>29872.198529999994</v>
      </c>
      <c r="N11" s="3">
        <v>33680.557959999991</v>
      </c>
      <c r="O11" s="16">
        <v>122220.89104999995</v>
      </c>
      <c r="P11" s="3">
        <v>36857</v>
      </c>
      <c r="Q11" s="3">
        <v>29582</v>
      </c>
      <c r="R11" s="3">
        <v>37681</v>
      </c>
      <c r="S11" s="3">
        <v>37611</v>
      </c>
      <c r="T11" s="16">
        <v>141731</v>
      </c>
      <c r="U11" s="3">
        <v>48442</v>
      </c>
      <c r="V11" s="3">
        <v>40257</v>
      </c>
      <c r="W11" s="3">
        <v>42114</v>
      </c>
      <c r="X11" s="3">
        <v>55472</v>
      </c>
      <c r="Y11" s="16">
        <v>186285</v>
      </c>
      <c r="Z11" s="3">
        <v>40465</v>
      </c>
      <c r="AA11" s="3">
        <v>37941</v>
      </c>
      <c r="AB11" s="3">
        <v>36623</v>
      </c>
      <c r="AC11" s="3">
        <v>35827</v>
      </c>
      <c r="AD11" s="16">
        <v>150856</v>
      </c>
      <c r="AE11" s="3">
        <v>36669</v>
      </c>
      <c r="AF11" s="3">
        <v>35573</v>
      </c>
      <c r="AG11" s="3">
        <v>35896</v>
      </c>
      <c r="AH11" s="3">
        <v>34873</v>
      </c>
      <c r="AI11" s="16">
        <v>143011</v>
      </c>
      <c r="AJ11" s="3">
        <v>33981</v>
      </c>
      <c r="AK11" s="3">
        <v>35802</v>
      </c>
      <c r="AL11" s="3">
        <v>38467</v>
      </c>
      <c r="AM11" s="3">
        <v>39297</v>
      </c>
      <c r="AN11" s="16">
        <v>147547</v>
      </c>
    </row>
    <row r="12" spans="1:40">
      <c r="A12" s="15" t="s">
        <v>37</v>
      </c>
      <c r="B12" s="74" t="s">
        <v>59</v>
      </c>
      <c r="C12" s="16">
        <v>81203</v>
      </c>
      <c r="D12" s="16">
        <v>103203</v>
      </c>
      <c r="E12" s="16">
        <v>103974</v>
      </c>
      <c r="F12" s="3">
        <v>26990.520170000003</v>
      </c>
      <c r="G12" s="3">
        <v>22887.988119999998</v>
      </c>
      <c r="H12" s="3">
        <v>25250.660680000001</v>
      </c>
      <c r="I12" s="3">
        <v>25275.743630000034</v>
      </c>
      <c r="J12" s="16">
        <v>100404.91260000004</v>
      </c>
      <c r="K12" s="3">
        <v>27584.545869999998</v>
      </c>
      <c r="L12" s="3">
        <v>27869.603929999947</v>
      </c>
      <c r="M12" s="3">
        <v>30596.628639999999</v>
      </c>
      <c r="N12" s="3">
        <v>30348.03656000004</v>
      </c>
      <c r="O12" s="16">
        <v>116398.81499999997</v>
      </c>
      <c r="P12" s="3">
        <v>34208</v>
      </c>
      <c r="Q12" s="3">
        <v>37431</v>
      </c>
      <c r="R12" s="3">
        <v>41495</v>
      </c>
      <c r="S12" s="3">
        <v>38812</v>
      </c>
      <c r="T12" s="16">
        <v>151946</v>
      </c>
      <c r="U12" s="3">
        <v>47463</v>
      </c>
      <c r="V12" s="3">
        <v>41700</v>
      </c>
      <c r="W12" s="3">
        <v>50443</v>
      </c>
      <c r="X12" s="3">
        <v>52903</v>
      </c>
      <c r="Y12" s="16">
        <v>192509</v>
      </c>
      <c r="Z12" s="3">
        <v>43914</v>
      </c>
      <c r="AA12" s="3">
        <v>69249</v>
      </c>
      <c r="AB12" s="3">
        <v>57789</v>
      </c>
      <c r="AC12" s="3">
        <v>67379</v>
      </c>
      <c r="AD12" s="16">
        <v>238331</v>
      </c>
      <c r="AE12" s="3">
        <v>91085</v>
      </c>
      <c r="AF12" s="3">
        <v>100627</v>
      </c>
      <c r="AG12" s="3">
        <v>86538</v>
      </c>
      <c r="AH12" s="3">
        <v>86707</v>
      </c>
      <c r="AI12" s="16">
        <v>364957</v>
      </c>
      <c r="AJ12" s="3">
        <v>82095</v>
      </c>
      <c r="AK12" s="3">
        <v>74276</v>
      </c>
      <c r="AL12" s="3">
        <v>56736</v>
      </c>
      <c r="AM12" s="3">
        <v>57630</v>
      </c>
      <c r="AN12" s="16">
        <v>270737</v>
      </c>
    </row>
    <row r="13" spans="1:40">
      <c r="A13" s="15" t="s">
        <v>38</v>
      </c>
      <c r="B13" s="74" t="s">
        <v>60</v>
      </c>
      <c r="C13" s="16">
        <v>52071</v>
      </c>
      <c r="D13" s="16">
        <v>59630</v>
      </c>
      <c r="E13" s="16">
        <v>61966</v>
      </c>
      <c r="F13" s="3">
        <v>17376.371620000002</v>
      </c>
      <c r="G13" s="3">
        <v>16335.56827</v>
      </c>
      <c r="H13" s="3">
        <v>19485.619050000001</v>
      </c>
      <c r="I13" s="3">
        <v>22299.384450000001</v>
      </c>
      <c r="J13" s="16">
        <v>75496.94339</v>
      </c>
      <c r="K13" s="3">
        <v>16838.882131328002</v>
      </c>
      <c r="L13" s="3">
        <v>20991.66174</v>
      </c>
      <c r="M13" s="3">
        <v>15489.630389999998</v>
      </c>
      <c r="N13" s="3">
        <v>21325.22092</v>
      </c>
      <c r="O13" s="16">
        <v>74645.395181328</v>
      </c>
      <c r="P13" s="3">
        <v>20174</v>
      </c>
      <c r="Q13" s="3">
        <v>27450</v>
      </c>
      <c r="R13" s="3">
        <v>31556</v>
      </c>
      <c r="S13" s="3">
        <v>34100</v>
      </c>
      <c r="T13" s="16">
        <v>113280</v>
      </c>
      <c r="U13" s="3">
        <v>32853</v>
      </c>
      <c r="V13" s="3">
        <v>19039</v>
      </c>
      <c r="W13" s="3">
        <v>42099</v>
      </c>
      <c r="X13" s="3">
        <v>41899</v>
      </c>
      <c r="Y13" s="16">
        <v>135890</v>
      </c>
      <c r="Z13" s="3">
        <v>42518</v>
      </c>
      <c r="AA13" s="3">
        <v>43070</v>
      </c>
      <c r="AB13" s="3">
        <v>45320</v>
      </c>
      <c r="AC13" s="3">
        <v>26868</v>
      </c>
      <c r="AD13" s="16">
        <v>157776</v>
      </c>
      <c r="AE13" s="3">
        <v>30806</v>
      </c>
      <c r="AF13" s="3">
        <v>43461</v>
      </c>
      <c r="AG13" s="3">
        <v>26641</v>
      </c>
      <c r="AH13" s="3">
        <v>29646</v>
      </c>
      <c r="AI13" s="16">
        <v>130554</v>
      </c>
      <c r="AJ13" s="3">
        <v>29510</v>
      </c>
      <c r="AK13" s="3">
        <v>32937</v>
      </c>
      <c r="AL13" s="3">
        <v>43116</v>
      </c>
      <c r="AM13" s="3">
        <v>31016</v>
      </c>
      <c r="AN13" s="16">
        <v>136579</v>
      </c>
    </row>
    <row r="14" spans="1:40">
      <c r="A14" s="14" t="s">
        <v>39</v>
      </c>
      <c r="B14" s="73" t="s">
        <v>49</v>
      </c>
      <c r="C14" s="13">
        <v>807792</v>
      </c>
      <c r="D14" s="13">
        <v>992680</v>
      </c>
      <c r="E14" s="13">
        <v>974643</v>
      </c>
      <c r="F14" s="2">
        <v>232482.09163000007</v>
      </c>
      <c r="G14" s="2">
        <v>262790.23923000006</v>
      </c>
      <c r="H14" s="2">
        <v>265798.66510000004</v>
      </c>
      <c r="I14" s="2">
        <v>254474.66233000005</v>
      </c>
      <c r="J14" s="13">
        <v>1015545.6582900003</v>
      </c>
      <c r="K14" s="2">
        <v>277076.18900000001</v>
      </c>
      <c r="L14" s="2">
        <v>353048.24526</v>
      </c>
      <c r="M14" s="2">
        <v>294406.12527999998</v>
      </c>
      <c r="N14" s="2">
        <v>309948.07625000004</v>
      </c>
      <c r="O14" s="13">
        <v>1234478.6357900002</v>
      </c>
      <c r="P14" s="2">
        <v>325274</v>
      </c>
      <c r="Q14" s="2">
        <v>379707</v>
      </c>
      <c r="R14" s="2">
        <v>401519</v>
      </c>
      <c r="S14" s="2">
        <v>407520</v>
      </c>
      <c r="T14" s="13">
        <v>1514020</v>
      </c>
      <c r="U14" s="2">
        <v>452321</v>
      </c>
      <c r="V14" s="2">
        <v>517164</v>
      </c>
      <c r="W14" s="2">
        <v>561974</v>
      </c>
      <c r="X14" s="2">
        <v>584634</v>
      </c>
      <c r="Y14" s="13">
        <v>2116093</v>
      </c>
      <c r="Z14" s="2">
        <v>625211</v>
      </c>
      <c r="AA14" s="2">
        <v>592869</v>
      </c>
      <c r="AB14" s="2">
        <v>585907</v>
      </c>
      <c r="AC14" s="2">
        <v>539987</v>
      </c>
      <c r="AD14" s="13">
        <v>2343974</v>
      </c>
      <c r="AE14" s="2">
        <v>574654</v>
      </c>
      <c r="AF14" s="2">
        <v>571827</v>
      </c>
      <c r="AG14" s="2">
        <v>619162</v>
      </c>
      <c r="AH14" s="2">
        <v>577914</v>
      </c>
      <c r="AI14" s="13">
        <v>2343557</v>
      </c>
      <c r="AJ14" s="2">
        <v>616737</v>
      </c>
      <c r="AK14" s="2">
        <v>596594</v>
      </c>
      <c r="AL14" s="2">
        <v>587132</v>
      </c>
      <c r="AM14" s="2">
        <v>565980</v>
      </c>
      <c r="AN14" s="13">
        <v>2366443</v>
      </c>
    </row>
    <row r="15" spans="1:40">
      <c r="A15" s="15" t="s">
        <v>35</v>
      </c>
      <c r="B15" s="74" t="s">
        <v>61</v>
      </c>
      <c r="C15" s="16">
        <v>807792</v>
      </c>
      <c r="D15" s="16">
        <v>992680</v>
      </c>
      <c r="E15" s="16">
        <v>974643</v>
      </c>
      <c r="F15" s="3">
        <v>232482.09163000007</v>
      </c>
      <c r="G15" s="3">
        <v>262790.23923000006</v>
      </c>
      <c r="H15" s="3">
        <v>265798.66510000004</v>
      </c>
      <c r="I15" s="3">
        <v>254474.66233000005</v>
      </c>
      <c r="J15" s="16">
        <v>1015545.6582900003</v>
      </c>
      <c r="K15" s="3">
        <v>277076.18900000001</v>
      </c>
      <c r="L15" s="3">
        <v>353048.24526</v>
      </c>
      <c r="M15" s="3">
        <v>294406.12527999998</v>
      </c>
      <c r="N15" s="3">
        <v>309948.07625000004</v>
      </c>
      <c r="O15" s="16">
        <v>1234478.6357900002</v>
      </c>
      <c r="P15" s="3">
        <v>325274</v>
      </c>
      <c r="Q15" s="3">
        <v>379707</v>
      </c>
      <c r="R15" s="3">
        <v>401519</v>
      </c>
      <c r="S15" s="3">
        <v>407520</v>
      </c>
      <c r="T15" s="16">
        <v>1514020</v>
      </c>
      <c r="U15" s="3">
        <v>452321</v>
      </c>
      <c r="V15" s="3">
        <v>517164</v>
      </c>
      <c r="W15" s="3">
        <v>561974</v>
      </c>
      <c r="X15" s="3">
        <v>584634</v>
      </c>
      <c r="Y15" s="16">
        <v>2116093</v>
      </c>
      <c r="Z15" s="3">
        <v>625211</v>
      </c>
      <c r="AA15" s="3">
        <v>592869</v>
      </c>
      <c r="AB15" s="3">
        <v>585907</v>
      </c>
      <c r="AC15" s="3">
        <v>539987</v>
      </c>
      <c r="AD15" s="16">
        <v>2343974</v>
      </c>
      <c r="AE15" s="3">
        <v>574654</v>
      </c>
      <c r="AF15" s="3">
        <v>571827</v>
      </c>
      <c r="AG15" s="3">
        <v>619162</v>
      </c>
      <c r="AH15" s="3">
        <v>577914</v>
      </c>
      <c r="AI15" s="16">
        <v>2343557</v>
      </c>
      <c r="AJ15" s="3">
        <v>616737</v>
      </c>
      <c r="AK15" s="3">
        <v>596594</v>
      </c>
      <c r="AL15" s="3">
        <v>587132</v>
      </c>
      <c r="AM15" s="3">
        <v>565980</v>
      </c>
      <c r="AN15" s="16">
        <v>2366443</v>
      </c>
    </row>
    <row r="16" spans="1:40">
      <c r="A16" s="4" t="s">
        <v>40</v>
      </c>
      <c r="B16" s="72" t="s">
        <v>50</v>
      </c>
      <c r="C16" s="13">
        <v>560985</v>
      </c>
      <c r="D16" s="13">
        <v>727327</v>
      </c>
      <c r="E16" s="13">
        <v>876639</v>
      </c>
      <c r="F16" s="5">
        <v>219731.68409000168</v>
      </c>
      <c r="G16" s="5">
        <v>223880.03831000108</v>
      </c>
      <c r="H16" s="5">
        <v>227342.83529959078</v>
      </c>
      <c r="I16" s="5">
        <v>222912.91177805897</v>
      </c>
      <c r="J16" s="13">
        <v>893867.46947765246</v>
      </c>
      <c r="K16" s="5">
        <v>227504.68204906321</v>
      </c>
      <c r="L16" s="5">
        <v>238920.34928948211</v>
      </c>
      <c r="M16" s="5">
        <v>250537.74057334746</v>
      </c>
      <c r="N16" s="5">
        <v>253203.94228813029</v>
      </c>
      <c r="O16" s="13">
        <v>970166.7142000231</v>
      </c>
      <c r="P16" s="5">
        <v>240725</v>
      </c>
      <c r="Q16" s="5">
        <v>218566</v>
      </c>
      <c r="R16" s="5">
        <v>240156</v>
      </c>
      <c r="S16" s="5">
        <v>291563</v>
      </c>
      <c r="T16" s="13">
        <v>991010</v>
      </c>
      <c r="U16" s="5">
        <v>245505</v>
      </c>
      <c r="V16" s="5">
        <v>262784</v>
      </c>
      <c r="W16" s="5">
        <v>262857</v>
      </c>
      <c r="X16" s="5">
        <v>275882</v>
      </c>
      <c r="Y16" s="13">
        <v>1047028</v>
      </c>
      <c r="Z16" s="5">
        <v>269545</v>
      </c>
      <c r="AA16" s="5">
        <v>280598</v>
      </c>
      <c r="AB16" s="5">
        <v>292436</v>
      </c>
      <c r="AC16" s="5">
        <v>300165</v>
      </c>
      <c r="AD16" s="13">
        <v>1142744</v>
      </c>
      <c r="AE16" s="5">
        <v>300734</v>
      </c>
      <c r="AF16" s="5">
        <v>319054</v>
      </c>
      <c r="AG16" s="5">
        <v>328847</v>
      </c>
      <c r="AH16" s="5">
        <v>347728</v>
      </c>
      <c r="AI16" s="13">
        <v>1296363</v>
      </c>
      <c r="AJ16" s="5">
        <v>349512</v>
      </c>
      <c r="AK16" s="5">
        <v>365405</v>
      </c>
      <c r="AL16" s="5">
        <v>376214</v>
      </c>
      <c r="AM16" s="5">
        <v>399005</v>
      </c>
      <c r="AN16" s="13">
        <v>1490136</v>
      </c>
    </row>
    <row r="17" spans="1:42">
      <c r="A17" s="101" t="s">
        <v>41</v>
      </c>
      <c r="B17" s="139" t="s">
        <v>51</v>
      </c>
      <c r="C17" s="16">
        <v>398960</v>
      </c>
      <c r="D17" s="16">
        <v>482741</v>
      </c>
      <c r="E17" s="16">
        <v>572471</v>
      </c>
      <c r="F17" s="140">
        <v>150584.18382885811</v>
      </c>
      <c r="G17" s="140">
        <v>152704.86194352288</v>
      </c>
      <c r="H17" s="140">
        <v>157818.67432965079</v>
      </c>
      <c r="I17" s="140">
        <v>154050.07958313276</v>
      </c>
      <c r="J17" s="16">
        <v>615157.79968516459</v>
      </c>
      <c r="K17" s="140">
        <v>154132.56731723962</v>
      </c>
      <c r="L17" s="140">
        <v>158450.22436447541</v>
      </c>
      <c r="M17" s="140">
        <v>165398.36635133551</v>
      </c>
      <c r="N17" s="140">
        <v>170337.94976741695</v>
      </c>
      <c r="O17" s="16">
        <v>648319.10780046752</v>
      </c>
      <c r="P17" s="140">
        <v>156769</v>
      </c>
      <c r="Q17" s="140">
        <v>131328</v>
      </c>
      <c r="R17" s="140">
        <v>150166</v>
      </c>
      <c r="S17" s="140">
        <v>195881</v>
      </c>
      <c r="T17" s="16">
        <v>634144</v>
      </c>
      <c r="U17" s="140">
        <v>145213</v>
      </c>
      <c r="V17" s="140">
        <v>161763</v>
      </c>
      <c r="W17" s="140">
        <v>159492</v>
      </c>
      <c r="X17" s="140">
        <v>168456</v>
      </c>
      <c r="Y17" s="16">
        <v>634924</v>
      </c>
      <c r="Z17" s="140">
        <v>160569</v>
      </c>
      <c r="AA17" s="140">
        <v>165386</v>
      </c>
      <c r="AB17" s="140">
        <v>178813</v>
      </c>
      <c r="AC17" s="140">
        <v>195347</v>
      </c>
      <c r="AD17" s="16">
        <v>700115</v>
      </c>
      <c r="AE17" s="140">
        <v>185237</v>
      </c>
      <c r="AF17" s="140">
        <v>206234</v>
      </c>
      <c r="AG17" s="140">
        <v>216503</v>
      </c>
      <c r="AH17" s="140">
        <v>227868</v>
      </c>
      <c r="AI17" s="16">
        <v>835842</v>
      </c>
      <c r="AJ17" s="140">
        <v>222966</v>
      </c>
      <c r="AK17" s="140">
        <v>239098</v>
      </c>
      <c r="AL17" s="140">
        <v>245223</v>
      </c>
      <c r="AM17" s="140">
        <v>263284</v>
      </c>
      <c r="AN17" s="16">
        <v>970571</v>
      </c>
    </row>
    <row r="18" spans="1:42">
      <c r="A18" s="101" t="s">
        <v>0</v>
      </c>
      <c r="B18" s="139" t="s">
        <v>52</v>
      </c>
      <c r="C18" s="16">
        <v>95621</v>
      </c>
      <c r="D18" s="16">
        <v>158800</v>
      </c>
      <c r="E18" s="16">
        <v>152051</v>
      </c>
      <c r="F18" s="140">
        <v>35151.191479996742</v>
      </c>
      <c r="G18" s="140">
        <v>37685.667003505565</v>
      </c>
      <c r="H18" s="140">
        <v>34639.44788988783</v>
      </c>
      <c r="I18" s="140">
        <v>34524.927128577008</v>
      </c>
      <c r="J18" s="16">
        <v>142001.23350196716</v>
      </c>
      <c r="K18" s="140">
        <v>37734.083732586791</v>
      </c>
      <c r="L18" s="140">
        <v>44147.08228328386</v>
      </c>
      <c r="M18" s="140">
        <v>47812.556256277298</v>
      </c>
      <c r="N18" s="140">
        <v>43904.110319488391</v>
      </c>
      <c r="O18" s="16">
        <v>173597.83259163634</v>
      </c>
      <c r="P18" s="140">
        <v>44243</v>
      </c>
      <c r="Q18" s="140">
        <v>47760</v>
      </c>
      <c r="R18" s="140">
        <v>48232</v>
      </c>
      <c r="S18" s="140">
        <v>51639</v>
      </c>
      <c r="T18" s="16">
        <v>191874</v>
      </c>
      <c r="U18" s="140">
        <v>62879</v>
      </c>
      <c r="V18" s="140">
        <v>63029</v>
      </c>
      <c r="W18" s="140">
        <v>62078</v>
      </c>
      <c r="X18" s="140">
        <v>64442</v>
      </c>
      <c r="Y18" s="16">
        <v>252428</v>
      </c>
      <c r="Z18" s="140">
        <v>67067</v>
      </c>
      <c r="AA18" s="140">
        <v>71181</v>
      </c>
      <c r="AB18" s="140">
        <v>68575</v>
      </c>
      <c r="AC18" s="140">
        <v>62552</v>
      </c>
      <c r="AD18" s="16">
        <v>269375</v>
      </c>
      <c r="AE18" s="140">
        <v>69086</v>
      </c>
      <c r="AF18" s="140">
        <v>64604</v>
      </c>
      <c r="AG18" s="140">
        <v>62162</v>
      </c>
      <c r="AH18" s="140">
        <v>68750</v>
      </c>
      <c r="AI18" s="16">
        <v>264602</v>
      </c>
      <c r="AJ18" s="140">
        <v>75294</v>
      </c>
      <c r="AK18" s="140">
        <v>71344</v>
      </c>
      <c r="AL18" s="140">
        <v>71947</v>
      </c>
      <c r="AM18" s="140">
        <v>76907</v>
      </c>
      <c r="AN18" s="16">
        <v>295492</v>
      </c>
    </row>
    <row r="19" spans="1:42">
      <c r="A19" s="101" t="s">
        <v>42</v>
      </c>
      <c r="B19" s="139" t="s">
        <v>53</v>
      </c>
      <c r="C19" s="16">
        <v>66403</v>
      </c>
      <c r="D19" s="16">
        <v>85786</v>
      </c>
      <c r="E19" s="16">
        <v>152116</v>
      </c>
      <c r="F19" s="140">
        <v>33996.308781146799</v>
      </c>
      <c r="G19" s="140">
        <v>33489.509362972647</v>
      </c>
      <c r="H19" s="140">
        <v>34884.713080052148</v>
      </c>
      <c r="I19" s="140">
        <v>34337.905066349238</v>
      </c>
      <c r="J19" s="16">
        <v>136708.43629052083</v>
      </c>
      <c r="K19" s="140">
        <v>35638.030999236784</v>
      </c>
      <c r="L19" s="140">
        <v>36323.042641722881</v>
      </c>
      <c r="M19" s="140">
        <v>37326.817965734677</v>
      </c>
      <c r="N19" s="140">
        <v>38961.882201224944</v>
      </c>
      <c r="O19" s="16">
        <v>148249.77380791929</v>
      </c>
      <c r="P19" s="140">
        <v>39713</v>
      </c>
      <c r="Q19" s="140">
        <v>39478</v>
      </c>
      <c r="R19" s="140">
        <v>41758</v>
      </c>
      <c r="S19" s="140">
        <v>44043</v>
      </c>
      <c r="T19" s="16">
        <v>164992</v>
      </c>
      <c r="U19" s="140">
        <v>37413</v>
      </c>
      <c r="V19" s="140">
        <v>37992</v>
      </c>
      <c r="W19" s="140">
        <v>41287</v>
      </c>
      <c r="X19" s="140">
        <v>42984</v>
      </c>
      <c r="Y19" s="16">
        <v>159676</v>
      </c>
      <c r="Z19" s="140">
        <v>41909</v>
      </c>
      <c r="AA19" s="140">
        <v>44031</v>
      </c>
      <c r="AB19" s="140">
        <v>45048</v>
      </c>
      <c r="AC19" s="140">
        <v>42266</v>
      </c>
      <c r="AD19" s="16">
        <v>173254</v>
      </c>
      <c r="AE19" s="140">
        <v>46411</v>
      </c>
      <c r="AF19" s="140">
        <v>48216</v>
      </c>
      <c r="AG19" s="140">
        <v>50182</v>
      </c>
      <c r="AH19" s="140">
        <v>51110</v>
      </c>
      <c r="AI19" s="16">
        <v>195919</v>
      </c>
      <c r="AJ19" s="140">
        <v>51252</v>
      </c>
      <c r="AK19" s="140">
        <v>54963</v>
      </c>
      <c r="AL19" s="140">
        <v>59044</v>
      </c>
      <c r="AM19" s="140">
        <v>58814</v>
      </c>
      <c r="AN19" s="16">
        <v>224073</v>
      </c>
    </row>
    <row r="20" spans="1:42">
      <c r="A20" s="4" t="s">
        <v>43</v>
      </c>
      <c r="B20" s="72" t="s">
        <v>54</v>
      </c>
      <c r="C20" s="13">
        <v>372808</v>
      </c>
      <c r="D20" s="13">
        <v>343868</v>
      </c>
      <c r="E20" s="13">
        <v>344997</v>
      </c>
      <c r="F20" s="5">
        <v>97781.384129600643</v>
      </c>
      <c r="G20" s="5">
        <v>97847.199107756009</v>
      </c>
      <c r="H20" s="5">
        <v>102120.2484300002</v>
      </c>
      <c r="I20" s="5">
        <v>102502.3545600003</v>
      </c>
      <c r="J20" s="13">
        <v>400251.18622735713</v>
      </c>
      <c r="K20" s="5">
        <v>115652.12888999977</v>
      </c>
      <c r="L20" s="5">
        <v>120153.11002999965</v>
      </c>
      <c r="M20" s="5">
        <v>131671.08445999972</v>
      </c>
      <c r="N20" s="5">
        <v>134249.74851000027</v>
      </c>
      <c r="O20" s="13">
        <v>501726.07188999944</v>
      </c>
      <c r="P20" s="5">
        <v>152123</v>
      </c>
      <c r="Q20" s="5">
        <v>163176</v>
      </c>
      <c r="R20" s="5">
        <v>137682</v>
      </c>
      <c r="S20" s="5">
        <v>113397</v>
      </c>
      <c r="T20" s="13">
        <v>566378</v>
      </c>
      <c r="U20" s="5">
        <v>104267</v>
      </c>
      <c r="V20" s="5">
        <v>78639</v>
      </c>
      <c r="W20" s="5">
        <v>111564</v>
      </c>
      <c r="X20" s="5">
        <v>130650</v>
      </c>
      <c r="Y20" s="13">
        <v>425120</v>
      </c>
      <c r="Z20" s="5">
        <v>122104</v>
      </c>
      <c r="AA20" s="5">
        <v>116753</v>
      </c>
      <c r="AB20" s="5">
        <v>123599</v>
      </c>
      <c r="AC20" s="5">
        <v>114033</v>
      </c>
      <c r="AD20" s="13">
        <v>476489</v>
      </c>
      <c r="AE20" s="5">
        <v>109939</v>
      </c>
      <c r="AF20" s="5">
        <v>110617</v>
      </c>
      <c r="AG20" s="5">
        <v>110245</v>
      </c>
      <c r="AH20" s="5">
        <v>110978</v>
      </c>
      <c r="AI20" s="13">
        <v>441779</v>
      </c>
      <c r="AJ20" s="5">
        <v>110674</v>
      </c>
      <c r="AK20" s="5">
        <v>112770</v>
      </c>
      <c r="AL20" s="5">
        <v>118247</v>
      </c>
      <c r="AM20" s="5">
        <v>153168</v>
      </c>
      <c r="AN20" s="13">
        <v>494859</v>
      </c>
    </row>
    <row r="21" spans="1:42">
      <c r="A21" s="4" t="s">
        <v>44</v>
      </c>
      <c r="B21" s="72" t="s">
        <v>55</v>
      </c>
      <c r="C21" s="13">
        <v>429485</v>
      </c>
      <c r="D21" s="13">
        <v>482192</v>
      </c>
      <c r="E21" s="13">
        <v>526405</v>
      </c>
      <c r="F21" s="5">
        <v>141431.73534494769</v>
      </c>
      <c r="G21" s="5">
        <v>144175.69478917975</v>
      </c>
      <c r="H21" s="5">
        <v>206451.67927963549</v>
      </c>
      <c r="I21" s="5">
        <v>168331.6191375191</v>
      </c>
      <c r="J21" s="13">
        <v>660390.72855128208</v>
      </c>
      <c r="K21" s="5">
        <v>162133.21636710406</v>
      </c>
      <c r="L21" s="5">
        <v>166734.81399620246</v>
      </c>
      <c r="M21" s="5">
        <v>171214.61637183142</v>
      </c>
      <c r="N21" s="5">
        <v>183869.48788773661</v>
      </c>
      <c r="O21" s="13">
        <v>683952.13462287455</v>
      </c>
      <c r="P21" s="5">
        <v>181795</v>
      </c>
      <c r="Q21" s="5">
        <v>181318</v>
      </c>
      <c r="R21" s="5">
        <v>192224</v>
      </c>
      <c r="S21" s="5">
        <v>194102</v>
      </c>
      <c r="T21" s="13">
        <v>749439</v>
      </c>
      <c r="U21" s="5">
        <v>262349</v>
      </c>
      <c r="V21" s="5">
        <v>275547</v>
      </c>
      <c r="W21" s="5">
        <v>290467</v>
      </c>
      <c r="X21" s="5">
        <v>305861</v>
      </c>
      <c r="Y21" s="13">
        <v>1134224</v>
      </c>
      <c r="Z21" s="5">
        <v>327514</v>
      </c>
      <c r="AA21" s="5">
        <v>342458</v>
      </c>
      <c r="AB21" s="5">
        <v>345352</v>
      </c>
      <c r="AC21" s="5">
        <v>371710</v>
      </c>
      <c r="AD21" s="13">
        <v>1387034</v>
      </c>
      <c r="AE21" s="5">
        <v>435700</v>
      </c>
      <c r="AF21" s="5">
        <v>438314</v>
      </c>
      <c r="AG21" s="5">
        <v>447203</v>
      </c>
      <c r="AH21" s="5">
        <v>468251</v>
      </c>
      <c r="AI21" s="13">
        <v>1789468</v>
      </c>
      <c r="AJ21" s="5">
        <v>461200</v>
      </c>
      <c r="AK21" s="5">
        <v>473269</v>
      </c>
      <c r="AL21" s="5">
        <v>495297</v>
      </c>
      <c r="AM21" s="5">
        <v>521991</v>
      </c>
      <c r="AN21" s="13">
        <v>1951757</v>
      </c>
    </row>
    <row r="22" spans="1:42">
      <c r="A22" s="101" t="s">
        <v>45</v>
      </c>
      <c r="B22" s="139" t="s">
        <v>62</v>
      </c>
      <c r="C22" s="16">
        <v>266877</v>
      </c>
      <c r="D22" s="16">
        <v>284639</v>
      </c>
      <c r="E22" s="16">
        <v>319203</v>
      </c>
      <c r="F22" s="140">
        <v>85465.456136456225</v>
      </c>
      <c r="G22" s="140">
        <v>87470.464015657344</v>
      </c>
      <c r="H22" s="140">
        <v>90612.515447851882</v>
      </c>
      <c r="I22" s="140">
        <v>91044.967753149598</v>
      </c>
      <c r="J22" s="16">
        <v>354593.40335311508</v>
      </c>
      <c r="K22" s="140">
        <v>101206.16357371288</v>
      </c>
      <c r="L22" s="140">
        <v>102951.43081308028</v>
      </c>
      <c r="M22" s="140">
        <v>103391.31733272689</v>
      </c>
      <c r="N22" s="140">
        <v>104731.97801966649</v>
      </c>
      <c r="O22" s="16">
        <v>412280.88973918656</v>
      </c>
      <c r="P22" s="140">
        <v>108026</v>
      </c>
      <c r="Q22" s="140">
        <v>109329</v>
      </c>
      <c r="R22" s="140">
        <v>113969</v>
      </c>
      <c r="S22" s="140">
        <v>117060</v>
      </c>
      <c r="T22" s="16">
        <v>448384</v>
      </c>
      <c r="U22" s="140">
        <v>178223</v>
      </c>
      <c r="V22" s="140">
        <v>178034</v>
      </c>
      <c r="W22" s="140">
        <v>190142</v>
      </c>
      <c r="X22" s="140">
        <v>195093</v>
      </c>
      <c r="Y22" s="16">
        <v>741492</v>
      </c>
      <c r="Z22" s="140">
        <v>198341</v>
      </c>
      <c r="AA22" s="140">
        <v>213560</v>
      </c>
      <c r="AB22" s="140">
        <v>219654</v>
      </c>
      <c r="AC22" s="140">
        <v>225859</v>
      </c>
      <c r="AD22" s="16">
        <v>857414</v>
      </c>
      <c r="AE22" s="140">
        <v>243822</v>
      </c>
      <c r="AF22" s="140">
        <v>246499</v>
      </c>
      <c r="AG22" s="140">
        <v>250719</v>
      </c>
      <c r="AH22" s="140">
        <v>259290</v>
      </c>
      <c r="AI22" s="16">
        <v>1000330</v>
      </c>
      <c r="AJ22" s="140">
        <v>279027</v>
      </c>
      <c r="AK22" s="140">
        <v>282591</v>
      </c>
      <c r="AL22" s="140">
        <v>286543</v>
      </c>
      <c r="AM22" s="140">
        <v>292546</v>
      </c>
      <c r="AN22" s="16">
        <v>1140707</v>
      </c>
    </row>
    <row r="23" spans="1:42">
      <c r="A23" s="101" t="s">
        <v>46</v>
      </c>
      <c r="B23" s="139" t="s">
        <v>63</v>
      </c>
      <c r="C23" s="16">
        <v>91696</v>
      </c>
      <c r="D23" s="16">
        <v>116531</v>
      </c>
      <c r="E23" s="16">
        <v>108863</v>
      </c>
      <c r="F23" s="140">
        <v>33538.958470000005</v>
      </c>
      <c r="G23" s="140">
        <v>35881.143420000008</v>
      </c>
      <c r="H23" s="140">
        <v>36668.947304023015</v>
      </c>
      <c r="I23" s="140">
        <v>33427.832385174712</v>
      </c>
      <c r="J23" s="16">
        <v>139516.88157919777</v>
      </c>
      <c r="K23" s="140">
        <v>34497.604622231818</v>
      </c>
      <c r="L23" s="140">
        <v>37129.102434957982</v>
      </c>
      <c r="M23" s="140">
        <v>41023.353171950177</v>
      </c>
      <c r="N23" s="140">
        <v>43858.784619167083</v>
      </c>
      <c r="O23" s="16">
        <v>156508.84484830708</v>
      </c>
      <c r="P23" s="140">
        <v>42916</v>
      </c>
      <c r="Q23" s="140">
        <v>44449</v>
      </c>
      <c r="R23" s="140">
        <v>44545</v>
      </c>
      <c r="S23" s="140">
        <v>46269</v>
      </c>
      <c r="T23" s="16">
        <v>178179</v>
      </c>
      <c r="U23" s="140">
        <v>47352</v>
      </c>
      <c r="V23" s="140">
        <v>63308</v>
      </c>
      <c r="W23" s="140">
        <v>61037</v>
      </c>
      <c r="X23" s="140">
        <v>65981</v>
      </c>
      <c r="Y23" s="16">
        <v>237678</v>
      </c>
      <c r="Z23" s="140">
        <v>76516</v>
      </c>
      <c r="AA23" s="140">
        <v>68854</v>
      </c>
      <c r="AB23" s="140">
        <v>73989</v>
      </c>
      <c r="AC23" s="140">
        <v>81283</v>
      </c>
      <c r="AD23" s="16">
        <v>300642</v>
      </c>
      <c r="AE23" s="140">
        <v>120494</v>
      </c>
      <c r="AF23" s="140">
        <v>128155</v>
      </c>
      <c r="AG23" s="140">
        <v>128364</v>
      </c>
      <c r="AH23" s="140">
        <v>146343</v>
      </c>
      <c r="AI23" s="16">
        <v>523356</v>
      </c>
      <c r="AJ23" s="140">
        <v>126272</v>
      </c>
      <c r="AK23" s="140">
        <v>129904</v>
      </c>
      <c r="AL23" s="140">
        <v>149791</v>
      </c>
      <c r="AM23" s="140">
        <v>173148</v>
      </c>
      <c r="AN23" s="16">
        <v>579115</v>
      </c>
    </row>
    <row r="24" spans="1:42">
      <c r="A24" s="101" t="s">
        <v>11</v>
      </c>
      <c r="B24" s="139" t="s">
        <v>64</v>
      </c>
      <c r="C24" s="16">
        <v>27258</v>
      </c>
      <c r="D24" s="16">
        <v>35203</v>
      </c>
      <c r="E24" s="16">
        <v>39861</v>
      </c>
      <c r="F24" s="140">
        <v>10253.894600000003</v>
      </c>
      <c r="G24" s="140">
        <v>9735.672359999995</v>
      </c>
      <c r="H24" s="140">
        <v>8800.3755399999973</v>
      </c>
      <c r="I24" s="140">
        <v>8466.2081099999996</v>
      </c>
      <c r="J24" s="16">
        <v>37256.150609999997</v>
      </c>
      <c r="K24" s="140">
        <v>7632.4137500000015</v>
      </c>
      <c r="L24" s="140">
        <v>7912.6016299999983</v>
      </c>
      <c r="M24" s="140">
        <v>8500.1333700000032</v>
      </c>
      <c r="N24" s="140">
        <v>12157.530739999998</v>
      </c>
      <c r="O24" s="16">
        <v>36202.679490000002</v>
      </c>
      <c r="P24" s="140">
        <v>12081</v>
      </c>
      <c r="Q24" s="140">
        <v>11531</v>
      </c>
      <c r="R24" s="140">
        <v>11408</v>
      </c>
      <c r="S24" s="140">
        <v>10906</v>
      </c>
      <c r="T24" s="16">
        <v>45926</v>
      </c>
      <c r="U24" s="140">
        <v>11928</v>
      </c>
      <c r="V24" s="140">
        <v>11809</v>
      </c>
      <c r="W24" s="140">
        <v>13229</v>
      </c>
      <c r="X24" s="140">
        <v>14909</v>
      </c>
      <c r="Y24" s="16">
        <v>51875</v>
      </c>
      <c r="Z24" s="140">
        <v>18453</v>
      </c>
      <c r="AA24" s="140">
        <v>20392</v>
      </c>
      <c r="AB24" s="140">
        <v>23112</v>
      </c>
      <c r="AC24" s="140">
        <v>27269</v>
      </c>
      <c r="AD24" s="16">
        <v>89226</v>
      </c>
      <c r="AE24" s="140">
        <v>29228</v>
      </c>
      <c r="AF24" s="140">
        <v>31874</v>
      </c>
      <c r="AG24" s="140">
        <v>32964</v>
      </c>
      <c r="AH24" s="140">
        <v>34961</v>
      </c>
      <c r="AI24" s="16">
        <v>129027</v>
      </c>
      <c r="AJ24" s="140">
        <v>32227</v>
      </c>
      <c r="AK24" s="140">
        <v>32549</v>
      </c>
      <c r="AL24" s="140">
        <v>30720</v>
      </c>
      <c r="AM24" s="140">
        <v>31099</v>
      </c>
      <c r="AN24" s="16">
        <v>126595</v>
      </c>
    </row>
    <row r="25" spans="1:42">
      <c r="A25" s="101" t="s">
        <v>42</v>
      </c>
      <c r="B25" s="139" t="s">
        <v>53</v>
      </c>
      <c r="C25" s="16">
        <v>43654</v>
      </c>
      <c r="D25" s="16">
        <v>45819</v>
      </c>
      <c r="E25" s="16">
        <v>58476</v>
      </c>
      <c r="F25" s="140">
        <v>12173.426138491477</v>
      </c>
      <c r="G25" s="140">
        <v>11088.414993522363</v>
      </c>
      <c r="H25" s="140">
        <v>70369.840987760588</v>
      </c>
      <c r="I25" s="140">
        <v>35392.610889194781</v>
      </c>
      <c r="J25" s="16">
        <v>129024.29300896921</v>
      </c>
      <c r="K25" s="140">
        <v>18797.034421159373</v>
      </c>
      <c r="L25" s="140">
        <v>18741.679118164218</v>
      </c>
      <c r="M25" s="140">
        <v>18299.812497154329</v>
      </c>
      <c r="N25" s="140">
        <v>23121.194508903038</v>
      </c>
      <c r="O25" s="16">
        <v>78959.720545380958</v>
      </c>
      <c r="P25" s="140">
        <v>18772</v>
      </c>
      <c r="Q25" s="140">
        <v>16009</v>
      </c>
      <c r="R25" s="140">
        <v>22303</v>
      </c>
      <c r="S25" s="140">
        <v>19867</v>
      </c>
      <c r="T25" s="16">
        <v>76950</v>
      </c>
      <c r="U25" s="140">
        <v>24846</v>
      </c>
      <c r="V25" s="140">
        <v>22396</v>
      </c>
      <c r="W25" s="140">
        <v>26059</v>
      </c>
      <c r="X25" s="140">
        <v>29878</v>
      </c>
      <c r="Y25" s="16">
        <v>103179</v>
      </c>
      <c r="Z25" s="140">
        <v>34204</v>
      </c>
      <c r="AA25" s="140">
        <v>39652</v>
      </c>
      <c r="AB25" s="140">
        <v>28597</v>
      </c>
      <c r="AC25" s="140">
        <v>37299</v>
      </c>
      <c r="AD25" s="16">
        <v>139752</v>
      </c>
      <c r="AE25" s="140">
        <v>42156</v>
      </c>
      <c r="AF25" s="140">
        <v>31786</v>
      </c>
      <c r="AG25" s="140">
        <v>35156</v>
      </c>
      <c r="AH25" s="140">
        <v>27657</v>
      </c>
      <c r="AI25" s="16">
        <v>136755</v>
      </c>
      <c r="AJ25" s="140">
        <v>23674</v>
      </c>
      <c r="AK25" s="140">
        <v>28225</v>
      </c>
      <c r="AL25" s="140">
        <v>28243</v>
      </c>
      <c r="AM25" s="140">
        <v>25198</v>
      </c>
      <c r="AN25" s="16">
        <v>105340</v>
      </c>
    </row>
    <row r="26" spans="1:42" ht="13.5" customHeight="1">
      <c r="A26" s="4" t="s">
        <v>683</v>
      </c>
      <c r="B26" s="72" t="s">
        <v>684</v>
      </c>
      <c r="C26" s="239">
        <v>0</v>
      </c>
      <c r="D26" s="239">
        <v>0</v>
      </c>
      <c r="E26" s="239">
        <v>0</v>
      </c>
      <c r="F26" s="238">
        <v>0</v>
      </c>
      <c r="G26" s="238">
        <v>0</v>
      </c>
      <c r="H26" s="238">
        <v>0</v>
      </c>
      <c r="I26" s="238">
        <v>0</v>
      </c>
      <c r="J26" s="239">
        <v>0</v>
      </c>
      <c r="K26" s="238">
        <v>0</v>
      </c>
      <c r="L26" s="238">
        <v>0</v>
      </c>
      <c r="M26" s="238">
        <v>0</v>
      </c>
      <c r="N26" s="238">
        <v>0</v>
      </c>
      <c r="O26" s="239">
        <v>0</v>
      </c>
      <c r="P26" s="2">
        <v>2105</v>
      </c>
      <c r="Q26" s="2">
        <v>0</v>
      </c>
      <c r="R26" s="2">
        <v>8</v>
      </c>
      <c r="S26" s="2">
        <v>1210</v>
      </c>
      <c r="T26" s="156">
        <v>3324</v>
      </c>
      <c r="U26" s="158">
        <v>7268</v>
      </c>
      <c r="V26" s="2">
        <v>47</v>
      </c>
      <c r="W26" s="2">
        <v>188135</v>
      </c>
      <c r="X26" s="2">
        <v>83608</v>
      </c>
      <c r="Y26" s="156">
        <v>279058</v>
      </c>
      <c r="Z26" s="158">
        <v>55476</v>
      </c>
      <c r="AA26" s="158">
        <v>128415</v>
      </c>
      <c r="AB26" s="158">
        <v>293</v>
      </c>
      <c r="AC26" s="238">
        <v>0</v>
      </c>
      <c r="AD26" s="156">
        <v>184184</v>
      </c>
      <c r="AE26" s="158">
        <v>1498</v>
      </c>
      <c r="AF26" s="158">
        <v>96</v>
      </c>
      <c r="AG26" s="158">
        <v>2800</v>
      </c>
      <c r="AH26" s="158">
        <v>101</v>
      </c>
      <c r="AI26" s="13">
        <v>4495</v>
      </c>
      <c r="AJ26" s="158">
        <v>150</v>
      </c>
      <c r="AK26" s="158">
        <v>1871</v>
      </c>
      <c r="AL26" s="158">
        <v>10934</v>
      </c>
      <c r="AM26" s="158">
        <v>203</v>
      </c>
      <c r="AN26" s="13">
        <v>13158</v>
      </c>
    </row>
    <row r="27" spans="1:42">
      <c r="A27" s="4" t="s">
        <v>283</v>
      </c>
      <c r="B27" s="72" t="s">
        <v>284</v>
      </c>
      <c r="C27" s="80">
        <v>-337182</v>
      </c>
      <c r="D27" s="80">
        <v>-387053</v>
      </c>
      <c r="E27" s="80">
        <v>-398236</v>
      </c>
      <c r="F27" s="89">
        <v>-102587</v>
      </c>
      <c r="G27" s="89">
        <v>-108302</v>
      </c>
      <c r="H27" s="89">
        <v>-110073</v>
      </c>
      <c r="I27" s="89">
        <v>-111969</v>
      </c>
      <c r="J27" s="80">
        <v>-432931</v>
      </c>
      <c r="K27" s="89">
        <v>-122643</v>
      </c>
      <c r="L27" s="89">
        <v>-135648</v>
      </c>
      <c r="M27" s="89">
        <v>-116558</v>
      </c>
      <c r="N27" s="89">
        <v>-145111</v>
      </c>
      <c r="O27" s="80">
        <v>-519960</v>
      </c>
      <c r="P27" s="89">
        <v>-153627</v>
      </c>
      <c r="Q27" s="89">
        <v>-158792</v>
      </c>
      <c r="R27" s="89">
        <v>-176821</v>
      </c>
      <c r="S27" s="89">
        <v>-179511</v>
      </c>
      <c r="T27" s="80">
        <v>-668751</v>
      </c>
      <c r="U27" s="89">
        <v>-219961</v>
      </c>
      <c r="V27" s="89">
        <v>-220732</v>
      </c>
      <c r="W27" s="89">
        <v>-246682</v>
      </c>
      <c r="X27" s="89">
        <v>-257445</v>
      </c>
      <c r="Y27" s="80">
        <v>-944820</v>
      </c>
      <c r="Z27" s="89">
        <v>-270898</v>
      </c>
      <c r="AA27" s="89">
        <v>-258059</v>
      </c>
      <c r="AB27" s="89">
        <v>-258519</v>
      </c>
      <c r="AC27" s="89">
        <v>-252404</v>
      </c>
      <c r="AD27" s="80">
        <v>-1039880</v>
      </c>
      <c r="AE27" s="89">
        <v>-259922</v>
      </c>
      <c r="AF27" s="89">
        <v>-245165</v>
      </c>
      <c r="AG27" s="89">
        <v>-252716</v>
      </c>
      <c r="AH27" s="89">
        <v>-261166</v>
      </c>
      <c r="AI27" s="80">
        <v>-1018969</v>
      </c>
      <c r="AJ27" s="89">
        <v>-251080</v>
      </c>
      <c r="AK27" s="89">
        <v>-246900</v>
      </c>
      <c r="AL27" s="89">
        <v>-241862</v>
      </c>
      <c r="AM27" s="89">
        <v>-251384</v>
      </c>
      <c r="AN27" s="80">
        <v>-991226</v>
      </c>
    </row>
    <row r="28" spans="1:42">
      <c r="A28" s="101" t="s">
        <v>285</v>
      </c>
      <c r="B28" s="74" t="s">
        <v>286</v>
      </c>
      <c r="C28" s="85">
        <v>-267746</v>
      </c>
      <c r="D28" s="85">
        <v>-306644</v>
      </c>
      <c r="E28" s="85">
        <v>-328116</v>
      </c>
      <c r="F28" s="83">
        <v>-85907</v>
      </c>
      <c r="G28" s="83">
        <v>-91150</v>
      </c>
      <c r="H28" s="83">
        <v>-92449</v>
      </c>
      <c r="I28" s="83">
        <v>-93932</v>
      </c>
      <c r="J28" s="85">
        <v>-363438</v>
      </c>
      <c r="K28" s="83">
        <v>-102280</v>
      </c>
      <c r="L28" s="83">
        <v>-113652</v>
      </c>
      <c r="M28" s="83">
        <v>-95124</v>
      </c>
      <c r="N28" s="83">
        <v>-120852</v>
      </c>
      <c r="O28" s="85">
        <v>-431908</v>
      </c>
      <c r="P28" s="83">
        <v>-127931</v>
      </c>
      <c r="Q28" s="83">
        <v>-132137</v>
      </c>
      <c r="R28" s="83">
        <v>-147771</v>
      </c>
      <c r="S28" s="83">
        <v>-150166</v>
      </c>
      <c r="T28" s="85">
        <v>-558005</v>
      </c>
      <c r="U28" s="83">
        <v>-184533</v>
      </c>
      <c r="V28" s="83">
        <v>-185288</v>
      </c>
      <c r="W28" s="83">
        <v>-206373</v>
      </c>
      <c r="X28" s="83">
        <v>-215639</v>
      </c>
      <c r="Y28" s="85">
        <v>-791833</v>
      </c>
      <c r="Z28" s="83">
        <v>-227821</v>
      </c>
      <c r="AA28" s="83">
        <v>-217465</v>
      </c>
      <c r="AB28" s="83">
        <v>-216394</v>
      </c>
      <c r="AC28" s="83">
        <v>-210967</v>
      </c>
      <c r="AD28" s="85">
        <v>-872647</v>
      </c>
      <c r="AE28" s="83">
        <v>-216277</v>
      </c>
      <c r="AF28" s="83">
        <v>-203330</v>
      </c>
      <c r="AG28" s="83">
        <v>-209544</v>
      </c>
      <c r="AH28" s="83">
        <v>-215896</v>
      </c>
      <c r="AI28" s="85">
        <v>-845047</v>
      </c>
      <c r="AJ28" s="83">
        <v>-210209</v>
      </c>
      <c r="AK28" s="83">
        <v>-203537</v>
      </c>
      <c r="AL28" s="83">
        <v>-198319</v>
      </c>
      <c r="AM28" s="83">
        <v>-205975</v>
      </c>
      <c r="AN28" s="85">
        <v>-818040</v>
      </c>
    </row>
    <row r="29" spans="1:42">
      <c r="A29" s="101" t="s">
        <v>287</v>
      </c>
      <c r="B29" s="74" t="s">
        <v>288</v>
      </c>
      <c r="C29" s="85">
        <v>-69436</v>
      </c>
      <c r="D29" s="85">
        <v>-80409</v>
      </c>
      <c r="E29" s="85">
        <v>-70120</v>
      </c>
      <c r="F29" s="83">
        <v>-16680</v>
      </c>
      <c r="G29" s="83">
        <v>-17152</v>
      </c>
      <c r="H29" s="83">
        <v>-17624</v>
      </c>
      <c r="I29" s="83">
        <v>-18037</v>
      </c>
      <c r="J29" s="85">
        <v>-69493</v>
      </c>
      <c r="K29" s="83">
        <v>-20363</v>
      </c>
      <c r="L29" s="83">
        <v>-21996</v>
      </c>
      <c r="M29" s="83">
        <v>-21434</v>
      </c>
      <c r="N29" s="83">
        <v>-24259</v>
      </c>
      <c r="O29" s="85">
        <v>-88052</v>
      </c>
      <c r="P29" s="83">
        <v>-25696</v>
      </c>
      <c r="Q29" s="83">
        <v>-26655</v>
      </c>
      <c r="R29" s="83">
        <v>-29050</v>
      </c>
      <c r="S29" s="83">
        <v>-29345</v>
      </c>
      <c r="T29" s="85">
        <v>-110746</v>
      </c>
      <c r="U29" s="83">
        <v>-35428</v>
      </c>
      <c r="V29" s="83">
        <v>-35444</v>
      </c>
      <c r="W29" s="83">
        <v>-40309</v>
      </c>
      <c r="X29" s="83">
        <v>-41806</v>
      </c>
      <c r="Y29" s="85">
        <v>-152987</v>
      </c>
      <c r="Z29" s="83">
        <v>-43077</v>
      </c>
      <c r="AA29" s="83">
        <v>-40594</v>
      </c>
      <c r="AB29" s="83">
        <v>-42125</v>
      </c>
      <c r="AC29" s="83">
        <v>-41437</v>
      </c>
      <c r="AD29" s="85">
        <v>-167233</v>
      </c>
      <c r="AE29" s="83">
        <v>-43645</v>
      </c>
      <c r="AF29" s="83">
        <v>-41835</v>
      </c>
      <c r="AG29" s="83">
        <v>-43172</v>
      </c>
      <c r="AH29" s="83">
        <v>-45270</v>
      </c>
      <c r="AI29" s="85">
        <v>-173922</v>
      </c>
      <c r="AJ29" s="83">
        <v>-40871</v>
      </c>
      <c r="AK29" s="83">
        <v>-43363</v>
      </c>
      <c r="AL29" s="83">
        <v>-43543</v>
      </c>
      <c r="AM29" s="83">
        <v>-45409</v>
      </c>
      <c r="AN29" s="85">
        <v>-173186</v>
      </c>
    </row>
    <row r="30" spans="1:42">
      <c r="A30" s="4" t="s">
        <v>289</v>
      </c>
      <c r="B30" s="72" t="s">
        <v>290</v>
      </c>
      <c r="C30" s="80">
        <v>3046020.5187900001</v>
      </c>
      <c r="D30" s="80">
        <v>3341651</v>
      </c>
      <c r="E30" s="80">
        <v>3606882</v>
      </c>
      <c r="F30" s="89">
        <v>940907</v>
      </c>
      <c r="G30" s="89">
        <v>970903</v>
      </c>
      <c r="H30" s="89">
        <v>1060764</v>
      </c>
      <c r="I30" s="89">
        <v>1033596</v>
      </c>
      <c r="J30" s="80">
        <v>4006170</v>
      </c>
      <c r="K30" s="89">
        <v>1111922</v>
      </c>
      <c r="L30" s="89">
        <v>1250524</v>
      </c>
      <c r="M30" s="89">
        <v>1155934</v>
      </c>
      <c r="N30" s="89">
        <v>1313535</v>
      </c>
      <c r="O30" s="80">
        <v>4831915</v>
      </c>
      <c r="P30" s="89">
        <v>1378242</v>
      </c>
      <c r="Q30" s="89">
        <v>1421079</v>
      </c>
      <c r="R30" s="89">
        <v>1529771</v>
      </c>
      <c r="S30" s="89">
        <v>1578664</v>
      </c>
      <c r="T30" s="80">
        <v>5907756</v>
      </c>
      <c r="U30" s="89">
        <v>1905201</v>
      </c>
      <c r="V30" s="89">
        <v>1908332</v>
      </c>
      <c r="W30" s="89">
        <v>2288783</v>
      </c>
      <c r="X30" s="89">
        <v>2280259</v>
      </c>
      <c r="Y30" s="80">
        <v>8382575</v>
      </c>
      <c r="Z30" s="89">
        <v>2396704</v>
      </c>
      <c r="AA30" s="89">
        <v>2417694</v>
      </c>
      <c r="AB30" s="89">
        <v>2254703</v>
      </c>
      <c r="AC30" s="89">
        <v>2179143</v>
      </c>
      <c r="AD30" s="80">
        <v>9248244</v>
      </c>
      <c r="AE30" s="89">
        <v>2284699</v>
      </c>
      <c r="AF30" s="89">
        <v>2241632</v>
      </c>
      <c r="AG30" s="89">
        <v>2257851</v>
      </c>
      <c r="AH30" s="89">
        <v>2307531</v>
      </c>
      <c r="AI30" s="80">
        <v>9091713</v>
      </c>
      <c r="AJ30" s="89">
        <v>2209400</v>
      </c>
      <c r="AK30" s="89">
        <v>2230222</v>
      </c>
      <c r="AL30" s="89">
        <v>2248220</v>
      </c>
      <c r="AM30" s="89">
        <v>2242183</v>
      </c>
      <c r="AN30" s="80">
        <v>8930025</v>
      </c>
    </row>
    <row r="31" spans="1:42">
      <c r="A31" s="4" t="s">
        <v>291</v>
      </c>
      <c r="B31" s="72" t="s">
        <v>292</v>
      </c>
      <c r="C31" s="80">
        <v>-1203547</v>
      </c>
      <c r="D31" s="80">
        <v>-1297955</v>
      </c>
      <c r="E31" s="80">
        <v>-1720032</v>
      </c>
      <c r="F31" s="89">
        <v>-754517.79505999992</v>
      </c>
      <c r="G31" s="89">
        <v>-671745</v>
      </c>
      <c r="H31" s="89">
        <v>-593411</v>
      </c>
      <c r="I31" s="89">
        <v>-589438</v>
      </c>
      <c r="J31" s="80">
        <v>-2609111.7950599999</v>
      </c>
      <c r="K31" s="89">
        <v>-602821</v>
      </c>
      <c r="L31" s="89">
        <v>-531563</v>
      </c>
      <c r="M31" s="89">
        <v>-642040</v>
      </c>
      <c r="N31" s="89">
        <v>-656823</v>
      </c>
      <c r="O31" s="80">
        <v>-2433247</v>
      </c>
      <c r="P31" s="89">
        <v>-664992</v>
      </c>
      <c r="Q31" s="89">
        <v>-679548</v>
      </c>
      <c r="R31" s="89">
        <v>-677673</v>
      </c>
      <c r="S31" s="89">
        <v>-656552</v>
      </c>
      <c r="T31" s="80">
        <v>-2678765</v>
      </c>
      <c r="U31" s="89">
        <v>-597810</v>
      </c>
      <c r="V31" s="89">
        <v>-733372</v>
      </c>
      <c r="W31" s="89">
        <v>-648458</v>
      </c>
      <c r="X31" s="89">
        <v>-722506</v>
      </c>
      <c r="Y31" s="80">
        <v>-2702146</v>
      </c>
      <c r="Z31" s="89">
        <v>-661217</v>
      </c>
      <c r="AA31" s="89">
        <v>-749285</v>
      </c>
      <c r="AB31" s="89">
        <v>-706772</v>
      </c>
      <c r="AC31" s="89">
        <v>-810283</v>
      </c>
      <c r="AD31" s="80">
        <v>-2927557</v>
      </c>
      <c r="AE31" s="89">
        <v>-856396</v>
      </c>
      <c r="AF31" s="89">
        <v>-842504</v>
      </c>
      <c r="AG31" s="89">
        <v>-844011</v>
      </c>
      <c r="AH31" s="89">
        <v>-976488</v>
      </c>
      <c r="AI31" s="80">
        <v>-3519399</v>
      </c>
      <c r="AJ31" s="89">
        <v>-851844</v>
      </c>
      <c r="AK31" s="89">
        <v>-858964</v>
      </c>
      <c r="AL31" s="89">
        <v>-902168</v>
      </c>
      <c r="AM31" s="89">
        <v>-1072838</v>
      </c>
      <c r="AN31" s="80">
        <v>-3685814</v>
      </c>
      <c r="AP31" s="298"/>
    </row>
    <row r="32" spans="1:42">
      <c r="A32" s="101" t="s">
        <v>427</v>
      </c>
      <c r="B32" s="74" t="s">
        <v>293</v>
      </c>
      <c r="C32" s="85">
        <v>-535493.15402000002</v>
      </c>
      <c r="D32" s="85">
        <v>-647162.17486999999</v>
      </c>
      <c r="E32" s="85">
        <v>-730604</v>
      </c>
      <c r="F32" s="83">
        <v>-179449.29561999999</v>
      </c>
      <c r="G32" s="83">
        <v>-165462</v>
      </c>
      <c r="H32" s="83">
        <v>-168454</v>
      </c>
      <c r="I32" s="83">
        <v>-179142</v>
      </c>
      <c r="J32" s="85">
        <v>-692507.29561999999</v>
      </c>
      <c r="K32" s="83">
        <v>-188925</v>
      </c>
      <c r="L32" s="83">
        <v>-167212</v>
      </c>
      <c r="M32" s="83">
        <v>-207739</v>
      </c>
      <c r="N32" s="83">
        <v>-190246</v>
      </c>
      <c r="O32" s="85">
        <v>-754122</v>
      </c>
      <c r="P32" s="143">
        <v>-202078</v>
      </c>
      <c r="Q32" s="83">
        <v>-192657</v>
      </c>
      <c r="R32" s="83">
        <v>-210728</v>
      </c>
      <c r="S32" s="83">
        <v>-223708</v>
      </c>
      <c r="T32" s="85">
        <v>-829171</v>
      </c>
      <c r="U32" s="163">
        <v>-211089</v>
      </c>
      <c r="V32" s="163">
        <v>-207403</v>
      </c>
      <c r="W32" s="163">
        <v>-215214</v>
      </c>
      <c r="X32" s="163">
        <v>-219119</v>
      </c>
      <c r="Y32" s="85">
        <v>-852825</v>
      </c>
      <c r="Z32" s="83">
        <v>-227342</v>
      </c>
      <c r="AA32" s="83">
        <v>-274929</v>
      </c>
      <c r="AB32" s="83">
        <v>-238660</v>
      </c>
      <c r="AC32" s="83">
        <v>-259556</v>
      </c>
      <c r="AD32" s="85">
        <v>-1000487</v>
      </c>
      <c r="AE32" s="83">
        <v>-311494</v>
      </c>
      <c r="AF32" s="83">
        <v>-307282</v>
      </c>
      <c r="AG32" s="83">
        <v>-308531</v>
      </c>
      <c r="AH32" s="83">
        <v>-356280</v>
      </c>
      <c r="AI32" s="85">
        <v>-1283587</v>
      </c>
      <c r="AJ32" s="83">
        <v>-320239</v>
      </c>
      <c r="AK32" s="83">
        <v>-324923</v>
      </c>
      <c r="AL32" s="83">
        <v>-345781</v>
      </c>
      <c r="AM32" s="83">
        <v>-357480</v>
      </c>
      <c r="AN32" s="85">
        <v>-1348423</v>
      </c>
    </row>
    <row r="33" spans="1:42">
      <c r="A33" s="101" t="s">
        <v>428</v>
      </c>
      <c r="B33" s="74" t="s">
        <v>294</v>
      </c>
      <c r="C33" s="85">
        <v>-147610.89726999999</v>
      </c>
      <c r="D33" s="85">
        <v>-145216.88756999999</v>
      </c>
      <c r="E33" s="85">
        <v>-183628</v>
      </c>
      <c r="F33" s="83">
        <v>-43638.088969999997</v>
      </c>
      <c r="G33" s="83">
        <v>-43328</v>
      </c>
      <c r="H33" s="83">
        <v>-48073</v>
      </c>
      <c r="I33" s="83">
        <v>-53949</v>
      </c>
      <c r="J33" s="85">
        <v>-188988.08896999998</v>
      </c>
      <c r="K33" s="83">
        <v>-43435</v>
      </c>
      <c r="L33" s="83">
        <v>-44571</v>
      </c>
      <c r="M33" s="83">
        <v>-43156</v>
      </c>
      <c r="N33" s="83">
        <v>-58837</v>
      </c>
      <c r="O33" s="85">
        <v>-189999</v>
      </c>
      <c r="P33" s="143">
        <v>-38658</v>
      </c>
      <c r="Q33" s="83">
        <v>-43946</v>
      </c>
      <c r="R33" s="83">
        <v>-59157</v>
      </c>
      <c r="S33" s="83">
        <v>-57691</v>
      </c>
      <c r="T33" s="85">
        <v>-199452</v>
      </c>
      <c r="U33" s="163">
        <v>-60929</v>
      </c>
      <c r="V33" s="163">
        <v>-63183</v>
      </c>
      <c r="W33" s="163">
        <v>-63318</v>
      </c>
      <c r="X33" s="163">
        <v>-79245</v>
      </c>
      <c r="Y33" s="85">
        <v>-266675</v>
      </c>
      <c r="Z33" s="83">
        <v>-69596</v>
      </c>
      <c r="AA33" s="83">
        <v>-90490</v>
      </c>
      <c r="AB33" s="83">
        <v>-91669</v>
      </c>
      <c r="AC33" s="83">
        <v>-106694</v>
      </c>
      <c r="AD33" s="85">
        <v>-358449</v>
      </c>
      <c r="AE33" s="83">
        <v>-116066</v>
      </c>
      <c r="AF33" s="83">
        <v>-127676</v>
      </c>
      <c r="AG33" s="83">
        <v>-120667</v>
      </c>
      <c r="AH33" s="83">
        <v>-142642</v>
      </c>
      <c r="AI33" s="85">
        <v>-507051</v>
      </c>
      <c r="AJ33" s="83">
        <v>-127791</v>
      </c>
      <c r="AK33" s="83">
        <v>-123757</v>
      </c>
      <c r="AL33" s="83">
        <v>-136521</v>
      </c>
      <c r="AM33" s="83">
        <v>-170383</v>
      </c>
      <c r="AN33" s="85">
        <v>-558452</v>
      </c>
    </row>
    <row r="34" spans="1:42">
      <c r="A34" s="101" t="s">
        <v>417</v>
      </c>
      <c r="B34" s="74" t="s">
        <v>295</v>
      </c>
      <c r="C34" s="85">
        <v>-202240.86810999998</v>
      </c>
      <c r="D34" s="85">
        <v>-203627.45436000003</v>
      </c>
      <c r="E34" s="85">
        <v>-204048</v>
      </c>
      <c r="F34" s="83">
        <v>-52976.460589999995</v>
      </c>
      <c r="G34" s="83">
        <v>-231032</v>
      </c>
      <c r="H34" s="83">
        <v>-223547</v>
      </c>
      <c r="I34" s="83">
        <v>-234582</v>
      </c>
      <c r="J34" s="85">
        <v>-742137.46059000003</v>
      </c>
      <c r="K34" s="83">
        <v>-236049</v>
      </c>
      <c r="L34" s="83">
        <v>-237238</v>
      </c>
      <c r="M34" s="83">
        <v>-236390</v>
      </c>
      <c r="N34" s="83">
        <v>-243428</v>
      </c>
      <c r="O34" s="85">
        <v>-953105</v>
      </c>
      <c r="P34" s="143">
        <v>-257562</v>
      </c>
      <c r="Q34" s="83">
        <v>-257573</v>
      </c>
      <c r="R34" s="83">
        <v>-257295</v>
      </c>
      <c r="S34" s="83">
        <v>-257820</v>
      </c>
      <c r="T34" s="85">
        <v>-1030250</v>
      </c>
      <c r="U34" s="163">
        <v>-261908</v>
      </c>
      <c r="V34" s="163">
        <v>-244232</v>
      </c>
      <c r="W34" s="163">
        <v>-264348</v>
      </c>
      <c r="X34" s="163">
        <v>-270813</v>
      </c>
      <c r="Y34" s="85">
        <v>-1041301</v>
      </c>
      <c r="Z34" s="83">
        <v>-264409</v>
      </c>
      <c r="AA34" s="83">
        <v>-264750</v>
      </c>
      <c r="AB34" s="83">
        <v>-272257</v>
      </c>
      <c r="AC34" s="83">
        <v>-255734</v>
      </c>
      <c r="AD34" s="85">
        <v>-1057150</v>
      </c>
      <c r="AE34" s="83">
        <v>-275945</v>
      </c>
      <c r="AF34" s="83">
        <v>-266010</v>
      </c>
      <c r="AG34" s="83">
        <v>-256090</v>
      </c>
      <c r="AH34" s="83">
        <v>-258259</v>
      </c>
      <c r="AI34" s="85">
        <v>-1056304</v>
      </c>
      <c r="AJ34" s="83">
        <v>-259590</v>
      </c>
      <c r="AK34" s="83">
        <v>-268942</v>
      </c>
      <c r="AL34" s="83">
        <v>-281592</v>
      </c>
      <c r="AM34" s="83">
        <v>-279911</v>
      </c>
      <c r="AN34" s="85">
        <v>-1090035</v>
      </c>
    </row>
    <row r="35" spans="1:42">
      <c r="A35" s="138" t="s">
        <v>497</v>
      </c>
      <c r="B35" s="74" t="s">
        <v>533</v>
      </c>
      <c r="C35" s="85">
        <v>0</v>
      </c>
      <c r="D35" s="85">
        <v>0</v>
      </c>
      <c r="E35" s="85">
        <v>0</v>
      </c>
      <c r="F35" s="83">
        <v>0</v>
      </c>
      <c r="G35" s="83">
        <v>0</v>
      </c>
      <c r="H35" s="83">
        <v>0</v>
      </c>
      <c r="I35" s="83">
        <v>0</v>
      </c>
      <c r="J35" s="85">
        <v>0</v>
      </c>
      <c r="K35" s="83">
        <v>-42439</v>
      </c>
      <c r="L35" s="83">
        <v>-46848</v>
      </c>
      <c r="M35" s="83">
        <v>-51497</v>
      </c>
      <c r="N35" s="83">
        <v>-57428</v>
      </c>
      <c r="O35" s="85">
        <v>-198212</v>
      </c>
      <c r="P35" s="143">
        <v>-74900</v>
      </c>
      <c r="Q35" s="83">
        <v>-85355</v>
      </c>
      <c r="R35" s="83">
        <v>-48854</v>
      </c>
      <c r="S35" s="83">
        <v>-30137</v>
      </c>
      <c r="T35" s="85">
        <v>-239246</v>
      </c>
      <c r="U35" s="163">
        <v>-41066</v>
      </c>
      <c r="V35" s="163">
        <v>-40635</v>
      </c>
      <c r="W35" s="163">
        <v>-56167</v>
      </c>
      <c r="X35" s="163">
        <v>-53921</v>
      </c>
      <c r="Y35" s="85">
        <v>-191789</v>
      </c>
      <c r="Z35" s="83">
        <v>-59156</v>
      </c>
      <c r="AA35" s="83">
        <v>-63085</v>
      </c>
      <c r="AB35" s="83">
        <v>-60897</v>
      </c>
      <c r="AC35" s="83">
        <v>-74561</v>
      </c>
      <c r="AD35" s="85">
        <v>-257699</v>
      </c>
      <c r="AE35" s="83">
        <v>-67857</v>
      </c>
      <c r="AF35" s="83">
        <v>-65096</v>
      </c>
      <c r="AG35" s="83">
        <v>-65318</v>
      </c>
      <c r="AH35" s="83">
        <v>-69104</v>
      </c>
      <c r="AI35" s="85">
        <v>-267375</v>
      </c>
      <c r="AJ35" s="83">
        <v>-63281</v>
      </c>
      <c r="AK35" s="83">
        <v>-60770</v>
      </c>
      <c r="AL35" s="83">
        <v>-59262</v>
      </c>
      <c r="AM35" s="83">
        <v>-69269</v>
      </c>
      <c r="AN35" s="85">
        <v>-252582</v>
      </c>
    </row>
    <row r="36" spans="1:42">
      <c r="A36" s="101" t="s">
        <v>429</v>
      </c>
      <c r="B36" s="74" t="s">
        <v>296</v>
      </c>
      <c r="C36" s="85">
        <v>-101799.38219</v>
      </c>
      <c r="D36" s="85">
        <v>-112619.7914</v>
      </c>
      <c r="E36" s="85">
        <v>-101105</v>
      </c>
      <c r="F36" s="83">
        <v>-26366.704019999997</v>
      </c>
      <c r="G36" s="83">
        <v>-28526</v>
      </c>
      <c r="H36" s="83">
        <v>-30630</v>
      </c>
      <c r="I36" s="83">
        <v>-44709</v>
      </c>
      <c r="J36" s="85">
        <v>-130231.70402</v>
      </c>
      <c r="K36" s="83">
        <v>-15168</v>
      </c>
      <c r="L36" s="83">
        <v>-20266</v>
      </c>
      <c r="M36" s="83">
        <v>-24221</v>
      </c>
      <c r="N36" s="83">
        <v>-27014</v>
      </c>
      <c r="O36" s="85">
        <v>-86669</v>
      </c>
      <c r="P36" s="143">
        <v>-18653</v>
      </c>
      <c r="Q36" s="83">
        <v>-18072</v>
      </c>
      <c r="R36" s="83">
        <v>-14896</v>
      </c>
      <c r="S36" s="83">
        <v>-18367</v>
      </c>
      <c r="T36" s="85">
        <v>-69988</v>
      </c>
      <c r="U36" s="163">
        <v>-15816</v>
      </c>
      <c r="V36" s="163">
        <v>-11303</v>
      </c>
      <c r="W36" s="163">
        <v>-16623</v>
      </c>
      <c r="X36" s="163">
        <v>-34816</v>
      </c>
      <c r="Y36" s="85">
        <v>-78558</v>
      </c>
      <c r="Z36" s="83">
        <v>-11952</v>
      </c>
      <c r="AA36" s="83">
        <v>-13187</v>
      </c>
      <c r="AB36" s="83">
        <v>-19752</v>
      </c>
      <c r="AC36" s="83">
        <v>-30839</v>
      </c>
      <c r="AD36" s="85">
        <v>-75730</v>
      </c>
      <c r="AE36" s="83">
        <v>-38694</v>
      </c>
      <c r="AF36" s="83">
        <v>-27380</v>
      </c>
      <c r="AG36" s="83">
        <v>-26941</v>
      </c>
      <c r="AH36" s="83">
        <v>-60221</v>
      </c>
      <c r="AI36" s="85">
        <v>-153236</v>
      </c>
      <c r="AJ36" s="83">
        <v>-33571</v>
      </c>
      <c r="AK36" s="83">
        <v>-13391</v>
      </c>
      <c r="AL36" s="83">
        <v>-22318</v>
      </c>
      <c r="AM36" s="83">
        <v>-47717</v>
      </c>
      <c r="AN36" s="85">
        <v>-116997</v>
      </c>
    </row>
    <row r="37" spans="1:42">
      <c r="A37" s="101" t="s">
        <v>430</v>
      </c>
      <c r="B37" s="74" t="s">
        <v>297</v>
      </c>
      <c r="C37" s="85">
        <v>-15629.312470000001</v>
      </c>
      <c r="D37" s="85">
        <v>-19192.04495</v>
      </c>
      <c r="E37" s="85">
        <v>-20977</v>
      </c>
      <c r="F37" s="83">
        <v>-5053.3299900000002</v>
      </c>
      <c r="G37" s="83">
        <v>-6092</v>
      </c>
      <c r="H37" s="83">
        <v>-5190</v>
      </c>
      <c r="I37" s="83">
        <v>-5750</v>
      </c>
      <c r="J37" s="85">
        <v>-22085.329989999998</v>
      </c>
      <c r="K37" s="83">
        <v>-5612</v>
      </c>
      <c r="L37" s="83">
        <v>-5205</v>
      </c>
      <c r="M37" s="83">
        <v>-4944</v>
      </c>
      <c r="N37" s="83">
        <v>-4845</v>
      </c>
      <c r="O37" s="85">
        <v>-20606</v>
      </c>
      <c r="P37" s="143">
        <v>-5652</v>
      </c>
      <c r="Q37" s="83">
        <v>-5189</v>
      </c>
      <c r="R37" s="83">
        <v>-5625</v>
      </c>
      <c r="S37" s="83">
        <v>-6834</v>
      </c>
      <c r="T37" s="85">
        <v>-23300</v>
      </c>
      <c r="U37" s="163">
        <v>-5915</v>
      </c>
      <c r="V37" s="163">
        <v>-5718</v>
      </c>
      <c r="W37" s="163">
        <v>-4696</v>
      </c>
      <c r="X37" s="163">
        <v>-6682</v>
      </c>
      <c r="Y37" s="85">
        <v>-23011</v>
      </c>
      <c r="Z37" s="83">
        <v>-5090</v>
      </c>
      <c r="AA37" s="83">
        <v>-5681</v>
      </c>
      <c r="AB37" s="83">
        <v>-5749</v>
      </c>
      <c r="AC37" s="83">
        <v>-6359</v>
      </c>
      <c r="AD37" s="85">
        <v>-22879</v>
      </c>
      <c r="AE37" s="83">
        <v>-5625</v>
      </c>
      <c r="AF37" s="83">
        <v>-6016</v>
      </c>
      <c r="AG37" s="83">
        <v>-6592</v>
      </c>
      <c r="AH37" s="83">
        <v>-9899</v>
      </c>
      <c r="AI37" s="85">
        <v>-28132</v>
      </c>
      <c r="AJ37" s="83">
        <v>-6735</v>
      </c>
      <c r="AK37" s="83">
        <v>-6887</v>
      </c>
      <c r="AL37" s="83">
        <v>-8729</v>
      </c>
      <c r="AM37" s="83">
        <v>-8232</v>
      </c>
      <c r="AN37" s="85">
        <v>-30583</v>
      </c>
    </row>
    <row r="38" spans="1:42">
      <c r="A38" s="101" t="s">
        <v>431</v>
      </c>
      <c r="B38" s="74" t="s">
        <v>298</v>
      </c>
      <c r="C38" s="85">
        <v>-18375.919990000002</v>
      </c>
      <c r="D38" s="85">
        <v>-11738.521519999998</v>
      </c>
      <c r="E38" s="85">
        <v>-10176</v>
      </c>
      <c r="F38" s="83">
        <v>-2537.5529900000001</v>
      </c>
      <c r="G38" s="83">
        <v>-2462</v>
      </c>
      <c r="H38" s="83">
        <v>-1519</v>
      </c>
      <c r="I38" s="83">
        <v>-1110</v>
      </c>
      <c r="J38" s="85">
        <v>-7628.5529900000001</v>
      </c>
      <c r="K38" s="83">
        <v>-1121</v>
      </c>
      <c r="L38" s="83">
        <v>-528</v>
      </c>
      <c r="M38" s="83">
        <v>-765</v>
      </c>
      <c r="N38" s="83">
        <v>-969</v>
      </c>
      <c r="O38" s="85">
        <v>-3383</v>
      </c>
      <c r="P38" s="143">
        <v>0</v>
      </c>
      <c r="Q38" s="83">
        <v>-784</v>
      </c>
      <c r="R38" s="83">
        <v>0</v>
      </c>
      <c r="S38" s="83">
        <v>0</v>
      </c>
      <c r="T38" s="85">
        <v>0</v>
      </c>
      <c r="U38" s="163">
        <v>0</v>
      </c>
      <c r="V38" s="163">
        <v>0</v>
      </c>
      <c r="W38" s="163">
        <v>0</v>
      </c>
      <c r="X38" s="163">
        <v>0</v>
      </c>
      <c r="Y38" s="85">
        <v>0</v>
      </c>
      <c r="Z38" s="83">
        <v>0</v>
      </c>
      <c r="AA38" s="83">
        <v>0</v>
      </c>
      <c r="AB38" s="83">
        <v>0</v>
      </c>
      <c r="AC38" s="83">
        <v>0</v>
      </c>
      <c r="AD38" s="85">
        <v>0</v>
      </c>
      <c r="AE38" s="83">
        <v>0</v>
      </c>
      <c r="AF38" s="83">
        <v>0</v>
      </c>
      <c r="AG38" s="83">
        <v>0</v>
      </c>
      <c r="AH38" s="83">
        <v>0</v>
      </c>
      <c r="AI38" s="85">
        <v>0</v>
      </c>
      <c r="AJ38" s="83">
        <v>0</v>
      </c>
      <c r="AK38" s="83">
        <v>0</v>
      </c>
      <c r="AL38" s="83">
        <v>0</v>
      </c>
      <c r="AM38" s="83">
        <v>0</v>
      </c>
      <c r="AN38" s="85">
        <v>0</v>
      </c>
    </row>
    <row r="39" spans="1:42">
      <c r="A39" s="101" t="s">
        <v>432</v>
      </c>
      <c r="B39" s="74" t="s">
        <v>299</v>
      </c>
      <c r="C39" s="85">
        <v>-28812.865310000001</v>
      </c>
      <c r="D39" s="85">
        <v>-25253.237990000001</v>
      </c>
      <c r="E39" s="85">
        <v>-22984</v>
      </c>
      <c r="F39" s="83">
        <v>-5155.3628799999997</v>
      </c>
      <c r="G39" s="83">
        <v>-4980</v>
      </c>
      <c r="H39" s="83">
        <v>-8804</v>
      </c>
      <c r="I39" s="83">
        <v>-9051</v>
      </c>
      <c r="J39" s="85">
        <v>-27990.362880000001</v>
      </c>
      <c r="K39" s="83">
        <v>-4133</v>
      </c>
      <c r="L39" s="83">
        <v>-8245</v>
      </c>
      <c r="M39" s="83">
        <v>-8200</v>
      </c>
      <c r="N39" s="83">
        <v>-10662</v>
      </c>
      <c r="O39" s="85">
        <v>-31240</v>
      </c>
      <c r="P39" s="143">
        <v>-4174</v>
      </c>
      <c r="Q39" s="83">
        <v>-6156</v>
      </c>
      <c r="R39" s="83">
        <v>-7568</v>
      </c>
      <c r="S39" s="83">
        <v>-14655</v>
      </c>
      <c r="T39" s="85">
        <v>-32553</v>
      </c>
      <c r="U39" s="163">
        <v>-4145</v>
      </c>
      <c r="V39" s="163">
        <v>-3933</v>
      </c>
      <c r="W39" s="163">
        <v>-4571</v>
      </c>
      <c r="X39" s="163">
        <v>-9170</v>
      </c>
      <c r="Y39" s="85">
        <v>-21819</v>
      </c>
      <c r="Z39" s="83">
        <v>-2908</v>
      </c>
      <c r="AA39" s="83">
        <v>-3682</v>
      </c>
      <c r="AB39" s="83">
        <v>-5224</v>
      </c>
      <c r="AC39" s="83">
        <v>-11658</v>
      </c>
      <c r="AD39" s="85">
        <v>-23472</v>
      </c>
      <c r="AE39" s="83">
        <v>-4386</v>
      </c>
      <c r="AF39" s="83">
        <v>-6044</v>
      </c>
      <c r="AG39" s="83">
        <v>-16195</v>
      </c>
      <c r="AH39" s="83">
        <v>-17202</v>
      </c>
      <c r="AI39" s="85">
        <v>-43827</v>
      </c>
      <c r="AJ39" s="83">
        <v>-5144</v>
      </c>
      <c r="AK39" s="83">
        <v>-7583</v>
      </c>
      <c r="AL39" s="83">
        <v>-12306</v>
      </c>
      <c r="AM39" s="83">
        <v>-19706</v>
      </c>
      <c r="AN39" s="85">
        <v>-44739</v>
      </c>
    </row>
    <row r="40" spans="1:42">
      <c r="A40" s="101" t="s">
        <v>433</v>
      </c>
      <c r="B40" s="74" t="s">
        <v>300</v>
      </c>
      <c r="C40" s="85">
        <v>-56684.263310000002</v>
      </c>
      <c r="D40" s="85">
        <v>-8967.9550500000005</v>
      </c>
      <c r="E40" s="85">
        <v>-8588</v>
      </c>
      <c r="F40" s="83">
        <v>-2769</v>
      </c>
      <c r="G40" s="83">
        <v>-2208</v>
      </c>
      <c r="H40" s="83">
        <v>-1850</v>
      </c>
      <c r="I40" s="83">
        <v>-3286</v>
      </c>
      <c r="J40" s="85">
        <v>-10113</v>
      </c>
      <c r="K40" s="83">
        <v>-2627</v>
      </c>
      <c r="L40" s="83">
        <v>-3100</v>
      </c>
      <c r="M40" s="83">
        <v>-2099</v>
      </c>
      <c r="N40" s="83">
        <v>-2465</v>
      </c>
      <c r="O40" s="85">
        <v>-10291</v>
      </c>
      <c r="P40" s="143">
        <v>-2919</v>
      </c>
      <c r="Q40" s="83">
        <v>-4425</v>
      </c>
      <c r="R40" s="83">
        <v>-2359</v>
      </c>
      <c r="S40" s="83">
        <v>-3420</v>
      </c>
      <c r="T40" s="85">
        <v>-13123</v>
      </c>
      <c r="U40" s="163">
        <v>-2587</v>
      </c>
      <c r="V40" s="163">
        <v>-2658</v>
      </c>
      <c r="W40" s="163">
        <v>-2909</v>
      </c>
      <c r="X40" s="163">
        <v>-2919</v>
      </c>
      <c r="Y40" s="85">
        <v>-11073</v>
      </c>
      <c r="Z40" s="83">
        <v>-2748</v>
      </c>
      <c r="AA40" s="83">
        <v>-3088</v>
      </c>
      <c r="AB40" s="83">
        <v>-2565</v>
      </c>
      <c r="AC40" s="83">
        <v>-4617</v>
      </c>
      <c r="AD40" s="85">
        <v>-13018</v>
      </c>
      <c r="AE40" s="83">
        <v>-3176</v>
      </c>
      <c r="AF40" s="83">
        <v>-4616</v>
      </c>
      <c r="AG40" s="83">
        <v>-3344</v>
      </c>
      <c r="AH40" s="83">
        <v>-3762</v>
      </c>
      <c r="AI40" s="85">
        <v>-14898</v>
      </c>
      <c r="AJ40" s="83">
        <v>-3278</v>
      </c>
      <c r="AK40" s="83">
        <v>-4194</v>
      </c>
      <c r="AL40" s="83">
        <v>-3327</v>
      </c>
      <c r="AM40" s="83">
        <v>-3284</v>
      </c>
      <c r="AN40" s="85">
        <v>-14083</v>
      </c>
    </row>
    <row r="41" spans="1:42">
      <c r="A41" s="101" t="s">
        <v>434</v>
      </c>
      <c r="B41" s="74" t="s">
        <v>301</v>
      </c>
      <c r="C41" s="85">
        <v>-11328.000019999999</v>
      </c>
      <c r="D41" s="85">
        <v>-11895.39998</v>
      </c>
      <c r="E41" s="85">
        <v>-15895</v>
      </c>
      <c r="F41" s="83">
        <v>-4248</v>
      </c>
      <c r="G41" s="83">
        <v>-4115</v>
      </c>
      <c r="H41" s="83">
        <v>-3510</v>
      </c>
      <c r="I41" s="83">
        <v>-3638</v>
      </c>
      <c r="J41" s="85">
        <v>-15511</v>
      </c>
      <c r="K41" s="83">
        <v>-3641</v>
      </c>
      <c r="L41" s="83">
        <v>-4042</v>
      </c>
      <c r="M41" s="83">
        <v>-3030</v>
      </c>
      <c r="N41" s="83">
        <v>-3589</v>
      </c>
      <c r="O41" s="85">
        <v>-14302</v>
      </c>
      <c r="P41" s="143">
        <v>-2838</v>
      </c>
      <c r="Q41" s="83">
        <v>-4881</v>
      </c>
      <c r="R41" s="83">
        <v>-3283</v>
      </c>
      <c r="S41" s="83">
        <v>-3228</v>
      </c>
      <c r="T41" s="85">
        <v>-14230</v>
      </c>
      <c r="U41" s="163">
        <v>-3411</v>
      </c>
      <c r="V41" s="163">
        <v>-3242</v>
      </c>
      <c r="W41" s="163">
        <v>-3215</v>
      </c>
      <c r="X41" s="163">
        <v>-3234</v>
      </c>
      <c r="Y41" s="85">
        <v>-13102</v>
      </c>
      <c r="Z41" s="83">
        <v>-3234</v>
      </c>
      <c r="AA41" s="83">
        <v>-3720</v>
      </c>
      <c r="AB41" s="83">
        <v>-3250</v>
      </c>
      <c r="AC41" s="83">
        <v>-3480</v>
      </c>
      <c r="AD41" s="85">
        <v>-13684</v>
      </c>
      <c r="AE41" s="83">
        <v>-3343</v>
      </c>
      <c r="AF41" s="83">
        <v>-3675</v>
      </c>
      <c r="AG41" s="83">
        <v>-3968</v>
      </c>
      <c r="AH41" s="83">
        <v>-3929</v>
      </c>
      <c r="AI41" s="85">
        <v>-14915</v>
      </c>
      <c r="AJ41" s="83">
        <v>-3829</v>
      </c>
      <c r="AK41" s="83">
        <v>-3842</v>
      </c>
      <c r="AL41" s="83">
        <v>-4069</v>
      </c>
      <c r="AM41" s="83">
        <v>-4071</v>
      </c>
      <c r="AN41" s="85">
        <v>-15811</v>
      </c>
    </row>
    <row r="42" spans="1:42">
      <c r="A42" s="101" t="s">
        <v>435</v>
      </c>
      <c r="B42" s="74" t="s">
        <v>302</v>
      </c>
      <c r="C42" s="85">
        <v>0</v>
      </c>
      <c r="D42" s="85">
        <v>0</v>
      </c>
      <c r="E42" s="85">
        <v>-78783</v>
      </c>
      <c r="F42" s="83">
        <v>-268217</v>
      </c>
      <c r="G42" s="83">
        <v>-145327</v>
      </c>
      <c r="H42" s="83">
        <v>-34713</v>
      </c>
      <c r="I42" s="83">
        <v>-43575</v>
      </c>
      <c r="J42" s="85">
        <v>-491832</v>
      </c>
      <c r="K42" s="83">
        <v>0</v>
      </c>
      <c r="L42" s="83">
        <v>0</v>
      </c>
      <c r="M42" s="83">
        <v>0</v>
      </c>
      <c r="N42" s="83">
        <v>0</v>
      </c>
      <c r="O42" s="85">
        <v>0</v>
      </c>
      <c r="P42" s="143">
        <v>0</v>
      </c>
      <c r="Q42" s="83">
        <v>0</v>
      </c>
      <c r="R42" s="83">
        <v>0</v>
      </c>
      <c r="S42" s="83">
        <v>0</v>
      </c>
      <c r="T42" s="85">
        <v>0</v>
      </c>
      <c r="U42" s="163">
        <v>0</v>
      </c>
      <c r="V42" s="163">
        <v>0</v>
      </c>
      <c r="W42" s="163">
        <v>0</v>
      </c>
      <c r="X42" s="163">
        <v>0</v>
      </c>
      <c r="Y42" s="85">
        <v>0</v>
      </c>
      <c r="Z42" s="83">
        <v>0</v>
      </c>
      <c r="AA42" s="83">
        <v>0</v>
      </c>
      <c r="AB42" s="83">
        <v>0</v>
      </c>
      <c r="AC42" s="83">
        <v>0</v>
      </c>
      <c r="AD42" s="85">
        <v>0</v>
      </c>
      <c r="AE42" s="83">
        <v>0</v>
      </c>
      <c r="AF42" s="83">
        <v>0</v>
      </c>
      <c r="AG42" s="83">
        <v>0</v>
      </c>
      <c r="AH42" s="83">
        <v>0</v>
      </c>
      <c r="AI42" s="85">
        <v>0</v>
      </c>
      <c r="AJ42" s="83">
        <v>0</v>
      </c>
      <c r="AK42" s="83">
        <v>0</v>
      </c>
      <c r="AL42" s="83">
        <v>0</v>
      </c>
      <c r="AM42" s="83">
        <v>0</v>
      </c>
      <c r="AN42" s="85">
        <v>0</v>
      </c>
    </row>
    <row r="43" spans="1:42">
      <c r="A43" s="101" t="s">
        <v>436</v>
      </c>
      <c r="B43" s="74" t="s">
        <v>303</v>
      </c>
      <c r="C43" s="85">
        <v>-85572</v>
      </c>
      <c r="D43" s="85">
        <v>-112282</v>
      </c>
      <c r="E43" s="85">
        <v>-343244</v>
      </c>
      <c r="F43" s="83">
        <v>-164107</v>
      </c>
      <c r="G43" s="83">
        <v>-38213</v>
      </c>
      <c r="H43" s="83">
        <v>-67121</v>
      </c>
      <c r="I43" s="83">
        <v>-10646</v>
      </c>
      <c r="J43" s="85">
        <v>-280087</v>
      </c>
      <c r="K43" s="83">
        <v>-59671</v>
      </c>
      <c r="L43" s="83">
        <v>5692</v>
      </c>
      <c r="M43" s="83">
        <v>-59999</v>
      </c>
      <c r="N43" s="83">
        <v>-57340</v>
      </c>
      <c r="O43" s="85">
        <v>-171318</v>
      </c>
      <c r="P43" s="143">
        <v>-57558</v>
      </c>
      <c r="Q43" s="83">
        <v>-60510</v>
      </c>
      <c r="R43" s="83">
        <v>-67908</v>
      </c>
      <c r="S43" s="83">
        <v>-40692</v>
      </c>
      <c r="T43" s="85">
        <v>-227452</v>
      </c>
      <c r="U43" s="163">
        <v>9056</v>
      </c>
      <c r="V43" s="163">
        <v>-151065</v>
      </c>
      <c r="W43" s="163">
        <v>-17397</v>
      </c>
      <c r="X43" s="163">
        <v>-42587</v>
      </c>
      <c r="Y43" s="85">
        <v>-201993</v>
      </c>
      <c r="Z43" s="83">
        <v>-14782</v>
      </c>
      <c r="AA43" s="83">
        <v>-26673</v>
      </c>
      <c r="AB43" s="83">
        <v>-6749</v>
      </c>
      <c r="AC43" s="83">
        <v>-56785</v>
      </c>
      <c r="AD43" s="85">
        <v>-104989</v>
      </c>
      <c r="AE43" s="83">
        <v>-29810</v>
      </c>
      <c r="AF43" s="83">
        <v>-28709</v>
      </c>
      <c r="AG43" s="83">
        <v>-36365</v>
      </c>
      <c r="AH43" s="83">
        <v>-55190</v>
      </c>
      <c r="AI43" s="85">
        <v>-150074</v>
      </c>
      <c r="AJ43" s="83">
        <v>-28386</v>
      </c>
      <c r="AK43" s="83">
        <v>-44675</v>
      </c>
      <c r="AL43" s="83">
        <v>-28263</v>
      </c>
      <c r="AM43" s="83">
        <v>-112785</v>
      </c>
      <c r="AN43" s="85">
        <v>-214109</v>
      </c>
      <c r="AP43" s="144"/>
    </row>
    <row r="44" spans="1:42">
      <c r="A44" s="4" t="s">
        <v>304</v>
      </c>
      <c r="B44" s="72" t="s">
        <v>305</v>
      </c>
      <c r="C44" s="80">
        <v>1842473.5187900001</v>
      </c>
      <c r="D44" s="80">
        <v>2043696</v>
      </c>
      <c r="E44" s="80">
        <v>1886850</v>
      </c>
      <c r="F44" s="89">
        <v>186389.20494000008</v>
      </c>
      <c r="G44" s="89">
        <v>299158</v>
      </c>
      <c r="H44" s="89">
        <v>467353</v>
      </c>
      <c r="I44" s="82">
        <v>444158</v>
      </c>
      <c r="J44" s="80">
        <v>1397058.2049400001</v>
      </c>
      <c r="K44" s="82">
        <v>509101</v>
      </c>
      <c r="L44" s="82">
        <v>718961</v>
      </c>
      <c r="M44" s="82">
        <v>513894</v>
      </c>
      <c r="N44" s="82">
        <v>656712</v>
      </c>
      <c r="O44" s="80">
        <v>2398668</v>
      </c>
      <c r="P44" s="82">
        <v>713250</v>
      </c>
      <c r="Q44" s="82">
        <v>741531</v>
      </c>
      <c r="R44" s="82">
        <v>852098</v>
      </c>
      <c r="S44" s="82">
        <v>922112</v>
      </c>
      <c r="T44" s="80">
        <v>3228991</v>
      </c>
      <c r="U44" s="82">
        <v>1307391</v>
      </c>
      <c r="V44" s="82">
        <v>1174960</v>
      </c>
      <c r="W44" s="82">
        <v>1640325</v>
      </c>
      <c r="X44" s="82">
        <v>1557753</v>
      </c>
      <c r="Y44" s="80">
        <v>5680429</v>
      </c>
      <c r="Z44" s="82">
        <v>1735487</v>
      </c>
      <c r="AA44" s="82">
        <v>1668409</v>
      </c>
      <c r="AB44" s="82">
        <v>1547931</v>
      </c>
      <c r="AC44" s="82">
        <v>1368860</v>
      </c>
      <c r="AD44" s="80">
        <v>6320687</v>
      </c>
      <c r="AE44" s="82">
        <v>1428303</v>
      </c>
      <c r="AF44" s="82">
        <v>1399128</v>
      </c>
      <c r="AG44" s="82">
        <v>1413840</v>
      </c>
      <c r="AH44" s="82">
        <v>1331043</v>
      </c>
      <c r="AI44" s="13">
        <v>5572314</v>
      </c>
      <c r="AJ44" s="82">
        <v>1357556</v>
      </c>
      <c r="AK44" s="82">
        <v>1371258</v>
      </c>
      <c r="AL44" s="82">
        <v>1346052</v>
      </c>
      <c r="AM44" s="82">
        <v>1169345</v>
      </c>
      <c r="AN44" s="13">
        <v>5244211</v>
      </c>
    </row>
    <row r="45" spans="1:42">
      <c r="A45" s="77" t="s">
        <v>306</v>
      </c>
      <c r="B45" s="76" t="s">
        <v>307</v>
      </c>
      <c r="C45" s="86">
        <v>0.60487889277971885</v>
      </c>
      <c r="D45" s="86">
        <v>0.61158271764466132</v>
      </c>
      <c r="E45" s="86">
        <v>0.52312495945251325</v>
      </c>
      <c r="F45" s="92">
        <v>0.19809524739426965</v>
      </c>
      <c r="G45" s="92">
        <v>0.30812346856483086</v>
      </c>
      <c r="H45" s="92">
        <v>0.44058150540553792</v>
      </c>
      <c r="I45" s="92">
        <v>0.42972109025189725</v>
      </c>
      <c r="J45" s="86">
        <v>0.34872664039219509</v>
      </c>
      <c r="K45" s="92">
        <v>0.45785675613936949</v>
      </c>
      <c r="L45" s="92">
        <v>0.57492779027031871</v>
      </c>
      <c r="M45" s="92">
        <v>0.44457036474400785</v>
      </c>
      <c r="N45" s="92">
        <v>0.49995774760474598</v>
      </c>
      <c r="O45" s="86">
        <v>0.49642181205588259</v>
      </c>
      <c r="P45" s="92">
        <v>0.5175070851127741</v>
      </c>
      <c r="Q45" s="92">
        <v>0.52180842866582366</v>
      </c>
      <c r="R45" s="92">
        <v>0.55701016688118676</v>
      </c>
      <c r="S45" s="92">
        <v>0.58410909477887629</v>
      </c>
      <c r="T45" s="86">
        <v>0.54656810470845396</v>
      </c>
      <c r="U45" s="92">
        <v>0.68622155877516333</v>
      </c>
      <c r="V45" s="92">
        <v>0.61569999350217886</v>
      </c>
      <c r="W45" s="92">
        <v>0.71667999980775809</v>
      </c>
      <c r="X45" s="92">
        <v>0.68314739685272596</v>
      </c>
      <c r="Y45" s="86">
        <v>0.6776472623269103</v>
      </c>
      <c r="Z45" s="92">
        <v>0.72411403327236068</v>
      </c>
      <c r="AA45" s="92">
        <v>0.69008278136108214</v>
      </c>
      <c r="AB45" s="92">
        <v>0.68653432403292136</v>
      </c>
      <c r="AC45" s="92">
        <v>0.62816437471060871</v>
      </c>
      <c r="AD45" s="86">
        <v>0.68344725766318448</v>
      </c>
      <c r="AE45" s="92">
        <v>0.6251602508689329</v>
      </c>
      <c r="AF45" s="92">
        <v>0.62415597207748641</v>
      </c>
      <c r="AG45" s="92">
        <v>0.62618835343873447</v>
      </c>
      <c r="AH45" s="92">
        <v>0.5768256201108457</v>
      </c>
      <c r="AI45" s="86">
        <v>0.61290034122282566</v>
      </c>
      <c r="AJ45" s="92">
        <v>0.61444555082827912</v>
      </c>
      <c r="AK45" s="92">
        <v>0.61485269179480784</v>
      </c>
      <c r="AL45" s="92">
        <v>0.59871898657604683</v>
      </c>
      <c r="AM45" s="92">
        <v>0.52152076793018232</v>
      </c>
      <c r="AN45" s="86">
        <v>0.58725602671885013</v>
      </c>
    </row>
    <row r="46" spans="1:42">
      <c r="A46" s="4" t="s">
        <v>308</v>
      </c>
      <c r="B46" s="72" t="s">
        <v>309</v>
      </c>
      <c r="C46" s="80">
        <v>0</v>
      </c>
      <c r="D46" s="80">
        <v>-1662681</v>
      </c>
      <c r="E46" s="80">
        <v>0</v>
      </c>
      <c r="F46" s="89">
        <v>-65508</v>
      </c>
      <c r="G46" s="89">
        <v>0</v>
      </c>
      <c r="H46" s="89">
        <v>0</v>
      </c>
      <c r="I46" s="89">
        <v>0</v>
      </c>
      <c r="J46" s="80">
        <v>-65508</v>
      </c>
      <c r="K46" s="89">
        <v>0</v>
      </c>
      <c r="L46" s="89">
        <v>0</v>
      </c>
      <c r="M46" s="83">
        <v>-8722</v>
      </c>
      <c r="N46" s="83">
        <v>0</v>
      </c>
      <c r="O46" s="80">
        <v>-8722</v>
      </c>
      <c r="P46" s="83">
        <v>0</v>
      </c>
      <c r="Q46" s="83">
        <v>0</v>
      </c>
      <c r="R46" s="83">
        <v>0</v>
      </c>
      <c r="S46" s="83">
        <v>0</v>
      </c>
      <c r="T46" s="80">
        <v>0</v>
      </c>
      <c r="U46" s="83">
        <v>0</v>
      </c>
      <c r="V46" s="83">
        <v>0</v>
      </c>
      <c r="W46" s="83">
        <v>-67723</v>
      </c>
      <c r="X46" s="83">
        <v>-12662</v>
      </c>
      <c r="Y46" s="80">
        <v>-80385</v>
      </c>
      <c r="Z46" s="83">
        <v>0</v>
      </c>
      <c r="AA46" s="83">
        <v>0</v>
      </c>
      <c r="AB46" s="83">
        <v>0</v>
      </c>
      <c r="AC46" s="83">
        <v>-4114</v>
      </c>
      <c r="AD46" s="85">
        <v>-4114</v>
      </c>
      <c r="AE46" s="83">
        <v>0</v>
      </c>
      <c r="AF46" s="83">
        <v>0</v>
      </c>
      <c r="AG46" s="83">
        <v>0</v>
      </c>
      <c r="AH46" s="83">
        <v>0</v>
      </c>
      <c r="AI46" s="16">
        <v>0</v>
      </c>
      <c r="AJ46" s="83">
        <v>0</v>
      </c>
      <c r="AK46" s="83">
        <v>0</v>
      </c>
      <c r="AL46" s="83">
        <v>0</v>
      </c>
      <c r="AM46" s="83">
        <v>0</v>
      </c>
      <c r="AN46" s="16">
        <v>0</v>
      </c>
    </row>
    <row r="47" spans="1:42">
      <c r="A47" s="4" t="s">
        <v>195</v>
      </c>
      <c r="B47" s="72" t="s">
        <v>310</v>
      </c>
      <c r="C47" s="80">
        <v>212874</v>
      </c>
      <c r="D47" s="80">
        <v>137210</v>
      </c>
      <c r="E47" s="80">
        <v>1082</v>
      </c>
      <c r="F47" s="89">
        <v>176</v>
      </c>
      <c r="G47" s="89">
        <v>482</v>
      </c>
      <c r="H47" s="89">
        <v>517</v>
      </c>
      <c r="I47" s="89">
        <v>155</v>
      </c>
      <c r="J47" s="80">
        <v>1330</v>
      </c>
      <c r="K47" s="89">
        <v>1005</v>
      </c>
      <c r="L47" s="89">
        <v>274</v>
      </c>
      <c r="M47" s="89">
        <v>370</v>
      </c>
      <c r="N47" s="89">
        <v>496</v>
      </c>
      <c r="O47" s="80">
        <v>2145</v>
      </c>
      <c r="P47" s="89">
        <v>1495</v>
      </c>
      <c r="Q47" s="89">
        <v>491</v>
      </c>
      <c r="R47" s="89">
        <v>722</v>
      </c>
      <c r="S47" s="89">
        <v>442</v>
      </c>
      <c r="T47" s="80">
        <v>3150</v>
      </c>
      <c r="U47" s="89">
        <v>-261</v>
      </c>
      <c r="V47" s="89">
        <v>582</v>
      </c>
      <c r="W47" s="89">
        <v>914</v>
      </c>
      <c r="X47" s="89">
        <v>1130</v>
      </c>
      <c r="Y47" s="80">
        <v>2365</v>
      </c>
      <c r="Z47" s="89">
        <v>1240</v>
      </c>
      <c r="AA47" s="89">
        <v>1227</v>
      </c>
      <c r="AB47" s="89">
        <v>1234</v>
      </c>
      <c r="AC47" s="89">
        <v>710</v>
      </c>
      <c r="AD47" s="80">
        <v>4411</v>
      </c>
      <c r="AE47" s="89">
        <v>2465</v>
      </c>
      <c r="AF47" s="89">
        <v>475</v>
      </c>
      <c r="AG47" s="89">
        <v>1879</v>
      </c>
      <c r="AH47" s="89">
        <v>741</v>
      </c>
      <c r="AI47" s="13">
        <v>5560</v>
      </c>
      <c r="AJ47" s="89">
        <v>-580.97779000002151</v>
      </c>
      <c r="AK47" s="89">
        <v>3057</v>
      </c>
      <c r="AL47" s="89">
        <v>1154</v>
      </c>
      <c r="AM47" s="89">
        <v>1782</v>
      </c>
      <c r="AN47" s="13">
        <v>5412.0222099999783</v>
      </c>
    </row>
    <row r="48" spans="1:42">
      <c r="A48" s="4" t="s">
        <v>311</v>
      </c>
      <c r="B48" s="72" t="s">
        <v>312</v>
      </c>
      <c r="C48" s="80">
        <v>0</v>
      </c>
      <c r="D48" s="80">
        <v>1734889</v>
      </c>
      <c r="E48" s="80">
        <v>0</v>
      </c>
      <c r="F48" s="89">
        <v>0</v>
      </c>
      <c r="G48" s="89">
        <v>0</v>
      </c>
      <c r="H48" s="89">
        <v>0</v>
      </c>
      <c r="I48" s="89">
        <v>0</v>
      </c>
      <c r="J48" s="80">
        <v>0</v>
      </c>
      <c r="K48" s="89">
        <v>0</v>
      </c>
      <c r="L48" s="89">
        <v>0</v>
      </c>
      <c r="M48" s="89">
        <v>0</v>
      </c>
      <c r="N48" s="89">
        <v>0</v>
      </c>
      <c r="O48" s="80">
        <v>0</v>
      </c>
      <c r="P48" s="89">
        <v>0</v>
      </c>
      <c r="Q48" s="89">
        <v>0</v>
      </c>
      <c r="R48" s="89">
        <v>0</v>
      </c>
      <c r="S48" s="89">
        <v>0</v>
      </c>
      <c r="T48" s="80">
        <v>0</v>
      </c>
      <c r="U48" s="89">
        <v>0</v>
      </c>
      <c r="V48" s="89">
        <v>0</v>
      </c>
      <c r="W48" s="89">
        <v>0</v>
      </c>
      <c r="X48" s="89">
        <v>0</v>
      </c>
      <c r="Y48" s="80">
        <v>0</v>
      </c>
      <c r="Z48" s="89">
        <v>0</v>
      </c>
      <c r="AA48" s="89">
        <v>0</v>
      </c>
      <c r="AB48" s="89">
        <v>0</v>
      </c>
      <c r="AC48" s="89">
        <v>0</v>
      </c>
      <c r="AD48" s="85">
        <v>0</v>
      </c>
      <c r="AE48" s="89">
        <v>0</v>
      </c>
      <c r="AF48" s="89">
        <v>0</v>
      </c>
      <c r="AG48" s="89">
        <v>0</v>
      </c>
      <c r="AH48" s="89">
        <v>0</v>
      </c>
      <c r="AI48" s="16">
        <v>0</v>
      </c>
      <c r="AJ48" s="89">
        <v>0</v>
      </c>
      <c r="AK48" s="89">
        <v>0</v>
      </c>
      <c r="AL48" s="89">
        <v>0</v>
      </c>
      <c r="AM48" s="89">
        <v>0</v>
      </c>
      <c r="AN48" s="16">
        <v>0</v>
      </c>
    </row>
    <row r="49" spans="1:40">
      <c r="A49" s="4" t="s">
        <v>313</v>
      </c>
      <c r="B49" s="72" t="s">
        <v>314</v>
      </c>
      <c r="C49" s="80">
        <v>0</v>
      </c>
      <c r="D49" s="80">
        <v>723995</v>
      </c>
      <c r="E49" s="80">
        <v>0</v>
      </c>
      <c r="F49" s="89">
        <v>0</v>
      </c>
      <c r="G49" s="89">
        <v>0</v>
      </c>
      <c r="H49" s="89">
        <v>0</v>
      </c>
      <c r="I49" s="89">
        <v>0</v>
      </c>
      <c r="J49" s="80">
        <v>0</v>
      </c>
      <c r="K49" s="89">
        <v>0</v>
      </c>
      <c r="L49" s="89">
        <v>0</v>
      </c>
      <c r="M49" s="89">
        <v>0</v>
      </c>
      <c r="N49" s="89">
        <v>0</v>
      </c>
      <c r="O49" s="80">
        <v>0</v>
      </c>
      <c r="P49" s="89">
        <v>0</v>
      </c>
      <c r="Q49" s="89">
        <v>0</v>
      </c>
      <c r="R49" s="89">
        <v>0</v>
      </c>
      <c r="S49" s="89">
        <v>0</v>
      </c>
      <c r="T49" s="80">
        <v>0</v>
      </c>
      <c r="U49" s="89">
        <v>0</v>
      </c>
      <c r="V49" s="89">
        <v>0</v>
      </c>
      <c r="W49" s="89">
        <v>0</v>
      </c>
      <c r="X49" s="89">
        <v>0</v>
      </c>
      <c r="Y49" s="80">
        <v>0</v>
      </c>
      <c r="Z49" s="89">
        <v>0</v>
      </c>
      <c r="AA49" s="89">
        <v>0</v>
      </c>
      <c r="AB49" s="89">
        <v>0</v>
      </c>
      <c r="AC49" s="89">
        <v>0</v>
      </c>
      <c r="AD49" s="85">
        <v>0</v>
      </c>
      <c r="AE49" s="89">
        <v>0</v>
      </c>
      <c r="AF49" s="89">
        <v>0</v>
      </c>
      <c r="AG49" s="89">
        <v>0</v>
      </c>
      <c r="AH49" s="89">
        <v>0</v>
      </c>
      <c r="AI49" s="16">
        <v>0</v>
      </c>
      <c r="AJ49" s="89">
        <v>0</v>
      </c>
      <c r="AK49" s="89">
        <v>0</v>
      </c>
      <c r="AL49" s="89">
        <v>0</v>
      </c>
      <c r="AM49" s="89">
        <v>0</v>
      </c>
      <c r="AN49" s="16">
        <v>0</v>
      </c>
    </row>
    <row r="50" spans="1:40">
      <c r="A50" s="4" t="s">
        <v>315</v>
      </c>
      <c r="B50" s="72" t="s">
        <v>316</v>
      </c>
      <c r="C50" s="80">
        <v>149466</v>
      </c>
      <c r="D50" s="80">
        <v>397368</v>
      </c>
      <c r="E50" s="80">
        <v>243127</v>
      </c>
      <c r="F50" s="89">
        <v>198826</v>
      </c>
      <c r="G50" s="89">
        <v>-58373</v>
      </c>
      <c r="H50" s="89">
        <v>18994</v>
      </c>
      <c r="I50" s="89">
        <v>-25244</v>
      </c>
      <c r="J50" s="80">
        <v>134203</v>
      </c>
      <c r="K50" s="89">
        <v>-22499</v>
      </c>
      <c r="L50" s="89">
        <v>-57160</v>
      </c>
      <c r="M50" s="89">
        <v>-12125</v>
      </c>
      <c r="N50" s="89">
        <v>38102</v>
      </c>
      <c r="O50" s="80">
        <v>-53682</v>
      </c>
      <c r="P50" s="89">
        <v>20781</v>
      </c>
      <c r="Q50" s="89">
        <v>55597</v>
      </c>
      <c r="R50" s="89">
        <v>-5477</v>
      </c>
      <c r="S50" s="89">
        <v>36004</v>
      </c>
      <c r="T50" s="80">
        <v>106905</v>
      </c>
      <c r="U50" s="89">
        <v>-112223</v>
      </c>
      <c r="V50" s="89">
        <v>-11409</v>
      </c>
      <c r="W50" s="89">
        <v>-26425</v>
      </c>
      <c r="X50" s="89">
        <v>63498</v>
      </c>
      <c r="Y50" s="80">
        <v>-86559</v>
      </c>
      <c r="Z50" s="89">
        <v>-43848</v>
      </c>
      <c r="AA50" s="89">
        <v>132086</v>
      </c>
      <c r="AB50" s="89">
        <v>20524</v>
      </c>
      <c r="AC50" s="89">
        <v>86585</v>
      </c>
      <c r="AD50" s="80">
        <v>195347</v>
      </c>
      <c r="AE50" s="89">
        <v>229030</v>
      </c>
      <c r="AF50" s="89">
        <v>-15256</v>
      </c>
      <c r="AG50" s="89">
        <v>-50096</v>
      </c>
      <c r="AH50" s="89">
        <v>48599</v>
      </c>
      <c r="AI50" s="13">
        <v>212277</v>
      </c>
      <c r="AJ50" s="89">
        <v>142145</v>
      </c>
      <c r="AK50" s="89">
        <v>102750</v>
      </c>
      <c r="AL50" s="89">
        <v>39116</v>
      </c>
      <c r="AM50" s="89">
        <v>24538</v>
      </c>
      <c r="AN50" s="13">
        <v>308549</v>
      </c>
    </row>
    <row r="51" spans="1:40">
      <c r="A51" t="s">
        <v>317</v>
      </c>
      <c r="B51" s="76" t="s">
        <v>318</v>
      </c>
      <c r="C51" s="85">
        <v>420830.49624000001</v>
      </c>
      <c r="D51" s="85">
        <v>1040182.6805100001</v>
      </c>
      <c r="E51" s="85">
        <v>1472590</v>
      </c>
      <c r="F51" s="83">
        <v>476564</v>
      </c>
      <c r="G51" s="83">
        <v>181153</v>
      </c>
      <c r="H51" s="83">
        <v>154243</v>
      </c>
      <c r="I51" s="83">
        <v>106745</v>
      </c>
      <c r="J51" s="85">
        <v>918705</v>
      </c>
      <c r="K51" s="83">
        <v>108290</v>
      </c>
      <c r="L51" s="83">
        <v>121222</v>
      </c>
      <c r="M51" s="83">
        <v>136530</v>
      </c>
      <c r="N51" s="83">
        <v>121681</v>
      </c>
      <c r="O51" s="85">
        <v>487723</v>
      </c>
      <c r="P51" s="83">
        <v>111124</v>
      </c>
      <c r="Q51" s="83">
        <v>149165</v>
      </c>
      <c r="R51" s="83">
        <v>157820</v>
      </c>
      <c r="S51" s="83">
        <v>134297</v>
      </c>
      <c r="T51" s="85">
        <v>552406</v>
      </c>
      <c r="U51" s="83">
        <v>127759</v>
      </c>
      <c r="V51" s="83">
        <v>106771</v>
      </c>
      <c r="W51" s="83">
        <v>69171</v>
      </c>
      <c r="X51" s="83">
        <v>69411</v>
      </c>
      <c r="Y51" s="85">
        <v>373112</v>
      </c>
      <c r="Z51" s="83">
        <v>82512</v>
      </c>
      <c r="AA51" s="83">
        <v>179824</v>
      </c>
      <c r="AB51" s="83">
        <v>261386</v>
      </c>
      <c r="AC51" s="83">
        <v>401200</v>
      </c>
      <c r="AD51" s="85">
        <v>924922</v>
      </c>
      <c r="AE51" s="83">
        <v>485982</v>
      </c>
      <c r="AF51" s="83">
        <v>450873</v>
      </c>
      <c r="AG51" s="83">
        <v>406126</v>
      </c>
      <c r="AH51" s="83">
        <v>426037</v>
      </c>
      <c r="AI51" s="16">
        <v>1769018</v>
      </c>
      <c r="AJ51" s="83">
        <v>493615</v>
      </c>
      <c r="AK51" s="83">
        <v>434915</v>
      </c>
      <c r="AL51" s="83">
        <v>416482</v>
      </c>
      <c r="AM51" s="83">
        <v>398726</v>
      </c>
      <c r="AN51" s="16">
        <v>1743738</v>
      </c>
    </row>
    <row r="52" spans="1:40">
      <c r="A52" t="s">
        <v>319</v>
      </c>
      <c r="B52" s="76" t="s">
        <v>320</v>
      </c>
      <c r="C52" s="85">
        <v>-271364</v>
      </c>
      <c r="D52" s="85">
        <v>-642815</v>
      </c>
      <c r="E52" s="85">
        <v>-656663</v>
      </c>
      <c r="F52" s="83">
        <v>-277738</v>
      </c>
      <c r="G52" s="83">
        <v>-239526</v>
      </c>
      <c r="H52" s="83">
        <v>-135249</v>
      </c>
      <c r="I52" s="83">
        <v>-131989</v>
      </c>
      <c r="J52" s="85">
        <v>-784502</v>
      </c>
      <c r="K52" s="83">
        <v>-129359</v>
      </c>
      <c r="L52" s="83">
        <v>-177883</v>
      </c>
      <c r="M52" s="83">
        <v>-126317</v>
      </c>
      <c r="N52" s="83">
        <v>-23431</v>
      </c>
      <c r="O52" s="85">
        <v>-456990</v>
      </c>
      <c r="P52" s="83">
        <v>-85687</v>
      </c>
      <c r="Q52" s="83">
        <v>-102348</v>
      </c>
      <c r="R52" s="83">
        <v>-118083</v>
      </c>
      <c r="S52" s="83">
        <v>-116506</v>
      </c>
      <c r="T52" s="85">
        <v>-422624</v>
      </c>
      <c r="U52" s="83">
        <v>-82682</v>
      </c>
      <c r="V52" s="83">
        <v>-79688</v>
      </c>
      <c r="W52" s="83">
        <v>-72012</v>
      </c>
      <c r="X52" s="83">
        <v>-68103</v>
      </c>
      <c r="Y52" s="85">
        <v>-302485</v>
      </c>
      <c r="Z52" s="83">
        <v>-71394</v>
      </c>
      <c r="AA52" s="83">
        <v>-125268</v>
      </c>
      <c r="AB52" s="83">
        <v>-190368</v>
      </c>
      <c r="AC52" s="83">
        <v>-297890</v>
      </c>
      <c r="AD52" s="85">
        <v>-684920</v>
      </c>
      <c r="AE52" s="83">
        <v>-347068</v>
      </c>
      <c r="AF52" s="83">
        <v>-411075</v>
      </c>
      <c r="AG52" s="83">
        <v>-439099</v>
      </c>
      <c r="AH52" s="83">
        <v>-396670</v>
      </c>
      <c r="AI52" s="85">
        <v>-1593912</v>
      </c>
      <c r="AJ52" s="83">
        <v>-365775</v>
      </c>
      <c r="AK52" s="83">
        <v>-357446</v>
      </c>
      <c r="AL52" s="83">
        <v>-365312</v>
      </c>
      <c r="AM52" s="83">
        <v>-386571</v>
      </c>
      <c r="AN52" s="85">
        <v>-1475104</v>
      </c>
    </row>
    <row r="53" spans="1:40">
      <c r="A53" t="s">
        <v>321</v>
      </c>
      <c r="B53" s="76" t="s">
        <v>322</v>
      </c>
      <c r="C53" s="85">
        <v>0</v>
      </c>
      <c r="D53" s="85">
        <v>0</v>
      </c>
      <c r="E53" s="85">
        <v>-572800</v>
      </c>
      <c r="F53" s="83">
        <v>0</v>
      </c>
      <c r="G53" s="83">
        <v>0</v>
      </c>
      <c r="H53" s="83">
        <v>0</v>
      </c>
      <c r="I53" s="83">
        <v>0</v>
      </c>
      <c r="J53" s="85">
        <v>0</v>
      </c>
      <c r="K53" s="83">
        <v>0</v>
      </c>
      <c r="L53" s="83">
        <v>0</v>
      </c>
      <c r="M53" s="83">
        <v>0</v>
      </c>
      <c r="N53" s="83">
        <v>0</v>
      </c>
      <c r="O53" s="85">
        <v>0</v>
      </c>
      <c r="P53" s="83">
        <v>0</v>
      </c>
      <c r="Q53" s="83">
        <v>0</v>
      </c>
      <c r="R53" s="83">
        <v>0</v>
      </c>
      <c r="S53" s="83">
        <v>0</v>
      </c>
      <c r="T53" s="85">
        <v>0</v>
      </c>
      <c r="U53" s="83">
        <v>0</v>
      </c>
      <c r="V53" s="83">
        <v>0</v>
      </c>
      <c r="W53" s="83">
        <v>0</v>
      </c>
      <c r="X53" s="83">
        <v>0</v>
      </c>
      <c r="Y53" s="85">
        <v>0</v>
      </c>
      <c r="Z53" s="83">
        <v>0</v>
      </c>
      <c r="AA53" s="83">
        <v>0</v>
      </c>
      <c r="AB53" s="89">
        <v>0</v>
      </c>
      <c r="AC53" s="89">
        <v>0</v>
      </c>
      <c r="AD53" s="85">
        <v>0</v>
      </c>
      <c r="AE53" s="83">
        <v>0</v>
      </c>
      <c r="AF53" s="83">
        <v>0</v>
      </c>
      <c r="AG53" s="83">
        <v>0</v>
      </c>
      <c r="AH53" s="83">
        <v>0</v>
      </c>
      <c r="AI53" s="16">
        <v>0</v>
      </c>
      <c r="AJ53" s="83">
        <v>0</v>
      </c>
      <c r="AK53" s="83">
        <v>0</v>
      </c>
      <c r="AL53" s="83">
        <v>0</v>
      </c>
      <c r="AM53" s="83">
        <v>0</v>
      </c>
      <c r="AN53" s="16">
        <v>0</v>
      </c>
    </row>
    <row r="54" spans="1:40">
      <c r="A54" t="s">
        <v>495</v>
      </c>
      <c r="B54" s="76" t="s">
        <v>496</v>
      </c>
      <c r="C54" s="85">
        <v>0</v>
      </c>
      <c r="D54" s="85">
        <v>0</v>
      </c>
      <c r="E54" s="85">
        <v>0</v>
      </c>
      <c r="F54" s="83">
        <v>0</v>
      </c>
      <c r="G54" s="83">
        <v>0</v>
      </c>
      <c r="H54" s="83">
        <v>0</v>
      </c>
      <c r="I54" s="83">
        <v>0</v>
      </c>
      <c r="J54" s="85">
        <v>0</v>
      </c>
      <c r="K54" s="83">
        <v>-1430</v>
      </c>
      <c r="L54" s="83">
        <v>-499</v>
      </c>
      <c r="M54" s="83">
        <v>-22338</v>
      </c>
      <c r="N54" s="83">
        <v>-60148</v>
      </c>
      <c r="O54" s="85">
        <v>-84415</v>
      </c>
      <c r="P54" s="83">
        <v>-4656</v>
      </c>
      <c r="Q54" s="83">
        <v>8780</v>
      </c>
      <c r="R54" s="83">
        <v>-45214</v>
      </c>
      <c r="S54" s="83">
        <v>18213</v>
      </c>
      <c r="T54" s="85">
        <v>-22877</v>
      </c>
      <c r="U54" s="83">
        <v>-157300</v>
      </c>
      <c r="V54" s="83">
        <v>-38492</v>
      </c>
      <c r="W54" s="83">
        <v>-23584</v>
      </c>
      <c r="X54" s="83">
        <v>62190</v>
      </c>
      <c r="Y54" s="85">
        <v>-157186</v>
      </c>
      <c r="Z54" s="83">
        <v>-54966</v>
      </c>
      <c r="AA54" s="83">
        <v>77530</v>
      </c>
      <c r="AB54" s="83">
        <v>-50494</v>
      </c>
      <c r="AC54" s="83">
        <v>-16725</v>
      </c>
      <c r="AD54" s="85">
        <v>-44655</v>
      </c>
      <c r="AE54" s="83">
        <v>90116</v>
      </c>
      <c r="AF54" s="83">
        <v>-55054</v>
      </c>
      <c r="AG54" s="83">
        <v>-17123</v>
      </c>
      <c r="AH54" s="83">
        <v>19232</v>
      </c>
      <c r="AI54" s="16">
        <v>37171</v>
      </c>
      <c r="AJ54" s="83">
        <v>14305</v>
      </c>
      <c r="AK54" s="83">
        <v>25281</v>
      </c>
      <c r="AL54" s="83">
        <v>-12054</v>
      </c>
      <c r="AM54" s="83">
        <v>12383</v>
      </c>
      <c r="AN54" s="16">
        <v>39915</v>
      </c>
    </row>
    <row r="55" spans="1:40">
      <c r="A55" s="4" t="s">
        <v>323</v>
      </c>
      <c r="B55" s="72" t="s">
        <v>324</v>
      </c>
      <c r="C55" s="80">
        <v>2204814</v>
      </c>
      <c r="D55" s="80">
        <v>3374477</v>
      </c>
      <c r="E55" s="80">
        <v>2131059</v>
      </c>
      <c r="F55" s="89">
        <v>319883.20494000003</v>
      </c>
      <c r="G55" s="89">
        <v>241267</v>
      </c>
      <c r="H55" s="89">
        <v>486864</v>
      </c>
      <c r="I55" s="89">
        <v>419069</v>
      </c>
      <c r="J55" s="80">
        <v>1467083.2049400001</v>
      </c>
      <c r="K55" s="89">
        <v>487607</v>
      </c>
      <c r="L55" s="89">
        <v>662075</v>
      </c>
      <c r="M55" s="89">
        <v>493417</v>
      </c>
      <c r="N55" s="89">
        <v>695310</v>
      </c>
      <c r="O55" s="80">
        <v>2338409</v>
      </c>
      <c r="P55" s="89">
        <v>735526</v>
      </c>
      <c r="Q55" s="89">
        <v>797619</v>
      </c>
      <c r="R55" s="89">
        <v>847343</v>
      </c>
      <c r="S55" s="89">
        <v>958558</v>
      </c>
      <c r="T55" s="80">
        <v>3339046</v>
      </c>
      <c r="U55" s="89">
        <v>1194907</v>
      </c>
      <c r="V55" s="89">
        <v>1164133</v>
      </c>
      <c r="W55" s="89">
        <v>1547091</v>
      </c>
      <c r="X55" s="89">
        <v>1609719</v>
      </c>
      <c r="Y55" s="80">
        <v>5515850</v>
      </c>
      <c r="Z55" s="89">
        <v>1692879</v>
      </c>
      <c r="AA55" s="89">
        <v>1801722</v>
      </c>
      <c r="AB55" s="89">
        <v>1569689</v>
      </c>
      <c r="AC55" s="89">
        <v>1452041</v>
      </c>
      <c r="AD55" s="80">
        <v>6516331</v>
      </c>
      <c r="AE55" s="89">
        <v>1659798</v>
      </c>
      <c r="AF55" s="89">
        <v>1384347</v>
      </c>
      <c r="AG55" s="89">
        <v>1365623</v>
      </c>
      <c r="AH55" s="89">
        <v>1380383</v>
      </c>
      <c r="AI55" s="13">
        <v>5790151</v>
      </c>
      <c r="AJ55" s="89">
        <v>1499120.0222100001</v>
      </c>
      <c r="AK55" s="89">
        <v>1477065</v>
      </c>
      <c r="AL55" s="89">
        <v>1386322</v>
      </c>
      <c r="AM55" s="89">
        <v>1195665</v>
      </c>
      <c r="AN55" s="13">
        <v>5558172.0222100001</v>
      </c>
    </row>
    <row r="56" spans="1:40">
      <c r="A56" s="4" t="s">
        <v>137</v>
      </c>
      <c r="B56" s="72" t="s">
        <v>325</v>
      </c>
      <c r="C56" s="80">
        <v>-791974</v>
      </c>
      <c r="D56" s="80">
        <v>-673413</v>
      </c>
      <c r="E56" s="80">
        <v>-112367</v>
      </c>
      <c r="F56" s="89">
        <v>-110738</v>
      </c>
      <c r="G56" s="89">
        <v>-77787</v>
      </c>
      <c r="H56" s="89">
        <v>-150517</v>
      </c>
      <c r="I56" s="89">
        <v>97078</v>
      </c>
      <c r="J56" s="80">
        <v>-241964</v>
      </c>
      <c r="K56" s="89">
        <v>-172871</v>
      </c>
      <c r="L56" s="89">
        <v>63132</v>
      </c>
      <c r="M56" s="89">
        <v>-28011</v>
      </c>
      <c r="N56" s="89">
        <v>-112308</v>
      </c>
      <c r="O56" s="80">
        <v>-250058</v>
      </c>
      <c r="P56" s="89">
        <v>-129409</v>
      </c>
      <c r="Q56" s="89">
        <v>-143069</v>
      </c>
      <c r="R56" s="89">
        <v>-127737</v>
      </c>
      <c r="S56" s="89">
        <v>-225627</v>
      </c>
      <c r="T56" s="80">
        <v>-625842</v>
      </c>
      <c r="U56" s="89">
        <v>-169786</v>
      </c>
      <c r="V56" s="89">
        <v>-272374</v>
      </c>
      <c r="W56" s="89">
        <v>-410595</v>
      </c>
      <c r="X56" s="89">
        <v>-512380</v>
      </c>
      <c r="Y56" s="80">
        <v>-1365135</v>
      </c>
      <c r="Z56" s="89">
        <v>-436852</v>
      </c>
      <c r="AA56" s="89">
        <v>-608411</v>
      </c>
      <c r="AB56" s="89">
        <v>-393592</v>
      </c>
      <c r="AC56" s="89">
        <v>-360387</v>
      </c>
      <c r="AD56" s="80">
        <v>-1799242</v>
      </c>
      <c r="AE56" s="89">
        <v>-558755</v>
      </c>
      <c r="AF56" s="89">
        <v>-292070</v>
      </c>
      <c r="AG56" s="89">
        <v>-336327</v>
      </c>
      <c r="AH56" s="89">
        <v>-376401</v>
      </c>
      <c r="AI56" s="80">
        <v>-1563553</v>
      </c>
      <c r="AJ56" s="89">
        <v>-409662</v>
      </c>
      <c r="AK56" s="89">
        <v>-424123</v>
      </c>
      <c r="AL56" s="89">
        <v>-312015</v>
      </c>
      <c r="AM56" s="89">
        <v>-279860</v>
      </c>
      <c r="AN56" s="80">
        <v>-1425660</v>
      </c>
    </row>
    <row r="57" spans="1:40">
      <c r="A57" t="s">
        <v>326</v>
      </c>
      <c r="B57" s="76" t="s">
        <v>327</v>
      </c>
      <c r="C57" s="85">
        <v>-215352</v>
      </c>
      <c r="D57" s="85">
        <v>-175288</v>
      </c>
      <c r="E57" s="85">
        <v>-309129</v>
      </c>
      <c r="F57" s="83">
        <v>-87051</v>
      </c>
      <c r="G57" s="83">
        <v>-39627</v>
      </c>
      <c r="H57" s="83">
        <v>-6240</v>
      </c>
      <c r="I57" s="83">
        <v>-4131</v>
      </c>
      <c r="J57" s="85">
        <v>-137049</v>
      </c>
      <c r="K57" s="83">
        <v>-24574</v>
      </c>
      <c r="L57" s="83">
        <v>25002</v>
      </c>
      <c r="M57" s="83">
        <v>-2267</v>
      </c>
      <c r="N57" s="83">
        <v>11523</v>
      </c>
      <c r="O57" s="85">
        <v>9684</v>
      </c>
      <c r="P57" s="83">
        <v>-5769</v>
      </c>
      <c r="Q57" s="83">
        <v>-33392</v>
      </c>
      <c r="R57" s="83">
        <v>-71901</v>
      </c>
      <c r="S57" s="83">
        <v>-82481</v>
      </c>
      <c r="T57" s="85">
        <v>-193543</v>
      </c>
      <c r="U57" s="83">
        <v>-107623</v>
      </c>
      <c r="V57" s="83">
        <v>-145501</v>
      </c>
      <c r="W57" s="83">
        <v>-136145</v>
      </c>
      <c r="X57" s="83">
        <v>-244582</v>
      </c>
      <c r="Y57" s="85">
        <v>-633851</v>
      </c>
      <c r="Z57" s="83">
        <v>-209439</v>
      </c>
      <c r="AA57" s="83">
        <v>-285289</v>
      </c>
      <c r="AB57" s="83">
        <v>-247132</v>
      </c>
      <c r="AC57" s="83">
        <v>-267658</v>
      </c>
      <c r="AD57" s="85">
        <v>-1009518</v>
      </c>
      <c r="AE57" s="83">
        <v>-179439</v>
      </c>
      <c r="AF57" s="83">
        <v>-261487</v>
      </c>
      <c r="AG57" s="83">
        <v>-413745</v>
      </c>
      <c r="AH57" s="83">
        <v>-413351</v>
      </c>
      <c r="AI57" s="85">
        <v>-1268022</v>
      </c>
      <c r="AJ57" s="83">
        <v>-368409</v>
      </c>
      <c r="AK57" s="83">
        <v>-396959</v>
      </c>
      <c r="AL57" s="83">
        <v>-251783</v>
      </c>
      <c r="AM57" s="83">
        <v>-350401</v>
      </c>
      <c r="AN57" s="85">
        <v>-1367552</v>
      </c>
    </row>
    <row r="58" spans="1:40">
      <c r="A58" t="s">
        <v>328</v>
      </c>
      <c r="B58" s="76" t="s">
        <v>329</v>
      </c>
      <c r="C58" s="85">
        <v>-576622</v>
      </c>
      <c r="D58" s="85">
        <v>-498125</v>
      </c>
      <c r="E58" s="85">
        <v>196762</v>
      </c>
      <c r="F58" s="83">
        <v>-23687</v>
      </c>
      <c r="G58" s="83">
        <v>-38160</v>
      </c>
      <c r="H58" s="83">
        <v>-144277</v>
      </c>
      <c r="I58" s="83">
        <v>101209</v>
      </c>
      <c r="J58" s="85">
        <v>-104915</v>
      </c>
      <c r="K58" s="83">
        <v>-148297</v>
      </c>
      <c r="L58" s="83">
        <v>38130</v>
      </c>
      <c r="M58" s="83">
        <v>-25744</v>
      </c>
      <c r="N58" s="83">
        <v>-123831</v>
      </c>
      <c r="O58" s="85">
        <v>-259742</v>
      </c>
      <c r="P58" s="83">
        <v>-123640</v>
      </c>
      <c r="Q58" s="83">
        <v>-109677</v>
      </c>
      <c r="R58" s="83">
        <v>-55836</v>
      </c>
      <c r="S58" s="83">
        <v>-143146</v>
      </c>
      <c r="T58" s="85">
        <v>-432299</v>
      </c>
      <c r="U58" s="83">
        <v>-62163</v>
      </c>
      <c r="V58" s="83">
        <v>-126873</v>
      </c>
      <c r="W58" s="83">
        <v>-274450</v>
      </c>
      <c r="X58" s="83">
        <v>-267798</v>
      </c>
      <c r="Y58" s="85">
        <v>-731284</v>
      </c>
      <c r="Z58" s="83">
        <v>-227413</v>
      </c>
      <c r="AA58" s="83">
        <v>-323122</v>
      </c>
      <c r="AB58" s="83">
        <v>-146460</v>
      </c>
      <c r="AC58" s="83">
        <v>-92729</v>
      </c>
      <c r="AD58" s="85">
        <v>-789724</v>
      </c>
      <c r="AE58" s="83">
        <v>-379316</v>
      </c>
      <c r="AF58" s="83">
        <v>-30583</v>
      </c>
      <c r="AG58" s="83">
        <v>77418</v>
      </c>
      <c r="AH58" s="83">
        <v>36950</v>
      </c>
      <c r="AI58" s="85">
        <v>-295531</v>
      </c>
      <c r="AJ58" s="83">
        <v>-41253</v>
      </c>
      <c r="AK58" s="83">
        <v>-27164</v>
      </c>
      <c r="AL58" s="83">
        <v>-60232</v>
      </c>
      <c r="AM58" s="83">
        <v>70541</v>
      </c>
      <c r="AN58" s="85">
        <v>-58108</v>
      </c>
    </row>
    <row r="59" spans="1:40">
      <c r="A59" s="4" t="s">
        <v>330</v>
      </c>
      <c r="B59" s="72" t="s">
        <v>331</v>
      </c>
      <c r="C59" s="80">
        <v>1412840</v>
      </c>
      <c r="D59" s="80">
        <v>2701064</v>
      </c>
      <c r="E59" s="80">
        <v>2018692</v>
      </c>
      <c r="F59" s="89">
        <v>209145.20494000003</v>
      </c>
      <c r="G59" s="89">
        <v>163480</v>
      </c>
      <c r="H59" s="89">
        <v>336347</v>
      </c>
      <c r="I59" s="89">
        <v>516147</v>
      </c>
      <c r="J59" s="80">
        <v>1225119.2049400001</v>
      </c>
      <c r="K59" s="89">
        <v>314736</v>
      </c>
      <c r="L59" s="89">
        <v>725207</v>
      </c>
      <c r="M59" s="89">
        <v>465406</v>
      </c>
      <c r="N59" s="89">
        <v>583002</v>
      </c>
      <c r="O59" s="80">
        <v>2088351</v>
      </c>
      <c r="P59" s="89">
        <v>606117</v>
      </c>
      <c r="Q59" s="89">
        <v>654550</v>
      </c>
      <c r="R59" s="89">
        <v>719606</v>
      </c>
      <c r="S59" s="89">
        <v>732931</v>
      </c>
      <c r="T59" s="80">
        <v>2713204</v>
      </c>
      <c r="U59" s="89">
        <v>1025121</v>
      </c>
      <c r="V59" s="89">
        <v>891759</v>
      </c>
      <c r="W59" s="89">
        <v>1136496</v>
      </c>
      <c r="X59" s="89">
        <v>1097339</v>
      </c>
      <c r="Y59" s="80">
        <v>4150715</v>
      </c>
      <c r="Z59" s="89">
        <v>1256027</v>
      </c>
      <c r="AA59" s="89">
        <v>1193311</v>
      </c>
      <c r="AB59" s="88">
        <v>1176097</v>
      </c>
      <c r="AC59" s="88">
        <v>1091654</v>
      </c>
      <c r="AD59" s="80">
        <v>4717089</v>
      </c>
      <c r="AE59" s="89">
        <v>1101043</v>
      </c>
      <c r="AF59" s="89">
        <v>1092277</v>
      </c>
      <c r="AG59" s="89">
        <v>1029296</v>
      </c>
      <c r="AH59" s="89">
        <v>1003982</v>
      </c>
      <c r="AI59" s="13">
        <v>4226598</v>
      </c>
      <c r="AJ59" s="89">
        <v>1089458.0222100001</v>
      </c>
      <c r="AK59" s="89">
        <v>1052942</v>
      </c>
      <c r="AL59" s="89">
        <v>1074307</v>
      </c>
      <c r="AM59" s="89">
        <v>915805</v>
      </c>
      <c r="AN59" s="13">
        <v>4132512.0222100001</v>
      </c>
    </row>
    <row r="60" spans="1:40">
      <c r="A60" s="4" t="s">
        <v>332</v>
      </c>
      <c r="B60" s="72" t="s">
        <v>333</v>
      </c>
      <c r="C60" s="80">
        <v>-7807</v>
      </c>
      <c r="D60" s="80">
        <v>0</v>
      </c>
      <c r="E60" s="80">
        <v>0</v>
      </c>
      <c r="F60" s="89">
        <v>0</v>
      </c>
      <c r="G60" s="89">
        <v>0</v>
      </c>
      <c r="H60" s="89">
        <v>0</v>
      </c>
      <c r="I60" s="89">
        <v>0</v>
      </c>
      <c r="J60" s="80">
        <v>0</v>
      </c>
      <c r="K60" s="89">
        <v>0</v>
      </c>
      <c r="L60" s="89">
        <v>0</v>
      </c>
      <c r="M60" s="89">
        <v>0</v>
      </c>
      <c r="N60" s="89">
        <v>0</v>
      </c>
      <c r="O60" s="80">
        <v>0</v>
      </c>
      <c r="P60" s="89">
        <v>0</v>
      </c>
      <c r="Q60" s="89">
        <v>0</v>
      </c>
      <c r="R60" s="89">
        <v>0</v>
      </c>
      <c r="S60" s="89">
        <v>0</v>
      </c>
      <c r="T60" s="80">
        <v>0</v>
      </c>
      <c r="U60" s="89">
        <v>0</v>
      </c>
      <c r="V60" s="89">
        <v>0</v>
      </c>
      <c r="W60" s="89">
        <v>0</v>
      </c>
      <c r="X60" s="89">
        <v>0</v>
      </c>
      <c r="Y60" s="80">
        <v>0</v>
      </c>
      <c r="Z60" s="89">
        <v>0</v>
      </c>
      <c r="AA60" s="89">
        <v>0</v>
      </c>
      <c r="AB60" s="89">
        <v>0</v>
      </c>
      <c r="AC60" s="89">
        <v>0</v>
      </c>
      <c r="AD60" s="85">
        <v>0</v>
      </c>
      <c r="AE60" s="89">
        <v>0</v>
      </c>
      <c r="AF60" s="89">
        <v>0</v>
      </c>
      <c r="AG60" s="89">
        <v>0</v>
      </c>
      <c r="AH60" s="89">
        <v>0</v>
      </c>
      <c r="AI60" s="13">
        <v>0</v>
      </c>
      <c r="AJ60" s="89">
        <v>0</v>
      </c>
      <c r="AK60" s="89">
        <v>0</v>
      </c>
      <c r="AL60" s="89">
        <v>0</v>
      </c>
      <c r="AM60" s="89">
        <v>0</v>
      </c>
      <c r="AN60" s="13">
        <v>0</v>
      </c>
    </row>
    <row r="61" spans="1:40">
      <c r="A61" s="4" t="s">
        <v>334</v>
      </c>
      <c r="B61" s="72" t="s">
        <v>335</v>
      </c>
      <c r="C61" s="80">
        <v>1405033</v>
      </c>
      <c r="D61" s="80">
        <v>2701064</v>
      </c>
      <c r="E61" s="80">
        <v>2018692</v>
      </c>
      <c r="F61" s="89">
        <v>209145.20494000003</v>
      </c>
      <c r="G61" s="89">
        <v>163480</v>
      </c>
      <c r="H61" s="89">
        <v>336347</v>
      </c>
      <c r="I61" s="89">
        <v>516147</v>
      </c>
      <c r="J61" s="80">
        <v>1225119.2049400001</v>
      </c>
      <c r="K61" s="89">
        <v>314736</v>
      </c>
      <c r="L61" s="89">
        <v>725207</v>
      </c>
      <c r="M61" s="89">
        <v>465406</v>
      </c>
      <c r="N61" s="89">
        <v>583002</v>
      </c>
      <c r="O61" s="80">
        <v>2088351</v>
      </c>
      <c r="P61" s="89">
        <v>606117</v>
      </c>
      <c r="Q61" s="89">
        <v>654550</v>
      </c>
      <c r="R61" s="89">
        <v>719606</v>
      </c>
      <c r="S61" s="89">
        <v>732931</v>
      </c>
      <c r="T61" s="80">
        <v>2713204</v>
      </c>
      <c r="U61" s="89">
        <v>1025121</v>
      </c>
      <c r="V61" s="89">
        <v>891759</v>
      </c>
      <c r="W61" s="89">
        <v>1136496</v>
      </c>
      <c r="X61" s="89">
        <v>1097339</v>
      </c>
      <c r="Y61" s="80">
        <v>4150715</v>
      </c>
      <c r="Z61" s="89">
        <v>1256027</v>
      </c>
      <c r="AA61" s="89">
        <v>1193311</v>
      </c>
      <c r="AB61" s="88">
        <v>1176097</v>
      </c>
      <c r="AC61" s="88">
        <v>1091654</v>
      </c>
      <c r="AD61" s="80">
        <v>4717089</v>
      </c>
      <c r="AE61" s="89">
        <v>1101043</v>
      </c>
      <c r="AF61" s="89">
        <v>1092277</v>
      </c>
      <c r="AG61" s="89">
        <v>1029296</v>
      </c>
      <c r="AH61" s="89">
        <v>1003982</v>
      </c>
      <c r="AI61" s="13">
        <v>4226598</v>
      </c>
      <c r="AJ61" s="89">
        <v>1089458.0222100001</v>
      </c>
      <c r="AK61" s="89">
        <v>1052942</v>
      </c>
      <c r="AL61" s="89">
        <v>1074307</v>
      </c>
      <c r="AM61" s="89">
        <v>915805</v>
      </c>
      <c r="AN61" s="13">
        <v>4132512.0222100001</v>
      </c>
    </row>
    <row r="62" spans="1:40">
      <c r="A62" s="77" t="s">
        <v>336</v>
      </c>
      <c r="B62" s="76" t="s">
        <v>337</v>
      </c>
      <c r="C62" s="84">
        <v>0.46126839636593608</v>
      </c>
      <c r="D62" s="84">
        <v>0.80830224341201395</v>
      </c>
      <c r="E62" s="84">
        <v>0.55967786026823163</v>
      </c>
      <c r="F62" s="91">
        <v>0.22228042191204872</v>
      </c>
      <c r="G62" s="91">
        <v>0.16837933346585601</v>
      </c>
      <c r="H62" s="91">
        <v>0.3170799536937528</v>
      </c>
      <c r="I62" s="91">
        <v>0.4993701601012388</v>
      </c>
      <c r="J62" s="84">
        <v>0.30580809225270023</v>
      </c>
      <c r="K62" s="91">
        <v>0.28305582585828865</v>
      </c>
      <c r="L62" s="91">
        <v>0.57992249648947158</v>
      </c>
      <c r="M62" s="91">
        <v>0.4026233331660804</v>
      </c>
      <c r="N62" s="91">
        <v>0.44384199888088249</v>
      </c>
      <c r="O62" s="84">
        <v>0.30580809225270023</v>
      </c>
      <c r="P62" s="91">
        <v>0.43977545307718091</v>
      </c>
      <c r="Q62" s="91">
        <v>0.46060071255714846</v>
      </c>
      <c r="R62" s="91">
        <v>0.47040112539719997</v>
      </c>
      <c r="S62" s="91">
        <v>0.46427295485296427</v>
      </c>
      <c r="T62" s="84">
        <v>0.45926135067189638</v>
      </c>
      <c r="U62" s="91">
        <v>0.53806396280497437</v>
      </c>
      <c r="V62" s="91">
        <v>0.46729761907257228</v>
      </c>
      <c r="W62" s="91">
        <v>0.49655035012056625</v>
      </c>
      <c r="X62" s="91">
        <v>0.48123436855199342</v>
      </c>
      <c r="Y62" s="84">
        <v>0.49515990015001354</v>
      </c>
      <c r="Z62" s="91">
        <v>0.52406429830300283</v>
      </c>
      <c r="AA62" s="91">
        <v>0.49357404204171412</v>
      </c>
      <c r="AB62" s="91">
        <v>0.52161947715508428</v>
      </c>
      <c r="AC62" s="91">
        <v>0.50095565091414374</v>
      </c>
      <c r="AD62" s="84">
        <v>0.51005239481138254</v>
      </c>
      <c r="AE62" s="91">
        <v>0.48192037550679545</v>
      </c>
      <c r="AF62" s="91">
        <v>0.48726865069734909</v>
      </c>
      <c r="AG62" s="91">
        <v>0.45587419187537176</v>
      </c>
      <c r="AH62" s="91">
        <v>0.43508927940729725</v>
      </c>
      <c r="AI62" s="84">
        <v>0.46488467024860991</v>
      </c>
      <c r="AJ62" s="91">
        <v>0.49310130452158962</v>
      </c>
      <c r="AK62" s="91">
        <v>0.47205793862673762</v>
      </c>
      <c r="AL62" s="91">
        <v>0.47784780848849312</v>
      </c>
      <c r="AM62" s="91">
        <v>0.40844346781685525</v>
      </c>
      <c r="AN62" s="84">
        <v>0.46276600818138808</v>
      </c>
    </row>
    <row r="63" spans="1:40">
      <c r="A63" s="4" t="s">
        <v>338</v>
      </c>
      <c r="B63" s="72" t="s">
        <v>339</v>
      </c>
      <c r="C63" s="84"/>
      <c r="D63" s="84"/>
      <c r="E63" s="93"/>
      <c r="F63" s="91"/>
      <c r="G63" s="82"/>
      <c r="H63" s="82"/>
      <c r="I63" s="82"/>
      <c r="J63" s="84"/>
      <c r="K63" s="82"/>
      <c r="L63" s="82"/>
      <c r="M63" s="91"/>
      <c r="N63" s="91"/>
      <c r="O63" s="84"/>
      <c r="P63" s="91"/>
      <c r="Q63" s="91"/>
      <c r="R63" s="91"/>
      <c r="S63" s="91"/>
      <c r="T63" s="84"/>
      <c r="U63" s="91"/>
      <c r="V63" s="91"/>
      <c r="W63" s="91"/>
      <c r="X63" s="91"/>
      <c r="Y63" s="84"/>
      <c r="Z63" s="91"/>
      <c r="AA63" s="91"/>
      <c r="AB63" s="91"/>
      <c r="AC63" s="91"/>
      <c r="AD63" s="84"/>
      <c r="AE63" s="91"/>
      <c r="AF63" s="91"/>
      <c r="AG63" s="91"/>
      <c r="AH63" s="91"/>
      <c r="AI63" s="84"/>
      <c r="AJ63" s="91"/>
      <c r="AK63" s="91"/>
      <c r="AL63" s="91"/>
      <c r="AM63" s="91"/>
      <c r="AN63" s="84"/>
    </row>
    <row r="64" spans="1:40">
      <c r="A64" t="s">
        <v>413</v>
      </c>
      <c r="B64" s="76" t="s">
        <v>414</v>
      </c>
      <c r="C64" s="79">
        <v>1404172</v>
      </c>
      <c r="D64" s="79">
        <v>2699844</v>
      </c>
      <c r="E64" s="79">
        <v>2018891</v>
      </c>
      <c r="F64" s="81">
        <v>209026.20494000003</v>
      </c>
      <c r="G64" s="81">
        <v>163315</v>
      </c>
      <c r="H64" s="81">
        <v>336263</v>
      </c>
      <c r="I64" s="81">
        <v>516110</v>
      </c>
      <c r="J64" s="79">
        <v>1224714.2049400001</v>
      </c>
      <c r="K64" s="81">
        <v>314723</v>
      </c>
      <c r="L64" s="81">
        <v>724435</v>
      </c>
      <c r="M64" s="81">
        <v>465364</v>
      </c>
      <c r="N64" s="81">
        <v>582922</v>
      </c>
      <c r="O64" s="79">
        <v>2087444</v>
      </c>
      <c r="P64" s="81">
        <v>606198</v>
      </c>
      <c r="Q64" s="81">
        <v>654769</v>
      </c>
      <c r="R64" s="81">
        <v>719830</v>
      </c>
      <c r="S64" s="81">
        <v>733369</v>
      </c>
      <c r="T64" s="79">
        <v>2714166</v>
      </c>
      <c r="U64" s="81">
        <v>1025552</v>
      </c>
      <c r="V64" s="81">
        <v>892388</v>
      </c>
      <c r="W64" s="81">
        <v>1136984</v>
      </c>
      <c r="X64" s="81">
        <v>1097380</v>
      </c>
      <c r="Y64" s="79">
        <v>4152304</v>
      </c>
      <c r="Z64" s="81">
        <v>1256038</v>
      </c>
      <c r="AA64" s="81">
        <v>1193336</v>
      </c>
      <c r="AB64" s="81">
        <v>1176129</v>
      </c>
      <c r="AC64" s="81">
        <v>1091594</v>
      </c>
      <c r="AD64" s="80">
        <v>4717097</v>
      </c>
      <c r="AE64" s="81">
        <v>1100945</v>
      </c>
      <c r="AF64" s="81">
        <v>1092182</v>
      </c>
      <c r="AG64" s="81">
        <v>1029100</v>
      </c>
      <c r="AH64" s="81">
        <v>1003830</v>
      </c>
      <c r="AI64" s="13">
        <v>4226057</v>
      </c>
      <c r="AJ64" s="81">
        <v>1089351.0222100001</v>
      </c>
      <c r="AK64" s="81">
        <v>1052794</v>
      </c>
      <c r="AL64" s="81">
        <v>1074241</v>
      </c>
      <c r="AM64" s="81">
        <v>915543</v>
      </c>
      <c r="AN64" s="13">
        <v>4131929.0222100001</v>
      </c>
    </row>
    <row r="65" spans="1:40">
      <c r="A65" s="77" t="s">
        <v>336</v>
      </c>
      <c r="B65" s="76" t="s">
        <v>337</v>
      </c>
      <c r="C65" s="84">
        <v>0.46098573247884511</v>
      </c>
      <c r="D65" s="84">
        <v>0.80793715441857927</v>
      </c>
      <c r="E65" s="84">
        <v>0.55973303257494977</v>
      </c>
      <c r="F65" s="91">
        <v>0.22215394820104434</v>
      </c>
      <c r="G65" s="91">
        <v>0.16820938857949763</v>
      </c>
      <c r="H65" s="91">
        <v>0.3170007654860082</v>
      </c>
      <c r="I65" s="91">
        <v>0.49933436274908183</v>
      </c>
      <c r="J65" s="84">
        <v>0.30570699819029151</v>
      </c>
      <c r="K65" s="91">
        <v>0.28304413439072162</v>
      </c>
      <c r="L65" s="91">
        <v>0.57992249648947158</v>
      </c>
      <c r="M65" s="91">
        <v>0.4026233331660804</v>
      </c>
      <c r="N65" s="91">
        <v>0.44384199888088249</v>
      </c>
      <c r="O65" s="84">
        <v>0.30570699819029151</v>
      </c>
      <c r="P65" s="91">
        <v>0.43983422359788776</v>
      </c>
      <c r="Q65" s="91">
        <v>0.46075482080869534</v>
      </c>
      <c r="R65" s="91">
        <v>0.47040112539719997</v>
      </c>
      <c r="S65" s="91">
        <v>0.46427295485296427</v>
      </c>
      <c r="T65" s="84">
        <v>0.45942418745797897</v>
      </c>
      <c r="U65" s="91">
        <v>0.53829071053395416</v>
      </c>
      <c r="V65" s="91">
        <v>0.46762722628976511</v>
      </c>
      <c r="W65" s="91">
        <v>0.49676356386778475</v>
      </c>
      <c r="X65" s="91">
        <v>0.48125234896562191</v>
      </c>
      <c r="Y65" s="84">
        <v>0.49534946004061997</v>
      </c>
      <c r="Z65" s="91">
        <v>0.52406429830300283</v>
      </c>
      <c r="AA65" s="91">
        <v>0.49358438247354713</v>
      </c>
      <c r="AB65" s="91">
        <v>0.52163366971170921</v>
      </c>
      <c r="AC65" s="91">
        <v>0.50092811715431251</v>
      </c>
      <c r="AD65" s="240">
        <v>0.51005325984046268</v>
      </c>
      <c r="AE65" s="91">
        <v>0.48187748145379328</v>
      </c>
      <c r="AF65" s="91">
        <v>0.48722627085980214</v>
      </c>
      <c r="AG65" s="91">
        <v>0.45578738366703558</v>
      </c>
      <c r="AH65" s="91">
        <v>0.4350234081362287</v>
      </c>
      <c r="AI65" s="240">
        <v>0.46482516551061387</v>
      </c>
      <c r="AJ65" s="91">
        <v>0.49305287508373319</v>
      </c>
      <c r="AK65" s="91">
        <v>0.47205793862673762</v>
      </c>
      <c r="AL65" s="91">
        <v>0.47781845193086087</v>
      </c>
      <c r="AM65" s="91">
        <v>0.40832661740812415</v>
      </c>
      <c r="AN65" s="240">
        <v>0.46270072280984659</v>
      </c>
    </row>
    <row r="66" spans="1:40">
      <c r="A66" t="s">
        <v>340</v>
      </c>
      <c r="B66" s="76" t="s">
        <v>341</v>
      </c>
      <c r="C66" s="87">
        <v>861</v>
      </c>
      <c r="D66" s="87">
        <v>1220</v>
      </c>
      <c r="E66" s="87">
        <v>-199</v>
      </c>
      <c r="F66" s="83">
        <v>119</v>
      </c>
      <c r="G66" s="83">
        <v>165</v>
      </c>
      <c r="H66" s="83">
        <v>84</v>
      </c>
      <c r="I66" s="83">
        <v>37</v>
      </c>
      <c r="J66" s="87">
        <v>405</v>
      </c>
      <c r="K66" s="83">
        <v>13</v>
      </c>
      <c r="L66" s="83">
        <v>772</v>
      </c>
      <c r="M66" s="83">
        <v>42</v>
      </c>
      <c r="N66" s="83">
        <v>80</v>
      </c>
      <c r="O66" s="87">
        <v>907</v>
      </c>
      <c r="P66" s="83">
        <v>-81</v>
      </c>
      <c r="Q66" s="83">
        <v>-219</v>
      </c>
      <c r="R66" s="83">
        <v>-224</v>
      </c>
      <c r="S66" s="83">
        <v>-438</v>
      </c>
      <c r="T66" s="87">
        <v>-962</v>
      </c>
      <c r="U66" s="83">
        <v>-431</v>
      </c>
      <c r="V66" s="83">
        <v>-629</v>
      </c>
      <c r="W66" s="83">
        <v>-488</v>
      </c>
      <c r="X66" s="83">
        <v>-41</v>
      </c>
      <c r="Y66" s="87">
        <v>-1589</v>
      </c>
      <c r="Z66" s="83">
        <v>-11</v>
      </c>
      <c r="AA66" s="83">
        <v>-25</v>
      </c>
      <c r="AB66" s="83">
        <v>-32</v>
      </c>
      <c r="AC66" s="83">
        <v>60</v>
      </c>
      <c r="AD66" s="85">
        <v>-8</v>
      </c>
      <c r="AE66" s="83">
        <v>98</v>
      </c>
      <c r="AF66" s="83">
        <v>95</v>
      </c>
      <c r="AG66" s="83">
        <v>196</v>
      </c>
      <c r="AH66" s="83">
        <v>152</v>
      </c>
      <c r="AI66" s="13">
        <v>541</v>
      </c>
      <c r="AJ66" s="83">
        <v>107</v>
      </c>
      <c r="AK66" s="83">
        <v>148</v>
      </c>
      <c r="AL66" s="83">
        <v>66</v>
      </c>
      <c r="AM66" s="83">
        <v>262</v>
      </c>
      <c r="AN66" s="13">
        <v>583</v>
      </c>
    </row>
    <row r="67" spans="1:40">
      <c r="B67" s="7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Z67" s="100"/>
      <c r="AA67" s="100"/>
      <c r="AB67" s="100"/>
      <c r="AC67" s="100"/>
      <c r="AE67" s="100"/>
      <c r="AF67" s="100"/>
      <c r="AG67" s="100"/>
      <c r="AH67" s="100"/>
      <c r="AJ67" s="100"/>
      <c r="AK67" s="100"/>
      <c r="AL67" s="100"/>
      <c r="AM67" s="100"/>
    </row>
    <row r="68" spans="1:40" ht="15" customHeight="1">
      <c r="C68" s="98" t="s">
        <v>15</v>
      </c>
      <c r="D68" s="98" t="s">
        <v>14</v>
      </c>
      <c r="E68" s="98" t="s">
        <v>13</v>
      </c>
      <c r="F68" s="99" t="s">
        <v>405</v>
      </c>
      <c r="G68" s="99" t="s">
        <v>406</v>
      </c>
      <c r="H68" s="99" t="s">
        <v>407</v>
      </c>
      <c r="I68" s="99" t="s">
        <v>408</v>
      </c>
      <c r="J68" s="98">
        <v>2017</v>
      </c>
      <c r="K68" s="99" t="s">
        <v>409</v>
      </c>
      <c r="L68" s="99" t="s">
        <v>410</v>
      </c>
      <c r="M68" s="99" t="s">
        <v>411</v>
      </c>
      <c r="N68" s="99" t="s">
        <v>412</v>
      </c>
      <c r="O68" s="98">
        <v>2018</v>
      </c>
      <c r="P68" s="99"/>
      <c r="Q68" s="99"/>
      <c r="R68" s="99"/>
      <c r="S68" s="99"/>
      <c r="T68" s="98"/>
      <c r="U68" s="99"/>
      <c r="V68" s="99"/>
      <c r="W68" s="99"/>
      <c r="Z68" s="99"/>
      <c r="AA68" s="99"/>
      <c r="AB68" s="99"/>
      <c r="AC68" s="99"/>
      <c r="AE68" s="99"/>
      <c r="AF68" s="99"/>
      <c r="AG68" s="99"/>
      <c r="AH68" s="99"/>
      <c r="AJ68" s="99"/>
      <c r="AK68" s="99"/>
      <c r="AL68" s="99"/>
      <c r="AM68" s="99"/>
    </row>
    <row r="69" spans="1:40">
      <c r="A69" s="303" t="s">
        <v>342</v>
      </c>
      <c r="B69" s="304" t="s">
        <v>343</v>
      </c>
      <c r="C69" s="303" t="s">
        <v>15</v>
      </c>
      <c r="D69" s="303" t="s">
        <v>14</v>
      </c>
      <c r="E69" s="303" t="s">
        <v>13</v>
      </c>
      <c r="F69" s="297" t="s">
        <v>26</v>
      </c>
      <c r="G69" s="297" t="s">
        <v>28</v>
      </c>
      <c r="H69" s="297" t="s">
        <v>29</v>
      </c>
      <c r="I69" s="297" t="s">
        <v>30</v>
      </c>
      <c r="J69" s="303">
        <v>2017</v>
      </c>
      <c r="K69" s="297" t="s">
        <v>75</v>
      </c>
      <c r="L69" s="297" t="s">
        <v>76</v>
      </c>
      <c r="M69" s="297" t="s">
        <v>77</v>
      </c>
      <c r="N69" s="297" t="s">
        <v>78</v>
      </c>
      <c r="O69" s="303">
        <v>2018</v>
      </c>
      <c r="P69" s="297" t="s">
        <v>492</v>
      </c>
      <c r="Q69" s="297" t="s">
        <v>498</v>
      </c>
      <c r="R69" s="297" t="s">
        <v>504</v>
      </c>
      <c r="S69" s="297" t="s">
        <v>509</v>
      </c>
      <c r="T69" s="303">
        <v>2019</v>
      </c>
      <c r="U69" s="297" t="s">
        <v>511</v>
      </c>
      <c r="V69" s="297" t="s">
        <v>513</v>
      </c>
      <c r="W69" s="297" t="s">
        <v>522</v>
      </c>
      <c r="X69" s="297" t="s">
        <v>529</v>
      </c>
      <c r="Y69" s="303">
        <v>2020</v>
      </c>
      <c r="Z69" s="297" t="s">
        <v>531</v>
      </c>
      <c r="AA69" s="297" t="s">
        <v>540</v>
      </c>
      <c r="AB69" s="297" t="s">
        <v>547</v>
      </c>
      <c r="AC69" s="297" t="s">
        <v>668</v>
      </c>
      <c r="AD69" s="303">
        <v>2021</v>
      </c>
      <c r="AE69" s="297" t="s">
        <v>676</v>
      </c>
      <c r="AF69" s="297" t="s">
        <v>679</v>
      </c>
      <c r="AG69" s="297" t="s">
        <v>687</v>
      </c>
      <c r="AH69" s="297" t="s">
        <v>695</v>
      </c>
      <c r="AI69" s="295">
        <v>2022</v>
      </c>
      <c r="AJ69" s="297" t="s">
        <v>702</v>
      </c>
      <c r="AK69" s="297" t="s">
        <v>712</v>
      </c>
      <c r="AL69" s="297" t="s">
        <v>720</v>
      </c>
      <c r="AM69" s="297" t="s">
        <v>721</v>
      </c>
      <c r="AN69" s="295">
        <v>2023</v>
      </c>
    </row>
    <row r="70" spans="1:40">
      <c r="A70" s="303"/>
      <c r="B70" s="304"/>
      <c r="C70" s="303"/>
      <c r="D70" s="303"/>
      <c r="E70" s="303"/>
      <c r="F70" s="297" t="s">
        <v>27</v>
      </c>
      <c r="G70" s="297" t="s">
        <v>68</v>
      </c>
      <c r="H70" s="297" t="s">
        <v>69</v>
      </c>
      <c r="I70" s="297" t="s">
        <v>70</v>
      </c>
      <c r="J70" s="303"/>
      <c r="K70" s="297" t="s">
        <v>31</v>
      </c>
      <c r="L70" s="297" t="s">
        <v>71</v>
      </c>
      <c r="M70" s="297" t="s">
        <v>72</v>
      </c>
      <c r="N70" s="297" t="s">
        <v>73</v>
      </c>
      <c r="O70" s="303"/>
      <c r="P70" s="297" t="s">
        <v>493</v>
      </c>
      <c r="Q70" s="297" t="s">
        <v>499</v>
      </c>
      <c r="R70" s="297" t="s">
        <v>505</v>
      </c>
      <c r="S70" s="297" t="s">
        <v>510</v>
      </c>
      <c r="T70" s="303">
        <v>2019</v>
      </c>
      <c r="U70" s="297" t="s">
        <v>512</v>
      </c>
      <c r="V70" s="297" t="s">
        <v>514</v>
      </c>
      <c r="W70" s="297" t="s">
        <v>523</v>
      </c>
      <c r="X70" s="297" t="s">
        <v>530</v>
      </c>
      <c r="Y70" s="303">
        <v>2019</v>
      </c>
      <c r="Z70" s="297" t="s">
        <v>532</v>
      </c>
      <c r="AA70" s="297" t="s">
        <v>541</v>
      </c>
      <c r="AB70" s="297" t="s">
        <v>548</v>
      </c>
      <c r="AC70" s="297" t="s">
        <v>669</v>
      </c>
      <c r="AD70" s="303"/>
      <c r="AE70" s="297" t="s">
        <v>677</v>
      </c>
      <c r="AF70" s="297" t="s">
        <v>680</v>
      </c>
      <c r="AG70" s="297" t="s">
        <v>688</v>
      </c>
      <c r="AH70" s="297" t="s">
        <v>694</v>
      </c>
      <c r="AI70" s="295">
        <v>2022</v>
      </c>
      <c r="AJ70" s="297" t="s">
        <v>703</v>
      </c>
      <c r="AK70" s="297" t="s">
        <v>713</v>
      </c>
      <c r="AL70" s="297" t="s">
        <v>719</v>
      </c>
      <c r="AM70" s="297" t="s">
        <v>722</v>
      </c>
      <c r="AN70" s="295">
        <v>2023</v>
      </c>
    </row>
    <row r="71" spans="1:40">
      <c r="A71" s="4" t="s">
        <v>344</v>
      </c>
      <c r="B71" s="72" t="s">
        <v>344</v>
      </c>
      <c r="C71" s="96">
        <v>2044714.0271672611</v>
      </c>
      <c r="D71" s="96">
        <v>2247323.2642135299</v>
      </c>
      <c r="E71" s="96">
        <v>2090898</v>
      </c>
      <c r="F71" s="88">
        <v>239365.66553000009</v>
      </c>
      <c r="G71" s="88">
        <v>530189.66830999998</v>
      </c>
      <c r="H71" s="88">
        <v>690900</v>
      </c>
      <c r="I71" s="88">
        <v>678740</v>
      </c>
      <c r="J71" s="96">
        <v>2139195.6655299999</v>
      </c>
      <c r="K71" s="88">
        <v>745150</v>
      </c>
      <c r="L71" s="88">
        <v>956199</v>
      </c>
      <c r="M71" s="88">
        <v>750284</v>
      </c>
      <c r="N71" s="88">
        <v>900140</v>
      </c>
      <c r="O71" s="96">
        <v>3351771</v>
      </c>
      <c r="P71" s="88">
        <v>970812</v>
      </c>
      <c r="Q71" s="88">
        <v>999104</v>
      </c>
      <c r="R71" s="88">
        <v>1109393</v>
      </c>
      <c r="S71" s="88">
        <v>1179932</v>
      </c>
      <c r="T71" s="96">
        <v>4259241</v>
      </c>
      <c r="U71" s="88">
        <v>1569299</v>
      </c>
      <c r="V71" s="88">
        <v>1419192</v>
      </c>
      <c r="W71" s="88">
        <v>1904673</v>
      </c>
      <c r="X71" s="164">
        <v>1828566</v>
      </c>
      <c r="Y71" s="96">
        <v>6721730</v>
      </c>
      <c r="Z71" s="88">
        <v>1999896</v>
      </c>
      <c r="AA71" s="88">
        <v>1933159</v>
      </c>
      <c r="AB71" s="88">
        <v>1820188</v>
      </c>
      <c r="AC71" s="88">
        <v>1624594</v>
      </c>
      <c r="AD71" s="80">
        <v>7377837</v>
      </c>
      <c r="AE71" s="88">
        <v>1704248</v>
      </c>
      <c r="AF71" s="88">
        <v>1665138</v>
      </c>
      <c r="AG71" s="88">
        <v>1669930</v>
      </c>
      <c r="AH71" s="88">
        <v>1589302</v>
      </c>
      <c r="AI71" s="80">
        <v>6628618</v>
      </c>
      <c r="AJ71" s="88">
        <v>1617146</v>
      </c>
      <c r="AK71" s="88">
        <f>AK44-AK34</f>
        <v>1640200</v>
      </c>
      <c r="AL71" s="88">
        <f>AL44-AL34</f>
        <v>1627644</v>
      </c>
      <c r="AM71" s="88">
        <v>1449256</v>
      </c>
      <c r="AN71" s="80">
        <v>6334246</v>
      </c>
    </row>
    <row r="72" spans="1:40">
      <c r="A72" s="15" t="s">
        <v>345</v>
      </c>
      <c r="B72" s="74" t="s">
        <v>346</v>
      </c>
      <c r="C72" s="97">
        <v>0</v>
      </c>
      <c r="D72" s="97">
        <v>0</v>
      </c>
      <c r="E72" s="97">
        <v>78783.935826172339</v>
      </c>
      <c r="F72" s="94">
        <v>268217</v>
      </c>
      <c r="G72" s="94">
        <v>145327.29071999999</v>
      </c>
      <c r="H72" s="94">
        <v>34713</v>
      </c>
      <c r="I72" s="94">
        <v>43575</v>
      </c>
      <c r="J72" s="97">
        <v>491832.29071999999</v>
      </c>
      <c r="K72" s="94">
        <v>15057</v>
      </c>
      <c r="L72" s="94">
        <v>14956</v>
      </c>
      <c r="M72" s="94">
        <v>19702</v>
      </c>
      <c r="N72" s="94">
        <v>13607</v>
      </c>
      <c r="O72" s="97">
        <v>63322</v>
      </c>
      <c r="P72" s="94">
        <v>0</v>
      </c>
      <c r="Q72" s="94">
        <v>0</v>
      </c>
      <c r="R72" s="94">
        <v>0</v>
      </c>
      <c r="S72" s="94">
        <v>0</v>
      </c>
      <c r="T72" s="97">
        <v>0</v>
      </c>
      <c r="U72" s="94">
        <v>0</v>
      </c>
      <c r="V72" s="94">
        <v>0</v>
      </c>
      <c r="W72" s="94">
        <v>0</v>
      </c>
      <c r="X72" s="94">
        <v>0</v>
      </c>
      <c r="Y72" s="97">
        <v>0</v>
      </c>
      <c r="Z72" s="94">
        <v>0</v>
      </c>
      <c r="AA72" s="94">
        <v>0</v>
      </c>
      <c r="AB72" s="94">
        <v>0</v>
      </c>
      <c r="AC72" s="94">
        <v>0</v>
      </c>
      <c r="AD72" s="97">
        <v>0</v>
      </c>
      <c r="AE72" s="94">
        <v>0</v>
      </c>
      <c r="AF72" s="94">
        <v>0</v>
      </c>
      <c r="AG72" s="94">
        <v>0</v>
      </c>
      <c r="AH72" s="94">
        <v>0</v>
      </c>
      <c r="AI72" s="97">
        <v>0</v>
      </c>
      <c r="AJ72" s="94">
        <v>0</v>
      </c>
      <c r="AK72" s="94">
        <v>0</v>
      </c>
      <c r="AL72" s="94">
        <v>0</v>
      </c>
      <c r="AM72" s="94">
        <v>0</v>
      </c>
      <c r="AN72" s="97">
        <v>0</v>
      </c>
    </row>
    <row r="73" spans="1:40">
      <c r="A73" s="15" t="s">
        <v>347</v>
      </c>
      <c r="B73" s="74" t="s">
        <v>348</v>
      </c>
      <c r="C73" s="97">
        <v>0</v>
      </c>
      <c r="D73" s="97">
        <v>32213.321599999999</v>
      </c>
      <c r="E73" s="97">
        <v>26500</v>
      </c>
      <c r="F73" s="94">
        <v>0</v>
      </c>
      <c r="G73" s="94">
        <v>0</v>
      </c>
      <c r="H73" s="94">
        <v>0</v>
      </c>
      <c r="I73" s="94">
        <v>0</v>
      </c>
      <c r="J73" s="97">
        <v>0</v>
      </c>
      <c r="K73" s="94">
        <v>0</v>
      </c>
      <c r="L73" s="94">
        <v>0</v>
      </c>
      <c r="M73" s="94">
        <v>0</v>
      </c>
      <c r="N73" s="94">
        <v>0</v>
      </c>
      <c r="O73" s="97">
        <v>0</v>
      </c>
      <c r="P73" s="94">
        <v>0</v>
      </c>
      <c r="Q73" s="94">
        <v>0</v>
      </c>
      <c r="R73" s="94">
        <v>0</v>
      </c>
      <c r="S73" s="94">
        <v>0</v>
      </c>
      <c r="T73" s="97">
        <v>0</v>
      </c>
      <c r="U73" s="94">
        <v>0</v>
      </c>
      <c r="V73" s="94">
        <v>0</v>
      </c>
      <c r="W73" s="94">
        <v>0</v>
      </c>
      <c r="X73" s="94">
        <v>0</v>
      </c>
      <c r="Y73" s="97">
        <v>0</v>
      </c>
      <c r="Z73" s="94">
        <v>0</v>
      </c>
      <c r="AA73" s="94">
        <v>0</v>
      </c>
      <c r="AB73" s="94">
        <v>0</v>
      </c>
      <c r="AC73" s="94">
        <v>0</v>
      </c>
      <c r="AD73" s="97">
        <v>0</v>
      </c>
      <c r="AE73" s="94">
        <v>0</v>
      </c>
      <c r="AF73" s="94">
        <v>0</v>
      </c>
      <c r="AG73" s="94">
        <v>0</v>
      </c>
      <c r="AH73" s="94">
        <v>0</v>
      </c>
      <c r="AI73" s="97">
        <v>0</v>
      </c>
      <c r="AJ73" s="94">
        <v>0</v>
      </c>
      <c r="AK73" s="94">
        <v>0</v>
      </c>
      <c r="AL73" s="94">
        <v>0</v>
      </c>
      <c r="AM73" s="94">
        <v>0</v>
      </c>
      <c r="AN73" s="97">
        <v>0</v>
      </c>
    </row>
    <row r="74" spans="1:40">
      <c r="A74" s="161" t="s">
        <v>349</v>
      </c>
      <c r="B74" s="162" t="s">
        <v>350</v>
      </c>
      <c r="C74" s="96">
        <v>0</v>
      </c>
      <c r="D74" s="96">
        <v>0</v>
      </c>
      <c r="E74" s="96">
        <v>214310.54147999999</v>
      </c>
      <c r="F74" s="88">
        <v>134252.66052999999</v>
      </c>
      <c r="G74" s="88">
        <v>0</v>
      </c>
      <c r="H74" s="88">
        <v>-57766.997130000003</v>
      </c>
      <c r="I74" s="88">
        <v>-49433.715744150002</v>
      </c>
      <c r="J74" s="96">
        <v>27051.947655849988</v>
      </c>
      <c r="K74" s="88">
        <v>0</v>
      </c>
      <c r="L74" s="88">
        <v>0</v>
      </c>
      <c r="M74" s="88">
        <v>9443.4896800000006</v>
      </c>
      <c r="N74" s="88">
        <v>0</v>
      </c>
      <c r="O74" s="96">
        <v>9443.4896800000006</v>
      </c>
      <c r="P74" s="94">
        <v>0</v>
      </c>
      <c r="Q74" s="94">
        <v>0</v>
      </c>
      <c r="R74" s="94">
        <v>0</v>
      </c>
      <c r="S74" s="94">
        <v>0</v>
      </c>
      <c r="T74" s="97">
        <v>0</v>
      </c>
      <c r="U74" s="94">
        <v>0</v>
      </c>
      <c r="V74" s="94">
        <v>0</v>
      </c>
      <c r="W74" s="88">
        <v>-238995.33799999999</v>
      </c>
      <c r="X74" s="88">
        <v>-99662.930129999993</v>
      </c>
      <c r="Y74" s="96">
        <v>-338658.26812999998</v>
      </c>
      <c r="Z74" s="88">
        <v>-53620</v>
      </c>
      <c r="AA74" s="88">
        <v>-79898.530300000013</v>
      </c>
      <c r="AB74" s="94">
        <v>0</v>
      </c>
      <c r="AC74" s="88">
        <v>29489.231630000002</v>
      </c>
      <c r="AD74" s="80">
        <v>-104029.29867000002</v>
      </c>
      <c r="AE74" s="88">
        <v>18464.619620000001</v>
      </c>
      <c r="AF74" s="88">
        <v>3210.29981</v>
      </c>
      <c r="AG74" s="88">
        <v>1804.6087199999999</v>
      </c>
      <c r="AH74" s="88">
        <v>37378.802479999998</v>
      </c>
      <c r="AI74" s="80">
        <v>60858.330629999997</v>
      </c>
      <c r="AJ74" s="88">
        <v>4998.5748299999996</v>
      </c>
      <c r="AK74" s="88">
        <v>-8198.0008799999996</v>
      </c>
      <c r="AL74" s="88">
        <f>SUM(AL75:AL83)</f>
        <v>-9899.0948100000005</v>
      </c>
      <c r="AM74" s="88">
        <v>10332.00733</v>
      </c>
      <c r="AN74" s="80">
        <v>-2766.5135300000002</v>
      </c>
    </row>
    <row r="75" spans="1:40">
      <c r="A75" s="159" t="s">
        <v>537</v>
      </c>
      <c r="B75" s="160" t="s">
        <v>538</v>
      </c>
      <c r="C75" s="97">
        <v>0</v>
      </c>
      <c r="D75" s="97">
        <v>0</v>
      </c>
      <c r="E75" s="97">
        <v>0</v>
      </c>
      <c r="F75" s="94">
        <v>0</v>
      </c>
      <c r="G75" s="94">
        <v>0</v>
      </c>
      <c r="H75" s="94">
        <v>0</v>
      </c>
      <c r="I75" s="94">
        <v>0</v>
      </c>
      <c r="J75" s="97">
        <v>0</v>
      </c>
      <c r="K75" s="94">
        <v>0</v>
      </c>
      <c r="L75" s="94">
        <v>0</v>
      </c>
      <c r="M75" s="94">
        <v>0</v>
      </c>
      <c r="N75" s="94">
        <v>0</v>
      </c>
      <c r="O75" s="97">
        <v>0</v>
      </c>
      <c r="P75" s="94">
        <v>0</v>
      </c>
      <c r="Q75" s="94">
        <v>0</v>
      </c>
      <c r="R75" s="94">
        <v>0</v>
      </c>
      <c r="S75" s="94">
        <v>0</v>
      </c>
      <c r="T75" s="97">
        <v>0</v>
      </c>
      <c r="U75" s="94">
        <v>0</v>
      </c>
      <c r="V75" s="94">
        <v>0</v>
      </c>
      <c r="W75" s="94">
        <v>-186682</v>
      </c>
      <c r="X75" s="94">
        <v>-83608.380929999999</v>
      </c>
      <c r="Y75" s="97">
        <v>-270290.38092999998</v>
      </c>
      <c r="Z75" s="94">
        <v>-55476</v>
      </c>
      <c r="AA75" s="94">
        <v>-15975.3076</v>
      </c>
      <c r="AB75" s="94">
        <v>0</v>
      </c>
      <c r="AC75" s="94">
        <v>0</v>
      </c>
      <c r="AD75" s="85">
        <v>-71451.3076</v>
      </c>
      <c r="AE75" s="94">
        <v>0</v>
      </c>
      <c r="AF75" s="94">
        <v>0</v>
      </c>
      <c r="AG75" s="94">
        <v>0</v>
      </c>
      <c r="AH75" s="94">
        <v>0</v>
      </c>
      <c r="AI75" s="85">
        <v>0</v>
      </c>
      <c r="AJ75" s="94">
        <v>0</v>
      </c>
      <c r="AK75" s="94">
        <v>0</v>
      </c>
      <c r="AL75" s="94">
        <v>0</v>
      </c>
      <c r="AM75" s="94">
        <v>0</v>
      </c>
      <c r="AN75" s="85">
        <v>0</v>
      </c>
    </row>
    <row r="76" spans="1:40">
      <c r="A76" s="159" t="s">
        <v>536</v>
      </c>
      <c r="B76" s="160" t="s">
        <v>539</v>
      </c>
      <c r="C76" s="97">
        <v>0</v>
      </c>
      <c r="D76" s="97">
        <v>0</v>
      </c>
      <c r="E76" s="97">
        <v>0</v>
      </c>
      <c r="F76" s="94">
        <v>0</v>
      </c>
      <c r="G76" s="94">
        <v>0</v>
      </c>
      <c r="H76" s="94">
        <v>0</v>
      </c>
      <c r="I76" s="94">
        <v>0</v>
      </c>
      <c r="J76" s="97">
        <v>0</v>
      </c>
      <c r="K76" s="94">
        <v>0</v>
      </c>
      <c r="L76" s="94">
        <v>0</v>
      </c>
      <c r="M76" s="94">
        <v>0</v>
      </c>
      <c r="N76" s="94">
        <v>0</v>
      </c>
      <c r="O76" s="97">
        <v>0</v>
      </c>
      <c r="P76" s="94">
        <v>0</v>
      </c>
      <c r="Q76" s="94">
        <v>0</v>
      </c>
      <c r="R76" s="94">
        <v>0</v>
      </c>
      <c r="S76" s="94">
        <v>0</v>
      </c>
      <c r="T76" s="97">
        <v>0</v>
      </c>
      <c r="U76" s="94">
        <v>0</v>
      </c>
      <c r="V76" s="94">
        <v>0</v>
      </c>
      <c r="W76" s="94">
        <v>-52313.338000000003</v>
      </c>
      <c r="X76" s="94">
        <v>-16054.549199999999</v>
      </c>
      <c r="Y76" s="97">
        <v>-68367.887199999997</v>
      </c>
      <c r="Z76" s="94">
        <v>1856</v>
      </c>
      <c r="AA76" s="94">
        <v>0</v>
      </c>
      <c r="AB76" s="94">
        <v>0</v>
      </c>
      <c r="AC76" s="94">
        <v>0</v>
      </c>
      <c r="AD76" s="85">
        <v>1856</v>
      </c>
      <c r="AE76" s="94">
        <v>0</v>
      </c>
      <c r="AF76" s="94">
        <v>0</v>
      </c>
      <c r="AG76" s="94">
        <v>0</v>
      </c>
      <c r="AH76" s="94">
        <v>0</v>
      </c>
      <c r="AI76" s="85">
        <v>0</v>
      </c>
      <c r="AJ76" s="94">
        <v>0</v>
      </c>
      <c r="AK76" s="94">
        <v>0</v>
      </c>
      <c r="AL76" s="94">
        <v>0</v>
      </c>
      <c r="AM76" s="94">
        <v>0</v>
      </c>
      <c r="AN76" s="85">
        <v>0</v>
      </c>
    </row>
    <row r="77" spans="1:40">
      <c r="A77" s="159" t="s">
        <v>545</v>
      </c>
      <c r="B77" s="160" t="s">
        <v>546</v>
      </c>
      <c r="C77" s="97">
        <v>0</v>
      </c>
      <c r="D77" s="97">
        <v>0</v>
      </c>
      <c r="E77" s="97">
        <v>0</v>
      </c>
      <c r="F77" s="94">
        <v>0</v>
      </c>
      <c r="G77" s="94">
        <v>0</v>
      </c>
      <c r="H77" s="94">
        <v>0</v>
      </c>
      <c r="I77" s="94">
        <v>0</v>
      </c>
      <c r="J77" s="97">
        <v>0</v>
      </c>
      <c r="K77" s="94">
        <v>0</v>
      </c>
      <c r="L77" s="94">
        <v>0</v>
      </c>
      <c r="M77" s="94">
        <v>0</v>
      </c>
      <c r="N77" s="94">
        <v>0</v>
      </c>
      <c r="O77" s="97">
        <v>0</v>
      </c>
      <c r="P77" s="94">
        <v>0</v>
      </c>
      <c r="Q77" s="94">
        <v>0</v>
      </c>
      <c r="R77" s="94">
        <v>0</v>
      </c>
      <c r="S77" s="94">
        <v>0</v>
      </c>
      <c r="T77" s="97">
        <v>0</v>
      </c>
      <c r="U77" s="94">
        <v>0</v>
      </c>
      <c r="V77" s="94">
        <v>0</v>
      </c>
      <c r="W77" s="94">
        <v>0</v>
      </c>
      <c r="X77" s="94">
        <v>0</v>
      </c>
      <c r="Y77" s="97">
        <v>0</v>
      </c>
      <c r="Z77" s="94">
        <v>0</v>
      </c>
      <c r="AA77" s="94">
        <v>-112291.0157</v>
      </c>
      <c r="AB77" s="94">
        <v>0</v>
      </c>
      <c r="AC77" s="94">
        <v>0</v>
      </c>
      <c r="AD77" s="85">
        <v>-112291.0157</v>
      </c>
      <c r="AE77" s="94">
        <v>0</v>
      </c>
      <c r="AF77" s="94">
        <v>0</v>
      </c>
      <c r="AG77" s="94">
        <v>0</v>
      </c>
      <c r="AH77" s="94">
        <v>0</v>
      </c>
      <c r="AI77" s="85">
        <v>0</v>
      </c>
      <c r="AJ77" s="94">
        <v>0</v>
      </c>
      <c r="AK77" s="94">
        <v>0</v>
      </c>
      <c r="AL77" s="94">
        <v>0</v>
      </c>
      <c r="AM77" s="94">
        <v>0</v>
      </c>
      <c r="AN77" s="85">
        <v>0</v>
      </c>
    </row>
    <row r="78" spans="1:40">
      <c r="A78" s="159" t="s">
        <v>698</v>
      </c>
      <c r="B78" s="160" t="s">
        <v>700</v>
      </c>
      <c r="C78" s="97">
        <v>0</v>
      </c>
      <c r="D78" s="97">
        <v>0</v>
      </c>
      <c r="E78" s="97">
        <v>0</v>
      </c>
      <c r="F78" s="94">
        <v>0</v>
      </c>
      <c r="G78" s="94">
        <v>0</v>
      </c>
      <c r="H78" s="94">
        <v>0</v>
      </c>
      <c r="I78" s="94">
        <v>0</v>
      </c>
      <c r="J78" s="97">
        <v>0</v>
      </c>
      <c r="K78" s="94">
        <v>0</v>
      </c>
      <c r="L78" s="94">
        <v>0</v>
      </c>
      <c r="M78" s="94">
        <v>0</v>
      </c>
      <c r="N78" s="94">
        <v>0</v>
      </c>
      <c r="O78" s="97">
        <v>0</v>
      </c>
      <c r="P78" s="94">
        <v>0</v>
      </c>
      <c r="Q78" s="94">
        <v>0</v>
      </c>
      <c r="R78" s="94">
        <v>0</v>
      </c>
      <c r="S78" s="94">
        <v>0</v>
      </c>
      <c r="T78" s="97">
        <v>0</v>
      </c>
      <c r="U78" s="94">
        <v>0</v>
      </c>
      <c r="V78" s="94">
        <v>0</v>
      </c>
      <c r="W78" s="94">
        <v>0</v>
      </c>
      <c r="X78" s="94">
        <v>0</v>
      </c>
      <c r="Y78" s="97">
        <v>0</v>
      </c>
      <c r="Z78" s="94">
        <v>0</v>
      </c>
      <c r="AA78" s="94">
        <v>0</v>
      </c>
      <c r="AB78" s="94">
        <v>0</v>
      </c>
      <c r="AC78" s="94">
        <v>0</v>
      </c>
      <c r="AD78" s="97">
        <v>0</v>
      </c>
      <c r="AE78" s="94">
        <v>0</v>
      </c>
      <c r="AF78" s="94">
        <v>0</v>
      </c>
      <c r="AG78" s="94">
        <v>0</v>
      </c>
      <c r="AH78" s="94">
        <v>22508</v>
      </c>
      <c r="AI78" s="85">
        <v>22508</v>
      </c>
      <c r="AJ78" s="94">
        <v>0</v>
      </c>
      <c r="AK78" s="94">
        <v>0</v>
      </c>
      <c r="AL78" s="94">
        <v>0</v>
      </c>
      <c r="AM78" s="94">
        <v>0</v>
      </c>
      <c r="AN78" s="85">
        <v>0</v>
      </c>
    </row>
    <row r="79" spans="1:40">
      <c r="A79" s="159" t="s">
        <v>715</v>
      </c>
      <c r="B79" s="160" t="s">
        <v>716</v>
      </c>
      <c r="C79" s="97">
        <v>0</v>
      </c>
      <c r="D79" s="97">
        <v>0</v>
      </c>
      <c r="E79" s="97">
        <v>0</v>
      </c>
      <c r="F79" s="94">
        <v>0</v>
      </c>
      <c r="G79" s="94">
        <v>0</v>
      </c>
      <c r="H79" s="94">
        <v>0</v>
      </c>
      <c r="I79" s="94">
        <v>0</v>
      </c>
      <c r="J79" s="97">
        <v>0</v>
      </c>
      <c r="K79" s="94">
        <v>0</v>
      </c>
      <c r="L79" s="94">
        <v>0</v>
      </c>
      <c r="M79" s="94">
        <v>0</v>
      </c>
      <c r="N79" s="94">
        <v>0</v>
      </c>
      <c r="O79" s="97">
        <v>0</v>
      </c>
      <c r="P79" s="94">
        <v>0</v>
      </c>
      <c r="Q79" s="94">
        <v>0</v>
      </c>
      <c r="R79" s="94">
        <v>0</v>
      </c>
      <c r="S79" s="94">
        <v>0</v>
      </c>
      <c r="T79" s="97">
        <v>0</v>
      </c>
      <c r="U79" s="94">
        <v>0</v>
      </c>
      <c r="V79" s="94">
        <v>0</v>
      </c>
      <c r="W79" s="94">
        <v>0</v>
      </c>
      <c r="X79" s="94">
        <v>0</v>
      </c>
      <c r="Y79" s="97">
        <v>0</v>
      </c>
      <c r="Z79" s="94">
        <v>0</v>
      </c>
      <c r="AA79" s="94">
        <v>0</v>
      </c>
      <c r="AB79" s="94">
        <v>0</v>
      </c>
      <c r="AC79" s="94">
        <v>0</v>
      </c>
      <c r="AD79" s="97">
        <v>0</v>
      </c>
      <c r="AE79" s="94">
        <v>0</v>
      </c>
      <c r="AF79" s="94">
        <v>0</v>
      </c>
      <c r="AG79" s="94">
        <v>0</v>
      </c>
      <c r="AH79" s="94">
        <v>0</v>
      </c>
      <c r="AI79" s="85">
        <v>0</v>
      </c>
      <c r="AJ79" s="94">
        <v>0</v>
      </c>
      <c r="AK79" s="94">
        <v>-11351.05674</v>
      </c>
      <c r="AL79" s="94">
        <v>-10933.65122</v>
      </c>
      <c r="AM79" s="94">
        <v>0</v>
      </c>
      <c r="AN79" s="85">
        <v>-22284.70796</v>
      </c>
    </row>
    <row r="80" spans="1:40">
      <c r="A80" s="159" t="s">
        <v>699</v>
      </c>
      <c r="B80" s="160" t="s">
        <v>701</v>
      </c>
      <c r="C80" s="97">
        <v>0</v>
      </c>
      <c r="D80" s="97">
        <v>0</v>
      </c>
      <c r="E80" s="97">
        <v>0</v>
      </c>
      <c r="F80" s="94">
        <v>0</v>
      </c>
      <c r="G80" s="94">
        <v>0</v>
      </c>
      <c r="H80" s="94">
        <v>0</v>
      </c>
      <c r="I80" s="94">
        <v>0</v>
      </c>
      <c r="J80" s="97">
        <v>0</v>
      </c>
      <c r="K80" s="94">
        <v>0</v>
      </c>
      <c r="L80" s="94">
        <v>0</v>
      </c>
      <c r="M80" s="94">
        <v>0</v>
      </c>
      <c r="N80" s="94">
        <v>0</v>
      </c>
      <c r="O80" s="97">
        <v>0</v>
      </c>
      <c r="P80" s="94">
        <v>0</v>
      </c>
      <c r="Q80" s="94">
        <v>0</v>
      </c>
      <c r="R80" s="94">
        <v>0</v>
      </c>
      <c r="S80" s="94">
        <v>0</v>
      </c>
      <c r="T80" s="97">
        <v>0</v>
      </c>
      <c r="U80" s="94">
        <v>0</v>
      </c>
      <c r="V80" s="94">
        <v>0</v>
      </c>
      <c r="W80" s="94">
        <v>0</v>
      </c>
      <c r="X80" s="94">
        <v>0</v>
      </c>
      <c r="Y80" s="97">
        <v>0</v>
      </c>
      <c r="Z80" s="94">
        <v>0</v>
      </c>
      <c r="AA80" s="94">
        <v>0</v>
      </c>
      <c r="AB80" s="94">
        <v>0</v>
      </c>
      <c r="AC80" s="94">
        <v>0</v>
      </c>
      <c r="AD80" s="97">
        <v>0</v>
      </c>
      <c r="AE80" s="94">
        <v>0</v>
      </c>
      <c r="AF80" s="94">
        <v>0</v>
      </c>
      <c r="AG80" s="94">
        <v>0</v>
      </c>
      <c r="AH80" s="94">
        <v>4500</v>
      </c>
      <c r="AI80" s="85">
        <v>4500</v>
      </c>
      <c r="AJ80" s="94">
        <v>0</v>
      </c>
      <c r="AK80" s="94">
        <v>0</v>
      </c>
      <c r="AL80" s="94">
        <v>0</v>
      </c>
      <c r="AM80" s="94">
        <v>0</v>
      </c>
      <c r="AN80" s="85">
        <v>0</v>
      </c>
    </row>
    <row r="81" spans="1:40">
      <c r="A81" s="159" t="s">
        <v>670</v>
      </c>
      <c r="B81" s="160" t="s">
        <v>672</v>
      </c>
      <c r="C81" s="97">
        <v>0</v>
      </c>
      <c r="D81" s="97">
        <v>0</v>
      </c>
      <c r="E81" s="97">
        <v>0</v>
      </c>
      <c r="F81" s="94">
        <v>0</v>
      </c>
      <c r="G81" s="94">
        <v>0</v>
      </c>
      <c r="H81" s="94">
        <v>0</v>
      </c>
      <c r="I81" s="94">
        <v>0</v>
      </c>
      <c r="J81" s="97">
        <v>0</v>
      </c>
      <c r="K81" s="94">
        <v>0</v>
      </c>
      <c r="L81" s="94">
        <v>0</v>
      </c>
      <c r="M81" s="94">
        <v>0</v>
      </c>
      <c r="N81" s="94">
        <v>0</v>
      </c>
      <c r="O81" s="97">
        <v>0</v>
      </c>
      <c r="P81" s="94">
        <v>0</v>
      </c>
      <c r="Q81" s="94">
        <v>0</v>
      </c>
      <c r="R81" s="94">
        <v>0</v>
      </c>
      <c r="S81" s="94">
        <v>0</v>
      </c>
      <c r="T81" s="97">
        <v>0</v>
      </c>
      <c r="U81" s="94">
        <v>0</v>
      </c>
      <c r="V81" s="94">
        <v>0</v>
      </c>
      <c r="W81" s="94">
        <v>0</v>
      </c>
      <c r="X81" s="94">
        <v>0</v>
      </c>
      <c r="Y81" s="97">
        <v>0</v>
      </c>
      <c r="Z81" s="94">
        <v>0</v>
      </c>
      <c r="AA81" s="94">
        <v>0</v>
      </c>
      <c r="AB81" s="94">
        <v>0</v>
      </c>
      <c r="AC81" s="94">
        <v>17232.69846</v>
      </c>
      <c r="AD81" s="85">
        <v>17232.69846</v>
      </c>
      <c r="AE81" s="94">
        <v>0</v>
      </c>
      <c r="AF81" s="94">
        <v>0</v>
      </c>
      <c r="AG81" s="94">
        <v>0</v>
      </c>
      <c r="AH81" s="94">
        <v>0</v>
      </c>
      <c r="AI81" s="85">
        <v>0</v>
      </c>
      <c r="AJ81" s="94">
        <v>0</v>
      </c>
      <c r="AK81" s="94">
        <v>0</v>
      </c>
      <c r="AL81" s="94">
        <v>0</v>
      </c>
      <c r="AM81" s="94">
        <v>0</v>
      </c>
      <c r="AN81" s="85">
        <v>0</v>
      </c>
    </row>
    <row r="82" spans="1:40">
      <c r="A82" s="159" t="s">
        <v>690</v>
      </c>
      <c r="B82" s="160" t="s">
        <v>689</v>
      </c>
      <c r="C82" s="97">
        <v>0</v>
      </c>
      <c r="D82" s="97">
        <v>0</v>
      </c>
      <c r="E82" s="97">
        <v>0</v>
      </c>
      <c r="F82" s="94">
        <v>0</v>
      </c>
      <c r="G82" s="94">
        <v>0</v>
      </c>
      <c r="H82" s="94">
        <v>0</v>
      </c>
      <c r="I82" s="94">
        <v>0</v>
      </c>
      <c r="J82" s="97">
        <v>0</v>
      </c>
      <c r="K82" s="94">
        <v>0</v>
      </c>
      <c r="L82" s="94">
        <v>0</v>
      </c>
      <c r="M82" s="94">
        <v>0</v>
      </c>
      <c r="N82" s="94">
        <v>0</v>
      </c>
      <c r="O82" s="97">
        <v>0</v>
      </c>
      <c r="P82" s="94">
        <v>0</v>
      </c>
      <c r="Q82" s="94">
        <v>0</v>
      </c>
      <c r="R82" s="94">
        <v>0</v>
      </c>
      <c r="S82" s="94">
        <v>0</v>
      </c>
      <c r="T82" s="97">
        <v>0</v>
      </c>
      <c r="U82" s="94">
        <v>0</v>
      </c>
      <c r="V82" s="94">
        <v>0</v>
      </c>
      <c r="W82" s="94">
        <v>0</v>
      </c>
      <c r="X82" s="94">
        <v>0</v>
      </c>
      <c r="Y82" s="97">
        <v>0</v>
      </c>
      <c r="Z82" s="94">
        <v>0</v>
      </c>
      <c r="AA82" s="94">
        <v>0</v>
      </c>
      <c r="AB82" s="94">
        <v>0</v>
      </c>
      <c r="AC82" s="94">
        <v>12256.533170000001</v>
      </c>
      <c r="AD82" s="85">
        <v>12256.533170000001</v>
      </c>
      <c r="AE82" s="94">
        <v>18464.619620000001</v>
      </c>
      <c r="AF82" s="94">
        <v>3210.29981</v>
      </c>
      <c r="AG82" s="94">
        <v>1804.6087199999999</v>
      </c>
      <c r="AH82" s="94">
        <v>10370.80248</v>
      </c>
      <c r="AI82" s="85">
        <v>33850.330629999997</v>
      </c>
      <c r="AJ82" s="94">
        <v>4998.5748299999996</v>
      </c>
      <c r="AK82" s="94">
        <v>3153.0558599999999</v>
      </c>
      <c r="AL82" s="94">
        <v>1034.5564099999999</v>
      </c>
      <c r="AM82" s="94">
        <v>10332.00733</v>
      </c>
      <c r="AN82" s="85">
        <v>19518.19443</v>
      </c>
    </row>
    <row r="83" spans="1:40">
      <c r="A83" s="159" t="s">
        <v>542</v>
      </c>
      <c r="B83" s="160" t="s">
        <v>544</v>
      </c>
      <c r="C83" s="97">
        <v>0</v>
      </c>
      <c r="D83" s="97">
        <v>0</v>
      </c>
      <c r="E83" s="97">
        <v>0</v>
      </c>
      <c r="F83" s="94">
        <v>0</v>
      </c>
      <c r="G83" s="94">
        <v>0</v>
      </c>
      <c r="H83" s="94">
        <v>0</v>
      </c>
      <c r="I83" s="94">
        <v>0</v>
      </c>
      <c r="J83" s="97">
        <v>0</v>
      </c>
      <c r="K83" s="94">
        <v>0</v>
      </c>
      <c r="L83" s="94">
        <v>0</v>
      </c>
      <c r="M83" s="94">
        <v>0</v>
      </c>
      <c r="N83" s="94">
        <v>0</v>
      </c>
      <c r="O83" s="97">
        <v>0</v>
      </c>
      <c r="P83" s="94">
        <v>0</v>
      </c>
      <c r="Q83" s="94">
        <v>0</v>
      </c>
      <c r="R83" s="94">
        <v>0</v>
      </c>
      <c r="S83" s="94">
        <v>0</v>
      </c>
      <c r="T83" s="97">
        <v>0</v>
      </c>
      <c r="U83" s="94">
        <v>0</v>
      </c>
      <c r="V83" s="94">
        <v>0</v>
      </c>
      <c r="W83" s="94">
        <v>0</v>
      </c>
      <c r="X83" s="94">
        <v>0</v>
      </c>
      <c r="Y83" s="97">
        <v>0</v>
      </c>
      <c r="Z83" s="94">
        <v>0</v>
      </c>
      <c r="AA83" s="94">
        <v>48367.792999999998</v>
      </c>
      <c r="AB83" s="94">
        <v>0</v>
      </c>
      <c r="AC83" s="94">
        <v>0</v>
      </c>
      <c r="AD83" s="85">
        <v>48367.792999999998</v>
      </c>
      <c r="AE83" s="94">
        <v>0</v>
      </c>
      <c r="AF83" s="94">
        <v>0</v>
      </c>
      <c r="AG83" s="94">
        <v>0</v>
      </c>
      <c r="AH83" s="94">
        <v>0</v>
      </c>
      <c r="AI83" s="85">
        <v>0</v>
      </c>
      <c r="AJ83" s="94">
        <v>0</v>
      </c>
      <c r="AK83" s="94">
        <v>0</v>
      </c>
      <c r="AL83" s="94">
        <v>0</v>
      </c>
      <c r="AM83" s="94">
        <v>0</v>
      </c>
      <c r="AN83" s="85">
        <v>0</v>
      </c>
    </row>
    <row r="84" spans="1:40">
      <c r="A84" s="4" t="s">
        <v>351</v>
      </c>
      <c r="B84" s="72" t="s">
        <v>352</v>
      </c>
      <c r="C84" s="96">
        <v>2044714.0271672611</v>
      </c>
      <c r="D84" s="96">
        <v>2279536.5858135298</v>
      </c>
      <c r="E84" s="96">
        <v>2410492.4773061723</v>
      </c>
      <c r="F84" s="88">
        <v>641835.32606000011</v>
      </c>
      <c r="G84" s="88">
        <v>675516.95903000003</v>
      </c>
      <c r="H84" s="88">
        <v>667846.00286999997</v>
      </c>
      <c r="I84" s="88">
        <v>672881.28425585001</v>
      </c>
      <c r="J84" s="96">
        <v>2658079.9039058499</v>
      </c>
      <c r="K84" s="88">
        <v>760207</v>
      </c>
      <c r="L84" s="88">
        <v>971155</v>
      </c>
      <c r="M84" s="88">
        <v>779429.48968</v>
      </c>
      <c r="N84" s="88">
        <v>913747</v>
      </c>
      <c r="O84" s="96">
        <v>3424536.4896800001</v>
      </c>
      <c r="P84" s="88">
        <v>970812</v>
      </c>
      <c r="Q84" s="88">
        <v>999104</v>
      </c>
      <c r="R84" s="88">
        <v>1109393</v>
      </c>
      <c r="S84" s="88">
        <v>1179932</v>
      </c>
      <c r="T84" s="96">
        <v>4259241</v>
      </c>
      <c r="U84" s="88">
        <v>1569299</v>
      </c>
      <c r="V84" s="88">
        <v>1419192</v>
      </c>
      <c r="W84" s="88">
        <v>1665677.662</v>
      </c>
      <c r="X84" s="164">
        <v>1728903.06987</v>
      </c>
      <c r="Y84" s="96">
        <v>6383071.7318700003</v>
      </c>
      <c r="Z84" s="88">
        <v>1946276</v>
      </c>
      <c r="AA84" s="88">
        <v>1853260.4697</v>
      </c>
      <c r="AB84" s="88">
        <v>1820188</v>
      </c>
      <c r="AC84" s="88">
        <v>1654083.2316300001</v>
      </c>
      <c r="AD84" s="80">
        <v>7273807.7013300005</v>
      </c>
      <c r="AE84" s="88">
        <v>1722712.61962</v>
      </c>
      <c r="AF84" s="88">
        <v>1668348.29981</v>
      </c>
      <c r="AG84" s="88">
        <v>1671734.6087199999</v>
      </c>
      <c r="AH84" s="88">
        <v>1626680.8024800001</v>
      </c>
      <c r="AI84" s="80">
        <v>6689476.3306299997</v>
      </c>
      <c r="AJ84" s="88">
        <v>1622144.5748300001</v>
      </c>
      <c r="AK84" s="88">
        <v>1632003.9931763399</v>
      </c>
      <c r="AL84" s="88">
        <v>1617744.9051900001</v>
      </c>
      <c r="AM84" s="88">
        <v>1459588.0073299999</v>
      </c>
      <c r="AN84" s="80">
        <v>6331481.4805263393</v>
      </c>
    </row>
    <row r="85" spans="1:40">
      <c r="A85" s="77" t="s">
        <v>353</v>
      </c>
      <c r="B85" s="76" t="s">
        <v>354</v>
      </c>
      <c r="C85" s="90">
        <v>0.67127388491115692</v>
      </c>
      <c r="D85" s="90">
        <v>0.68215878492802806</v>
      </c>
      <c r="E85" s="90">
        <v>0.67301532745073778</v>
      </c>
      <c r="F85" s="95">
        <v>0.6821453406766026</v>
      </c>
      <c r="G85" s="95">
        <v>0.69576153233639204</v>
      </c>
      <c r="H85" s="95">
        <v>0.66585044716884423</v>
      </c>
      <c r="I85" s="95">
        <v>0.6655605435697699</v>
      </c>
      <c r="J85" s="90">
        <v>0.67707870881475551</v>
      </c>
      <c r="K85" s="95">
        <v>0.68368734497563677</v>
      </c>
      <c r="L85" s="95">
        <v>0.77659844992978944</v>
      </c>
      <c r="M85" s="95">
        <v>0.67428546065778838</v>
      </c>
      <c r="N85" s="95">
        <v>0.69563962894022613</v>
      </c>
      <c r="O85" s="90">
        <v>0.7087327673769096</v>
      </c>
      <c r="P85" s="95">
        <v>0.70438428084472804</v>
      </c>
      <c r="Q85" s="95">
        <v>0.70306013951370749</v>
      </c>
      <c r="R85" s="95">
        <v>0.72520200735927143</v>
      </c>
      <c r="S85" s="95">
        <v>0.74742440443311564</v>
      </c>
      <c r="T85" s="90">
        <v>0.72095750061444652</v>
      </c>
      <c r="U85" s="95">
        <v>0.82369209338017357</v>
      </c>
      <c r="V85" s="95">
        <v>0.74368191698299879</v>
      </c>
      <c r="W85" s="95">
        <v>0.79238707464579483</v>
      </c>
      <c r="X85" s="95">
        <v>0.78706329302470912</v>
      </c>
      <c r="Y85" s="90">
        <v>0.78684020983003444</v>
      </c>
      <c r="Z85" s="95">
        <v>0.83130562251946416</v>
      </c>
      <c r="AA85" s="95">
        <v>0.80948635703194838</v>
      </c>
      <c r="AB85" s="95">
        <v>0.80728503931559947</v>
      </c>
      <c r="AC85" s="95">
        <v>0.75905217401060876</v>
      </c>
      <c r="AD85" s="90">
        <v>0.80244981585993647</v>
      </c>
      <c r="AE85" s="95">
        <v>0.75402169809677333</v>
      </c>
      <c r="AF85" s="95">
        <v>0.74425610439626122</v>
      </c>
      <c r="AG85" s="95">
        <v>0.74040962345168038</v>
      </c>
      <c r="AH85" s="95">
        <v>0.70494429001387204</v>
      </c>
      <c r="AI85" s="90">
        <v>0.73577733157986835</v>
      </c>
      <c r="AJ85" s="95">
        <v>0.73420140075586127</v>
      </c>
      <c r="AK85" s="95">
        <v>0.73551010439671483</v>
      </c>
      <c r="AL85" s="95">
        <v>0.72308352753869076</v>
      </c>
      <c r="AM85" s="95">
        <v>0.65096738639531204</v>
      </c>
      <c r="AN85" s="90">
        <v>0.70901049890972745</v>
      </c>
    </row>
    <row r="86" spans="1:40">
      <c r="A86" s="77"/>
      <c r="B86" s="76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Y86" s="157"/>
      <c r="Z86" s="95"/>
      <c r="AA86" s="95"/>
      <c r="AB86" s="95"/>
      <c r="AC86" s="95"/>
      <c r="AD86" s="157"/>
      <c r="AE86" s="95"/>
      <c r="AF86" s="95"/>
      <c r="AG86" s="95"/>
      <c r="AH86" s="95"/>
      <c r="AI86" s="157"/>
      <c r="AJ86" s="95"/>
      <c r="AK86" s="95"/>
      <c r="AL86" s="95"/>
      <c r="AM86" s="95"/>
      <c r="AN86" s="157"/>
    </row>
    <row r="87" spans="1:40">
      <c r="A87" s="77"/>
      <c r="B87" s="76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Z87" s="95"/>
      <c r="AA87" s="95"/>
      <c r="AB87" s="95"/>
      <c r="AC87" s="95"/>
      <c r="AE87" s="95"/>
      <c r="AF87" s="95"/>
      <c r="AG87" s="95"/>
      <c r="AH87" s="95"/>
      <c r="AJ87" s="95"/>
      <c r="AK87" s="95"/>
      <c r="AL87" s="95"/>
      <c r="AM87" s="95"/>
    </row>
    <row r="88" spans="1:40" ht="15" customHeight="1">
      <c r="C88" s="98"/>
      <c r="D88" s="98"/>
      <c r="E88" s="98"/>
      <c r="F88" s="99"/>
      <c r="G88" s="99"/>
      <c r="H88" s="99"/>
      <c r="I88" s="99"/>
      <c r="J88" s="98"/>
      <c r="K88" s="99"/>
      <c r="L88" s="99"/>
      <c r="M88" s="99"/>
      <c r="N88" s="99"/>
      <c r="O88" s="98"/>
      <c r="P88" s="99"/>
      <c r="Q88" s="99"/>
      <c r="R88" s="99"/>
      <c r="S88" s="99"/>
      <c r="T88" s="98"/>
      <c r="U88" s="99"/>
      <c r="V88" s="99"/>
      <c r="W88" s="99"/>
      <c r="Z88" s="99"/>
      <c r="AA88" s="99"/>
      <c r="AB88" s="99"/>
      <c r="AC88" s="99"/>
      <c r="AE88" s="99"/>
      <c r="AF88" s="99"/>
      <c r="AG88" s="99"/>
      <c r="AH88" s="99"/>
      <c r="AJ88" s="99"/>
      <c r="AK88" s="99"/>
      <c r="AL88" s="99"/>
      <c r="AM88" s="99"/>
    </row>
    <row r="89" spans="1:40">
      <c r="A89" s="303" t="s">
        <v>415</v>
      </c>
      <c r="B89" s="304" t="s">
        <v>416</v>
      </c>
      <c r="C89" s="303" t="s">
        <v>15</v>
      </c>
      <c r="D89" s="303" t="s">
        <v>14</v>
      </c>
      <c r="E89" s="303" t="s">
        <v>13</v>
      </c>
      <c r="F89" s="297" t="s">
        <v>26</v>
      </c>
      <c r="G89" s="297" t="s">
        <v>28</v>
      </c>
      <c r="H89" s="297" t="s">
        <v>29</v>
      </c>
      <c r="I89" s="297" t="s">
        <v>30</v>
      </c>
      <c r="J89" s="303">
        <v>2017</v>
      </c>
      <c r="K89" s="297" t="s">
        <v>75</v>
      </c>
      <c r="L89" s="297" t="s">
        <v>76</v>
      </c>
      <c r="M89" s="297" t="s">
        <v>77</v>
      </c>
      <c r="N89" s="297" t="s">
        <v>78</v>
      </c>
      <c r="O89" s="303">
        <v>2018</v>
      </c>
      <c r="P89" s="297" t="s">
        <v>492</v>
      </c>
      <c r="Q89" s="297" t="s">
        <v>498</v>
      </c>
      <c r="R89" s="297" t="s">
        <v>504</v>
      </c>
      <c r="S89" s="297" t="s">
        <v>509</v>
      </c>
      <c r="T89" s="303">
        <v>2019</v>
      </c>
      <c r="U89" s="297" t="s">
        <v>511</v>
      </c>
      <c r="V89" s="297" t="s">
        <v>513</v>
      </c>
      <c r="W89" s="297" t="s">
        <v>522</v>
      </c>
      <c r="X89" s="297" t="s">
        <v>529</v>
      </c>
      <c r="Y89" s="303">
        <v>2020</v>
      </c>
      <c r="Z89" s="297" t="s">
        <v>531</v>
      </c>
      <c r="AA89" s="297" t="s">
        <v>540</v>
      </c>
      <c r="AB89" s="297" t="s">
        <v>547</v>
      </c>
      <c r="AC89" s="297" t="s">
        <v>668</v>
      </c>
      <c r="AD89" s="303">
        <v>2021</v>
      </c>
      <c r="AE89" s="297" t="s">
        <v>676</v>
      </c>
      <c r="AF89" s="297" t="s">
        <v>679</v>
      </c>
      <c r="AG89" s="297" t="s">
        <v>687</v>
      </c>
      <c r="AH89" s="297" t="s">
        <v>695</v>
      </c>
      <c r="AI89" s="295">
        <v>2022</v>
      </c>
      <c r="AJ89" s="297" t="s">
        <v>702</v>
      </c>
      <c r="AK89" s="297" t="s">
        <v>712</v>
      </c>
      <c r="AL89" s="297" t="s">
        <v>720</v>
      </c>
      <c r="AM89" s="297" t="s">
        <v>721</v>
      </c>
      <c r="AN89" s="295">
        <v>2023</v>
      </c>
    </row>
    <row r="90" spans="1:40">
      <c r="A90" s="303"/>
      <c r="B90" s="304"/>
      <c r="C90" s="303"/>
      <c r="D90" s="303"/>
      <c r="E90" s="303"/>
      <c r="F90" s="297" t="s">
        <v>27</v>
      </c>
      <c r="G90" s="297" t="s">
        <v>68</v>
      </c>
      <c r="H90" s="297" t="s">
        <v>69</v>
      </c>
      <c r="I90" s="297" t="s">
        <v>70</v>
      </c>
      <c r="J90" s="303"/>
      <c r="K90" s="297" t="s">
        <v>31</v>
      </c>
      <c r="L90" s="297" t="s">
        <v>71</v>
      </c>
      <c r="M90" s="297" t="s">
        <v>72</v>
      </c>
      <c r="N90" s="297" t="s">
        <v>73</v>
      </c>
      <c r="O90" s="303"/>
      <c r="P90" s="297" t="s">
        <v>493</v>
      </c>
      <c r="Q90" s="297" t="s">
        <v>499</v>
      </c>
      <c r="R90" s="297" t="s">
        <v>505</v>
      </c>
      <c r="S90" s="297" t="s">
        <v>510</v>
      </c>
      <c r="T90" s="303"/>
      <c r="U90" s="297" t="s">
        <v>512</v>
      </c>
      <c r="V90" s="297" t="s">
        <v>514</v>
      </c>
      <c r="W90" s="297" t="s">
        <v>523</v>
      </c>
      <c r="X90" s="297" t="s">
        <v>530</v>
      </c>
      <c r="Y90" s="303">
        <v>2019</v>
      </c>
      <c r="Z90" s="297" t="s">
        <v>532</v>
      </c>
      <c r="AA90" s="297" t="s">
        <v>541</v>
      </c>
      <c r="AB90" s="297" t="s">
        <v>548</v>
      </c>
      <c r="AC90" s="297" t="s">
        <v>669</v>
      </c>
      <c r="AD90" s="303"/>
      <c r="AE90" s="297" t="s">
        <v>677</v>
      </c>
      <c r="AF90" s="297" t="s">
        <v>680</v>
      </c>
      <c r="AG90" s="297" t="s">
        <v>688</v>
      </c>
      <c r="AH90" s="297" t="s">
        <v>694</v>
      </c>
      <c r="AI90" s="295">
        <v>2022</v>
      </c>
      <c r="AJ90" s="297" t="s">
        <v>703</v>
      </c>
      <c r="AK90" s="297" t="s">
        <v>713</v>
      </c>
      <c r="AL90" s="297" t="s">
        <v>719</v>
      </c>
      <c r="AM90" s="297" t="s">
        <v>722</v>
      </c>
      <c r="AN90" s="295">
        <v>2023</v>
      </c>
    </row>
    <row r="91" spans="1:40">
      <c r="A91" s="4" t="s">
        <v>355</v>
      </c>
      <c r="B91" s="72" t="s">
        <v>292</v>
      </c>
      <c r="C91" s="96">
        <v>-1203547</v>
      </c>
      <c r="D91" s="96">
        <v>-1297955</v>
      </c>
      <c r="E91" s="96">
        <v>-1720032</v>
      </c>
      <c r="F91" s="88">
        <v>-754517.79505999992</v>
      </c>
      <c r="G91" s="88">
        <v>-671745</v>
      </c>
      <c r="H91" s="88">
        <v>-593411</v>
      </c>
      <c r="I91" s="88">
        <v>-589438</v>
      </c>
      <c r="J91" s="96">
        <v>-2609111.7950599999</v>
      </c>
      <c r="K91" s="88">
        <v>-602821</v>
      </c>
      <c r="L91" s="88">
        <v>-531563</v>
      </c>
      <c r="M91" s="88">
        <v>-642040</v>
      </c>
      <c r="N91" s="88">
        <v>-656823</v>
      </c>
      <c r="O91" s="96">
        <v>-2433249</v>
      </c>
      <c r="P91" s="88">
        <v>-664992</v>
      </c>
      <c r="Q91" s="88">
        <v>-679548</v>
      </c>
      <c r="R91" s="88">
        <v>-677673</v>
      </c>
      <c r="S91" s="88">
        <v>-656552</v>
      </c>
      <c r="T91" s="96">
        <v>-2678765</v>
      </c>
      <c r="U91" s="88">
        <v>-597810</v>
      </c>
      <c r="V91" s="88">
        <v>-733372</v>
      </c>
      <c r="W91" s="88">
        <v>-648458</v>
      </c>
      <c r="X91" s="88">
        <v>-722506</v>
      </c>
      <c r="Y91" s="96">
        <v>-2702146</v>
      </c>
      <c r="Z91" s="88">
        <v>-661217</v>
      </c>
      <c r="AA91" s="88">
        <v>-749285</v>
      </c>
      <c r="AB91" s="88">
        <v>-706772</v>
      </c>
      <c r="AC91" s="88">
        <v>-810283</v>
      </c>
      <c r="AD91" s="96">
        <v>-2927557</v>
      </c>
      <c r="AE91" s="88">
        <v>-856396</v>
      </c>
      <c r="AF91" s="88">
        <v>-842504</v>
      </c>
      <c r="AG91" s="88">
        <f>AG31</f>
        <v>-844011</v>
      </c>
      <c r="AH91" s="88">
        <v>-976488</v>
      </c>
      <c r="AI91" s="96">
        <v>-3519399</v>
      </c>
      <c r="AJ91" s="88">
        <v>-851844</v>
      </c>
      <c r="AK91" s="88">
        <v>-858964</v>
      </c>
      <c r="AL91" s="88">
        <v>-902168</v>
      </c>
      <c r="AM91" s="88">
        <v>-1072838</v>
      </c>
      <c r="AN91" s="96">
        <v>-3685814</v>
      </c>
    </row>
    <row r="92" spans="1:40">
      <c r="A92" s="15" t="s">
        <v>417</v>
      </c>
      <c r="B92" s="74" t="s">
        <v>295</v>
      </c>
      <c r="C92" s="97">
        <v>202240.50837726099</v>
      </c>
      <c r="D92" s="97">
        <v>203627.26421353</v>
      </c>
      <c r="E92" s="97">
        <v>204048</v>
      </c>
      <c r="F92" s="94">
        <v>52976.460590000002</v>
      </c>
      <c r="G92" s="94">
        <v>231031.66831000001</v>
      </c>
      <c r="H92" s="94">
        <v>223547</v>
      </c>
      <c r="I92" s="94">
        <v>234582</v>
      </c>
      <c r="J92" s="97">
        <v>742137.12890000001</v>
      </c>
      <c r="K92" s="94">
        <v>236049</v>
      </c>
      <c r="L92" s="94">
        <v>237238</v>
      </c>
      <c r="M92" s="94">
        <v>236390</v>
      </c>
      <c r="N92" s="94">
        <v>243428</v>
      </c>
      <c r="O92" s="97">
        <v>953105</v>
      </c>
      <c r="P92" s="94">
        <v>257562</v>
      </c>
      <c r="Q92" s="94">
        <v>257573</v>
      </c>
      <c r="R92" s="94">
        <v>257295</v>
      </c>
      <c r="S92" s="94">
        <v>257820</v>
      </c>
      <c r="T92" s="97">
        <v>1030250</v>
      </c>
      <c r="U92" s="94">
        <v>261908</v>
      </c>
      <c r="V92" s="94">
        <v>244232</v>
      </c>
      <c r="W92" s="94">
        <v>264348</v>
      </c>
      <c r="X92" s="94">
        <v>270813</v>
      </c>
      <c r="Y92" s="97">
        <v>1041301</v>
      </c>
      <c r="Z92" s="94">
        <v>264409</v>
      </c>
      <c r="AA92" s="94">
        <v>264750</v>
      </c>
      <c r="AB92" s="94">
        <v>272257</v>
      </c>
      <c r="AC92" s="94">
        <v>255734</v>
      </c>
      <c r="AD92" s="97">
        <v>1057150</v>
      </c>
      <c r="AE92" s="94">
        <v>275945</v>
      </c>
      <c r="AF92" s="94">
        <v>266010</v>
      </c>
      <c r="AG92" s="94">
        <v>256090</v>
      </c>
      <c r="AH92" s="94">
        <v>258259</v>
      </c>
      <c r="AI92" s="97">
        <v>1056304</v>
      </c>
      <c r="AJ92" s="94">
        <v>259590</v>
      </c>
      <c r="AK92" s="94">
        <v>268942</v>
      </c>
      <c r="AL92" s="94">
        <v>281592</v>
      </c>
      <c r="AM92" s="94">
        <v>279911</v>
      </c>
      <c r="AN92" s="97">
        <v>1090035</v>
      </c>
    </row>
    <row r="93" spans="1:40">
      <c r="A93" s="15" t="s">
        <v>356</v>
      </c>
      <c r="B93" s="74" t="s">
        <v>357</v>
      </c>
      <c r="C93" s="97">
        <v>44762.057229999999</v>
      </c>
      <c r="D93" s="97">
        <v>118767.09192000001</v>
      </c>
      <c r="E93" s="97">
        <v>160272.98197999998</v>
      </c>
      <c r="F93" s="94">
        <v>32813.087769999998</v>
      </c>
      <c r="G93" s="94">
        <v>24475.178739999999</v>
      </c>
      <c r="H93" s="94">
        <v>30057.392739999999</v>
      </c>
      <c r="I93" s="94">
        <v>20618.4584</v>
      </c>
      <c r="J93" s="97">
        <v>107964.11765</v>
      </c>
      <c r="K93" s="94">
        <v>34887</v>
      </c>
      <c r="L93" s="94">
        <v>13768.84849</v>
      </c>
      <c r="M93" s="94">
        <v>39711.191659999997</v>
      </c>
      <c r="N93" s="94">
        <v>36532.703689999995</v>
      </c>
      <c r="O93" s="97">
        <v>124899.77383000001</v>
      </c>
      <c r="P93" s="94">
        <v>52531.836430000003</v>
      </c>
      <c r="Q93" s="94">
        <v>37943.121220000001</v>
      </c>
      <c r="R93" s="94">
        <v>41407.328670000003</v>
      </c>
      <c r="S93" s="94">
        <v>38616.7899799999</v>
      </c>
      <c r="T93" s="97">
        <v>170499.07629999999</v>
      </c>
      <c r="U93" s="94">
        <v>42134</v>
      </c>
      <c r="V93" s="94">
        <v>35125</v>
      </c>
      <c r="W93" s="94">
        <v>39992.380749999997</v>
      </c>
      <c r="X93" s="94">
        <v>39260.046560000003</v>
      </c>
      <c r="Y93" s="97">
        <v>156513.14077</v>
      </c>
      <c r="Z93" s="94">
        <v>41644.016360000001</v>
      </c>
      <c r="AA93" s="94">
        <v>34776.087379999997</v>
      </c>
      <c r="AB93" s="94">
        <v>34366.337500000001</v>
      </c>
      <c r="AC93" s="94">
        <v>35693.229650000001</v>
      </c>
      <c r="AD93" s="97">
        <v>146479.67088999998</v>
      </c>
      <c r="AE93" s="94">
        <v>47539.536809999998</v>
      </c>
      <c r="AF93" s="94">
        <v>41990.096559999904</v>
      </c>
      <c r="AG93" s="94">
        <v>28887.63926</v>
      </c>
      <c r="AH93" s="94">
        <v>46317.583659999997</v>
      </c>
      <c r="AI93" s="97">
        <v>164734.85628999991</v>
      </c>
      <c r="AJ93" s="94">
        <v>44589.193650000001</v>
      </c>
      <c r="AK93" s="94">
        <v>35632.664839999998</v>
      </c>
      <c r="AL93" s="94">
        <v>41641.67123</v>
      </c>
      <c r="AM93" s="94">
        <v>39844.75359</v>
      </c>
      <c r="AN93" s="97">
        <v>161708.28331</v>
      </c>
    </row>
    <row r="94" spans="1:40">
      <c r="A94" s="15" t="s">
        <v>345</v>
      </c>
      <c r="B94" s="74" t="s">
        <v>346</v>
      </c>
      <c r="C94" s="97">
        <v>0</v>
      </c>
      <c r="D94" s="97">
        <v>0</v>
      </c>
      <c r="E94" s="97">
        <v>78783.935826172339</v>
      </c>
      <c r="F94" s="94">
        <v>268216.69287999999</v>
      </c>
      <c r="G94" s="94">
        <v>145327.29071999999</v>
      </c>
      <c r="H94" s="94">
        <v>34713</v>
      </c>
      <c r="I94" s="94">
        <v>43575</v>
      </c>
      <c r="J94" s="97">
        <v>491831.98359999998</v>
      </c>
      <c r="K94" s="94">
        <v>15057</v>
      </c>
      <c r="L94" s="94">
        <v>14956</v>
      </c>
      <c r="M94" s="94">
        <v>19702</v>
      </c>
      <c r="N94" s="94">
        <v>13607</v>
      </c>
      <c r="O94" s="97">
        <v>63322</v>
      </c>
      <c r="P94" s="94">
        <v>0</v>
      </c>
      <c r="Q94" s="94">
        <v>0</v>
      </c>
      <c r="R94" s="94">
        <v>0</v>
      </c>
      <c r="S94" s="94">
        <v>0</v>
      </c>
      <c r="T94" s="97">
        <v>0</v>
      </c>
      <c r="U94" s="94">
        <v>0</v>
      </c>
      <c r="V94" s="94">
        <v>0</v>
      </c>
      <c r="W94" s="94">
        <v>0</v>
      </c>
      <c r="X94" s="94">
        <v>0</v>
      </c>
      <c r="Y94" s="97">
        <v>0</v>
      </c>
      <c r="Z94" s="94">
        <v>0</v>
      </c>
      <c r="AA94" s="94">
        <v>0</v>
      </c>
      <c r="AB94" s="94">
        <v>0</v>
      </c>
      <c r="AC94" s="94">
        <v>0</v>
      </c>
      <c r="AD94" s="97">
        <v>0</v>
      </c>
      <c r="AE94" s="94">
        <v>0</v>
      </c>
      <c r="AF94" s="94">
        <v>0</v>
      </c>
      <c r="AG94" s="94">
        <v>0</v>
      </c>
      <c r="AH94" s="94">
        <v>0</v>
      </c>
      <c r="AI94" s="97">
        <v>0</v>
      </c>
      <c r="AJ94" s="94">
        <v>0</v>
      </c>
      <c r="AK94" s="94">
        <v>0</v>
      </c>
      <c r="AL94" s="94">
        <v>0</v>
      </c>
      <c r="AM94" s="94">
        <v>0</v>
      </c>
      <c r="AN94" s="97">
        <v>0</v>
      </c>
    </row>
    <row r="95" spans="1:40">
      <c r="A95" s="15" t="s">
        <v>358</v>
      </c>
      <c r="B95" s="74" t="s">
        <v>359</v>
      </c>
      <c r="C95" s="97">
        <v>13700.413989999999</v>
      </c>
      <c r="D95" s="97">
        <v>19765.94094</v>
      </c>
      <c r="E95" s="97">
        <v>252598.12856101</v>
      </c>
      <c r="F95" s="94">
        <v>148336.59416000001</v>
      </c>
      <c r="G95" s="94">
        <v>20923.949570000001</v>
      </c>
      <c r="H95" s="94">
        <v>53027.193800000001</v>
      </c>
      <c r="I95" s="94">
        <v>-22558.235758201899</v>
      </c>
      <c r="J95" s="97">
        <v>199729.50177179812</v>
      </c>
      <c r="K95" s="94">
        <v>49707.885088559997</v>
      </c>
      <c r="L95" s="94">
        <v>-18474.502960491802</v>
      </c>
      <c r="M95" s="94">
        <v>44261.093999999997</v>
      </c>
      <c r="N95" s="94">
        <v>33480.665140491801</v>
      </c>
      <c r="O95" s="97">
        <v>108975.63431856</v>
      </c>
      <c r="P95" s="94">
        <v>48436.162859999997</v>
      </c>
      <c r="Q95" s="94">
        <v>48763.46572</v>
      </c>
      <c r="R95" s="94">
        <v>49197.986420000001</v>
      </c>
      <c r="S95" s="94">
        <v>18158.734234248499</v>
      </c>
      <c r="T95" s="97">
        <v>164556.34923424901</v>
      </c>
      <c r="U95" s="94">
        <v>-21051</v>
      </c>
      <c r="V95" s="94">
        <v>138123</v>
      </c>
      <c r="W95" s="94">
        <v>4135.4769665114</v>
      </c>
      <c r="X95" s="94">
        <v>16767.895500377501</v>
      </c>
      <c r="Y95" s="97">
        <v>137975.85004688901</v>
      </c>
      <c r="Z95" s="94">
        <v>4355.4525289509793</v>
      </c>
      <c r="AA95" s="94">
        <v>13889.63789</v>
      </c>
      <c r="AB95" s="94">
        <v>-4051.5972200000001</v>
      </c>
      <c r="AC95" s="94">
        <v>28450.996918306701</v>
      </c>
      <c r="AD95" s="97">
        <v>42644.490117257679</v>
      </c>
      <c r="AE95" s="94">
        <v>14676.149170000001</v>
      </c>
      <c r="AF95" s="94">
        <v>12291.088659999999</v>
      </c>
      <c r="AG95" s="94">
        <v>22516.520100000002</v>
      </c>
      <c r="AH95" s="94">
        <v>31445.444102639001</v>
      </c>
      <c r="AI95" s="97">
        <v>80929.202032639005</v>
      </c>
      <c r="AJ95" s="94">
        <v>10774.314130000001</v>
      </c>
      <c r="AK95" s="94">
        <v>30923.05618</v>
      </c>
      <c r="AL95" s="94">
        <v>14743.00143</v>
      </c>
      <c r="AM95" s="94">
        <v>40401.686452837697</v>
      </c>
      <c r="AN95" s="97">
        <v>96842.058192837692</v>
      </c>
    </row>
    <row r="96" spans="1:40">
      <c r="A96" s="15" t="s">
        <v>360</v>
      </c>
      <c r="B96" s="74" t="s">
        <v>361</v>
      </c>
      <c r="C96" s="97">
        <v>49413.472399999999</v>
      </c>
      <c r="D96" s="97">
        <v>0</v>
      </c>
      <c r="E96" s="97">
        <v>0</v>
      </c>
      <c r="F96" s="94">
        <v>0</v>
      </c>
      <c r="G96" s="94">
        <v>0</v>
      </c>
      <c r="H96" s="94">
        <v>0</v>
      </c>
      <c r="I96" s="94">
        <v>0</v>
      </c>
      <c r="J96" s="97">
        <v>0</v>
      </c>
      <c r="K96" s="94">
        <v>0</v>
      </c>
      <c r="L96" s="94">
        <v>0</v>
      </c>
      <c r="M96" s="94">
        <v>0</v>
      </c>
      <c r="N96" s="94">
        <v>0</v>
      </c>
      <c r="O96" s="97">
        <v>0</v>
      </c>
      <c r="P96" s="94">
        <v>0</v>
      </c>
      <c r="Q96" s="94">
        <v>0</v>
      </c>
      <c r="R96" s="94">
        <v>0</v>
      </c>
      <c r="S96" s="94">
        <v>0</v>
      </c>
      <c r="T96" s="97">
        <v>0</v>
      </c>
      <c r="U96" s="94">
        <v>0</v>
      </c>
      <c r="V96" s="94">
        <v>0</v>
      </c>
      <c r="W96" s="94">
        <v>0</v>
      </c>
      <c r="X96" s="94">
        <v>0</v>
      </c>
      <c r="Y96" s="97">
        <v>0</v>
      </c>
      <c r="Z96" s="94">
        <v>0</v>
      </c>
      <c r="AA96" s="94">
        <v>0</v>
      </c>
      <c r="AB96" s="94">
        <v>0</v>
      </c>
      <c r="AC96" s="94">
        <v>0</v>
      </c>
      <c r="AD96" s="97">
        <v>0</v>
      </c>
      <c r="AE96" s="94">
        <v>0</v>
      </c>
      <c r="AF96" s="94">
        <v>0</v>
      </c>
      <c r="AG96" s="94">
        <v>0</v>
      </c>
      <c r="AH96" s="94">
        <v>0</v>
      </c>
      <c r="AI96" s="97">
        <v>0</v>
      </c>
      <c r="AJ96" s="94">
        <v>0</v>
      </c>
      <c r="AK96" s="94">
        <v>0</v>
      </c>
      <c r="AL96" s="94">
        <v>0</v>
      </c>
      <c r="AM96" s="94">
        <v>0</v>
      </c>
      <c r="AN96" s="97">
        <v>0</v>
      </c>
    </row>
    <row r="97" spans="1:40">
      <c r="A97" s="15" t="s">
        <v>362</v>
      </c>
      <c r="B97" s="74" t="s">
        <v>363</v>
      </c>
      <c r="C97" s="97">
        <v>7349.5313515500002</v>
      </c>
      <c r="D97" s="97">
        <v>10581.775449999999</v>
      </c>
      <c r="E97" s="97">
        <v>71895.142559999993</v>
      </c>
      <c r="F97" s="94">
        <v>20678.957910000001</v>
      </c>
      <c r="G97" s="94">
        <v>22306.469560000001</v>
      </c>
      <c r="H97" s="94">
        <v>23263.61867</v>
      </c>
      <c r="I97" s="94">
        <v>29558.28946</v>
      </c>
      <c r="J97" s="97">
        <v>95807.335600000006</v>
      </c>
      <c r="K97" s="94">
        <v>42438.676189999998</v>
      </c>
      <c r="L97" s="94">
        <v>46848.09362</v>
      </c>
      <c r="M97" s="94">
        <v>51496.548110000003</v>
      </c>
      <c r="N97" s="94">
        <v>57427.966529999998</v>
      </c>
      <c r="O97" s="97">
        <v>198211.28445000001</v>
      </c>
      <c r="P97" s="94">
        <v>74900</v>
      </c>
      <c r="Q97" s="94">
        <v>85355</v>
      </c>
      <c r="R97" s="94">
        <v>48854</v>
      </c>
      <c r="S97" s="94">
        <v>30137</v>
      </c>
      <c r="T97" s="97">
        <v>239246</v>
      </c>
      <c r="U97" s="94">
        <v>41066</v>
      </c>
      <c r="V97" s="94">
        <v>40635</v>
      </c>
      <c r="W97" s="94">
        <v>56167</v>
      </c>
      <c r="X97" s="94">
        <v>53921</v>
      </c>
      <c r="Y97" s="97">
        <v>191789</v>
      </c>
      <c r="Z97" s="94">
        <v>59156</v>
      </c>
      <c r="AA97" s="94">
        <v>63085</v>
      </c>
      <c r="AB97" s="94">
        <v>60897</v>
      </c>
      <c r="AC97" s="94">
        <v>74561</v>
      </c>
      <c r="AD97" s="97">
        <v>257699</v>
      </c>
      <c r="AE97" s="94">
        <v>67857</v>
      </c>
      <c r="AF97" s="94">
        <v>65096</v>
      </c>
      <c r="AG97" s="94">
        <v>65318</v>
      </c>
      <c r="AH97" s="94">
        <v>69104</v>
      </c>
      <c r="AI97" s="97">
        <v>267375</v>
      </c>
      <c r="AJ97" s="94">
        <v>63281</v>
      </c>
      <c r="AK97" s="94">
        <v>60770</v>
      </c>
      <c r="AL97" s="94">
        <v>59262</v>
      </c>
      <c r="AM97" s="94">
        <v>69269</v>
      </c>
      <c r="AN97" s="97">
        <v>252582</v>
      </c>
    </row>
    <row r="98" spans="1:40">
      <c r="A98" s="15" t="s">
        <v>670</v>
      </c>
      <c r="B98" s="74" t="s">
        <v>672</v>
      </c>
      <c r="C98" s="97"/>
      <c r="D98" s="97"/>
      <c r="E98" s="97"/>
      <c r="F98" s="94"/>
      <c r="G98" s="94"/>
      <c r="H98" s="94"/>
      <c r="I98" s="94"/>
      <c r="J98" s="97"/>
      <c r="K98" s="94"/>
      <c r="L98" s="94"/>
      <c r="M98" s="94"/>
      <c r="N98" s="94"/>
      <c r="O98" s="97"/>
      <c r="P98" s="94"/>
      <c r="Q98" s="94"/>
      <c r="R98" s="94"/>
      <c r="S98" s="94"/>
      <c r="T98" s="97"/>
      <c r="U98" s="94"/>
      <c r="V98" s="94"/>
      <c r="W98" s="94"/>
      <c r="X98" s="94"/>
      <c r="Y98" s="97"/>
      <c r="Z98" s="94"/>
      <c r="AA98" s="94"/>
      <c r="AB98" s="94"/>
      <c r="AC98" s="94">
        <v>17232.69846</v>
      </c>
      <c r="AD98" s="97">
        <v>17232.69846</v>
      </c>
      <c r="AE98" s="94">
        <v>0</v>
      </c>
      <c r="AF98" s="94">
        <v>0</v>
      </c>
      <c r="AG98" s="94">
        <v>0</v>
      </c>
      <c r="AH98" s="94">
        <v>0</v>
      </c>
      <c r="AI98" s="97">
        <v>0</v>
      </c>
      <c r="AJ98" s="94">
        <v>0</v>
      </c>
      <c r="AK98" s="94">
        <v>0</v>
      </c>
      <c r="AL98" s="94">
        <v>0</v>
      </c>
      <c r="AM98" s="94">
        <v>0</v>
      </c>
      <c r="AN98" s="97">
        <v>0</v>
      </c>
    </row>
    <row r="99" spans="1:40">
      <c r="A99" s="15" t="s">
        <v>671</v>
      </c>
      <c r="B99" s="74" t="s">
        <v>673</v>
      </c>
      <c r="C99" s="97"/>
      <c r="D99" s="97"/>
      <c r="E99" s="97"/>
      <c r="F99" s="94"/>
      <c r="G99" s="94"/>
      <c r="H99" s="94"/>
      <c r="I99" s="94"/>
      <c r="J99" s="97"/>
      <c r="K99" s="94"/>
      <c r="L99" s="94"/>
      <c r="M99" s="94"/>
      <c r="N99" s="94"/>
      <c r="O99" s="97"/>
      <c r="P99" s="94"/>
      <c r="Q99" s="94"/>
      <c r="R99" s="94"/>
      <c r="S99" s="94"/>
      <c r="T99" s="97"/>
      <c r="U99" s="94"/>
      <c r="V99" s="94"/>
      <c r="W99" s="94"/>
      <c r="X99" s="94"/>
      <c r="Y99" s="97"/>
      <c r="Z99" s="94"/>
      <c r="AA99" s="94"/>
      <c r="AB99" s="94"/>
      <c r="AC99" s="94">
        <v>12256.533170000001</v>
      </c>
      <c r="AD99" s="97">
        <v>12256.533170000001</v>
      </c>
      <c r="AE99" s="94">
        <v>18464.619620000001</v>
      </c>
      <c r="AF99" s="94">
        <v>3210.29981</v>
      </c>
      <c r="AG99" s="94">
        <v>1804.6087199999999</v>
      </c>
      <c r="AH99" s="94">
        <v>10370.80248</v>
      </c>
      <c r="AI99" s="97">
        <v>33850.330630000004</v>
      </c>
      <c r="AJ99" s="94">
        <v>4998.5748299999996</v>
      </c>
      <c r="AK99" s="94">
        <v>3153.0558599999999</v>
      </c>
      <c r="AL99" s="94">
        <v>1034.5564099999999</v>
      </c>
      <c r="AM99" s="94">
        <v>10332.00733</v>
      </c>
      <c r="AN99" s="97">
        <v>19518.19443</v>
      </c>
    </row>
    <row r="100" spans="1:40">
      <c r="A100" s="15" t="s">
        <v>542</v>
      </c>
      <c r="B100" s="74" t="s">
        <v>543</v>
      </c>
      <c r="C100" s="97">
        <v>0</v>
      </c>
      <c r="D100" s="97">
        <v>0</v>
      </c>
      <c r="E100" s="97">
        <v>0</v>
      </c>
      <c r="F100" s="94">
        <v>0</v>
      </c>
      <c r="G100" s="94">
        <v>0</v>
      </c>
      <c r="H100" s="94">
        <v>0</v>
      </c>
      <c r="I100" s="94">
        <v>0</v>
      </c>
      <c r="J100" s="97">
        <v>0</v>
      </c>
      <c r="K100" s="94"/>
      <c r="L100" s="94"/>
      <c r="M100" s="94"/>
      <c r="N100" s="94"/>
      <c r="O100" s="97">
        <v>0</v>
      </c>
      <c r="P100" s="94">
        <v>0</v>
      </c>
      <c r="Q100" s="94">
        <v>0</v>
      </c>
      <c r="R100" s="94">
        <v>0</v>
      </c>
      <c r="S100" s="94">
        <v>0</v>
      </c>
      <c r="T100" s="97">
        <v>0</v>
      </c>
      <c r="U100" s="94">
        <v>0</v>
      </c>
      <c r="V100" s="94">
        <v>0</v>
      </c>
      <c r="W100" s="94">
        <v>0</v>
      </c>
      <c r="X100" s="94">
        <v>0</v>
      </c>
      <c r="Y100" s="97">
        <v>0</v>
      </c>
      <c r="Z100" s="94">
        <v>0</v>
      </c>
      <c r="AA100" s="94">
        <v>48367.792999999998</v>
      </c>
      <c r="AB100" s="94">
        <v>0</v>
      </c>
      <c r="AC100" s="94">
        <v>0</v>
      </c>
      <c r="AD100" s="97">
        <v>48367.792999999998</v>
      </c>
      <c r="AE100" s="94">
        <v>0</v>
      </c>
      <c r="AF100" s="94">
        <v>0</v>
      </c>
      <c r="AG100" s="94">
        <v>0</v>
      </c>
      <c r="AH100" s="94">
        <v>0</v>
      </c>
      <c r="AI100" s="97">
        <v>0</v>
      </c>
      <c r="AJ100" s="94">
        <v>0</v>
      </c>
      <c r="AK100" s="94">
        <v>0</v>
      </c>
      <c r="AL100" s="94">
        <v>0</v>
      </c>
      <c r="AM100" s="94">
        <v>0</v>
      </c>
      <c r="AN100" s="97">
        <v>0</v>
      </c>
    </row>
    <row r="101" spans="1:40">
      <c r="A101" s="4" t="s">
        <v>364</v>
      </c>
      <c r="B101" s="72" t="s">
        <v>365</v>
      </c>
      <c r="C101" s="96">
        <v>-886081.01665118895</v>
      </c>
      <c r="D101" s="96">
        <v>-945212.92747647013</v>
      </c>
      <c r="E101" s="96">
        <v>-952433.81107281777</v>
      </c>
      <c r="F101" s="94">
        <v>-231496.00174999991</v>
      </c>
      <c r="G101" s="94">
        <v>-227680.44310000003</v>
      </c>
      <c r="H101" s="94">
        <v>-228802.79479000001</v>
      </c>
      <c r="I101" s="94">
        <v>-283662.48789820191</v>
      </c>
      <c r="J101" s="96">
        <v>-971641.72753820207</v>
      </c>
      <c r="K101" s="94">
        <v>-224681.43872144</v>
      </c>
      <c r="L101" s="94">
        <v>-237226.56085049181</v>
      </c>
      <c r="M101" s="94">
        <v>-250479.16623</v>
      </c>
      <c r="N101" s="94">
        <v>-272346.66463950824</v>
      </c>
      <c r="O101" s="96">
        <v>-984735.30740143999</v>
      </c>
      <c r="P101" s="94">
        <v>-231562.00070999999</v>
      </c>
      <c r="Q101" s="94">
        <v>-249913.41306000005</v>
      </c>
      <c r="R101" s="94">
        <v>-280918.68490999995</v>
      </c>
      <c r="S101" s="94">
        <v>-311819.47578575159</v>
      </c>
      <c r="T101" s="96">
        <v>-1074213.5744657509</v>
      </c>
      <c r="U101" s="94">
        <v>-273753</v>
      </c>
      <c r="V101" s="94">
        <f>SUM(V91:V100)</f>
        <v>-275257</v>
      </c>
      <c r="W101" s="94">
        <v>-283815.14228348859</v>
      </c>
      <c r="X101" s="144">
        <v>-341744.05793962249</v>
      </c>
      <c r="Y101" s="96">
        <v>-1174567.0091831111</v>
      </c>
      <c r="Z101" s="94">
        <v>-291652.531111049</v>
      </c>
      <c r="AA101" s="94">
        <v>-324416.48173</v>
      </c>
      <c r="AB101" s="94">
        <v>-343303.25971999997</v>
      </c>
      <c r="AC101" s="94">
        <v>-386354.54180169333</v>
      </c>
      <c r="AD101" s="96">
        <v>-1345726.8143627422</v>
      </c>
      <c r="AE101" s="88">
        <v>-431913.69440000004</v>
      </c>
      <c r="AF101" s="88">
        <v>-453906.51497000013</v>
      </c>
      <c r="AG101" s="88">
        <v>-469394.23192000005</v>
      </c>
      <c r="AH101" s="88">
        <v>-560991.16975736106</v>
      </c>
      <c r="AI101" s="96">
        <v>-1916205.6110473613</v>
      </c>
      <c r="AJ101" s="88">
        <v>-468610.91739000002</v>
      </c>
      <c r="AK101" s="88">
        <v>-459543.22311999998</v>
      </c>
      <c r="AL101" s="88">
        <v>-503894.77093000006</v>
      </c>
      <c r="AM101" s="88">
        <v>-633079.55262716231</v>
      </c>
      <c r="AN101" s="96">
        <v>-2065128.4640671625</v>
      </c>
    </row>
    <row r="102" spans="1:40">
      <c r="A102" s="4"/>
      <c r="B102" s="72"/>
      <c r="C102" s="88"/>
      <c r="D102" s="88"/>
      <c r="E102" s="88"/>
      <c r="F102" s="94"/>
      <c r="G102" s="94"/>
      <c r="H102" s="94"/>
      <c r="I102" s="94"/>
      <c r="J102" s="88"/>
      <c r="K102" s="94"/>
      <c r="L102" s="94"/>
      <c r="M102" s="94"/>
      <c r="N102" s="94"/>
      <c r="O102" s="88"/>
      <c r="P102" s="94"/>
      <c r="Q102" s="94"/>
      <c r="R102" s="94"/>
      <c r="S102" s="94"/>
      <c r="T102" s="88"/>
      <c r="U102" s="94"/>
      <c r="W102" s="94"/>
      <c r="Z102" s="94"/>
      <c r="AA102" s="94"/>
      <c r="AB102" s="94"/>
      <c r="AC102" s="94"/>
      <c r="AE102" s="94"/>
      <c r="AF102" s="94"/>
      <c r="AG102" s="94"/>
      <c r="AH102" s="94"/>
      <c r="AJ102" s="94"/>
      <c r="AK102" s="94"/>
      <c r="AL102" s="94"/>
      <c r="AM102" s="94"/>
    </row>
    <row r="103" spans="1:40" ht="15" customHeight="1">
      <c r="C103" s="98"/>
      <c r="D103" s="98"/>
      <c r="E103" s="98"/>
      <c r="F103" s="99"/>
      <c r="G103" s="99"/>
      <c r="H103" s="99"/>
      <c r="I103" s="99"/>
      <c r="J103" s="98"/>
      <c r="K103" s="99"/>
      <c r="L103" s="99"/>
      <c r="M103" s="99"/>
      <c r="N103" s="99"/>
      <c r="O103" s="98"/>
      <c r="P103" s="99"/>
      <c r="Q103" s="99"/>
      <c r="R103" s="99"/>
      <c r="S103" s="99"/>
      <c r="T103" s="98">
        <v>2019</v>
      </c>
      <c r="U103" s="99"/>
      <c r="V103" s="99"/>
      <c r="W103" s="99"/>
      <c r="Z103" s="99"/>
      <c r="AA103" s="99"/>
      <c r="AB103" s="99"/>
      <c r="AC103" s="99"/>
      <c r="AE103" s="99"/>
      <c r="AF103" s="99"/>
      <c r="AG103" s="99"/>
      <c r="AH103" s="99"/>
      <c r="AJ103" s="99"/>
      <c r="AK103" s="99"/>
      <c r="AL103" s="99"/>
      <c r="AM103" s="99"/>
    </row>
    <row r="104" spans="1:40">
      <c r="A104" s="303" t="s">
        <v>366</v>
      </c>
      <c r="B104" s="304" t="s">
        <v>367</v>
      </c>
      <c r="C104" s="303" t="s">
        <v>15</v>
      </c>
      <c r="D104" s="303" t="s">
        <v>14</v>
      </c>
      <c r="E104" s="303" t="s">
        <v>13</v>
      </c>
      <c r="F104" s="297" t="s">
        <v>26</v>
      </c>
      <c r="G104" s="297" t="s">
        <v>28</v>
      </c>
      <c r="H104" s="297" t="s">
        <v>29</v>
      </c>
      <c r="I104" s="297" t="s">
        <v>30</v>
      </c>
      <c r="J104" s="303">
        <v>2017</v>
      </c>
      <c r="K104" s="297" t="s">
        <v>75</v>
      </c>
      <c r="L104" s="297" t="s">
        <v>76</v>
      </c>
      <c r="M104" s="297" t="s">
        <v>77</v>
      </c>
      <c r="N104" s="297" t="s">
        <v>78</v>
      </c>
      <c r="O104" s="303">
        <v>2018</v>
      </c>
      <c r="P104" s="297" t="s">
        <v>492</v>
      </c>
      <c r="Q104" s="297" t="s">
        <v>498</v>
      </c>
      <c r="R104" s="297" t="s">
        <v>504</v>
      </c>
      <c r="S104" s="297" t="s">
        <v>509</v>
      </c>
      <c r="T104" s="303">
        <v>2019</v>
      </c>
      <c r="U104" s="297" t="s">
        <v>511</v>
      </c>
      <c r="V104" s="297" t="s">
        <v>513</v>
      </c>
      <c r="W104" s="297" t="s">
        <v>522</v>
      </c>
      <c r="X104" s="297" t="s">
        <v>529</v>
      </c>
      <c r="Y104" s="303">
        <v>2020</v>
      </c>
      <c r="Z104" s="297" t="s">
        <v>531</v>
      </c>
      <c r="AA104" s="297" t="s">
        <v>540</v>
      </c>
      <c r="AB104" s="297" t="s">
        <v>547</v>
      </c>
      <c r="AC104" s="297" t="s">
        <v>668</v>
      </c>
      <c r="AD104" s="303">
        <v>2021</v>
      </c>
      <c r="AE104" s="297" t="s">
        <v>676</v>
      </c>
      <c r="AF104" s="297" t="s">
        <v>679</v>
      </c>
      <c r="AG104" s="297" t="s">
        <v>687</v>
      </c>
      <c r="AH104" s="297" t="s">
        <v>695</v>
      </c>
      <c r="AI104" s="295">
        <v>2022</v>
      </c>
      <c r="AJ104" s="297" t="s">
        <v>702</v>
      </c>
      <c r="AK104" s="297" t="s">
        <v>712</v>
      </c>
      <c r="AL104" s="297" t="s">
        <v>720</v>
      </c>
      <c r="AM104" s="297" t="s">
        <v>721</v>
      </c>
      <c r="AN104" s="295">
        <v>2023</v>
      </c>
    </row>
    <row r="105" spans="1:40">
      <c r="A105" s="303"/>
      <c r="B105" s="304"/>
      <c r="C105" s="303"/>
      <c r="D105" s="303"/>
      <c r="E105" s="303"/>
      <c r="F105" s="297" t="s">
        <v>27</v>
      </c>
      <c r="G105" s="297" t="s">
        <v>68</v>
      </c>
      <c r="H105" s="297" t="s">
        <v>69</v>
      </c>
      <c r="I105" s="297" t="s">
        <v>70</v>
      </c>
      <c r="J105" s="303"/>
      <c r="K105" s="297" t="s">
        <v>31</v>
      </c>
      <c r="L105" s="297" t="s">
        <v>71</v>
      </c>
      <c r="M105" s="297" t="s">
        <v>72</v>
      </c>
      <c r="N105" s="297" t="s">
        <v>73</v>
      </c>
      <c r="O105" s="303"/>
      <c r="P105" s="297" t="s">
        <v>493</v>
      </c>
      <c r="Q105" s="297" t="s">
        <v>499</v>
      </c>
      <c r="R105" s="297" t="s">
        <v>505</v>
      </c>
      <c r="S105" s="297" t="s">
        <v>510</v>
      </c>
      <c r="T105" s="303">
        <v>-658671.92370000004</v>
      </c>
      <c r="U105" s="297" t="s">
        <v>512</v>
      </c>
      <c r="V105" s="297" t="s">
        <v>514</v>
      </c>
      <c r="W105" s="297" t="s">
        <v>523</v>
      </c>
      <c r="X105" s="297" t="s">
        <v>530</v>
      </c>
      <c r="Y105" s="303">
        <v>2019</v>
      </c>
      <c r="Z105" s="297" t="s">
        <v>532</v>
      </c>
      <c r="AA105" s="297" t="s">
        <v>541</v>
      </c>
      <c r="AB105" s="297" t="s">
        <v>548</v>
      </c>
      <c r="AC105" s="297" t="s">
        <v>669</v>
      </c>
      <c r="AD105" s="303"/>
      <c r="AE105" s="297" t="s">
        <v>677</v>
      </c>
      <c r="AF105" s="297" t="s">
        <v>680</v>
      </c>
      <c r="AG105" s="297" t="s">
        <v>688</v>
      </c>
      <c r="AH105" s="297" t="s">
        <v>694</v>
      </c>
      <c r="AI105" s="295">
        <v>2022</v>
      </c>
      <c r="AJ105" s="297" t="s">
        <v>703</v>
      </c>
      <c r="AK105" s="297" t="s">
        <v>713</v>
      </c>
      <c r="AL105" s="297" t="s">
        <v>719</v>
      </c>
      <c r="AM105" s="297" t="s">
        <v>722</v>
      </c>
      <c r="AN105" s="295">
        <v>2023</v>
      </c>
    </row>
    <row r="106" spans="1:40">
      <c r="A106" s="4" t="s">
        <v>368</v>
      </c>
      <c r="B106" s="72" t="s">
        <v>369</v>
      </c>
      <c r="C106" s="96">
        <v>1404172</v>
      </c>
      <c r="D106" s="96">
        <v>2699844</v>
      </c>
      <c r="E106" s="96">
        <v>2018891</v>
      </c>
      <c r="F106" s="88">
        <v>209026.20494000003</v>
      </c>
      <c r="G106" s="88">
        <v>163315</v>
      </c>
      <c r="H106" s="88">
        <v>336263</v>
      </c>
      <c r="I106" s="88">
        <v>516110</v>
      </c>
      <c r="J106" s="96">
        <v>1224714.2049400001</v>
      </c>
      <c r="K106" s="88">
        <v>314723</v>
      </c>
      <c r="L106" s="88">
        <v>724435</v>
      </c>
      <c r="M106" s="88">
        <v>465364</v>
      </c>
      <c r="N106" s="88">
        <v>582922</v>
      </c>
      <c r="O106" s="96">
        <v>2087444</v>
      </c>
      <c r="P106" s="88">
        <v>606198</v>
      </c>
      <c r="Q106" s="88">
        <v>654769</v>
      </c>
      <c r="R106" s="88">
        <v>719830</v>
      </c>
      <c r="S106" s="88">
        <v>733369</v>
      </c>
      <c r="T106" s="96">
        <v>2714166</v>
      </c>
      <c r="U106" s="88">
        <v>1025552</v>
      </c>
      <c r="V106" s="88">
        <v>892388</v>
      </c>
      <c r="W106" s="88">
        <v>1136984</v>
      </c>
      <c r="X106" s="88">
        <v>1097380</v>
      </c>
      <c r="Y106" s="96">
        <v>4152304</v>
      </c>
      <c r="Z106" s="88">
        <v>1256038</v>
      </c>
      <c r="AA106" s="88">
        <v>1193336</v>
      </c>
      <c r="AB106" s="88">
        <v>1176129</v>
      </c>
      <c r="AC106" s="88">
        <v>1091594</v>
      </c>
      <c r="AD106" s="96">
        <v>4717097</v>
      </c>
      <c r="AE106" s="88">
        <v>1100945</v>
      </c>
      <c r="AF106" s="88">
        <v>1092182</v>
      </c>
      <c r="AG106" s="88">
        <f>AG64</f>
        <v>1029100</v>
      </c>
      <c r="AH106" s="88">
        <v>1003830</v>
      </c>
      <c r="AI106" s="96">
        <v>4226057</v>
      </c>
      <c r="AJ106" s="88">
        <v>1089351.0222100001</v>
      </c>
      <c r="AK106" s="88">
        <v>1052794</v>
      </c>
      <c r="AL106" s="88">
        <v>1074241</v>
      </c>
      <c r="AM106" s="88">
        <v>915543</v>
      </c>
      <c r="AN106" s="96">
        <v>4131929.0222100001</v>
      </c>
    </row>
    <row r="107" spans="1:40">
      <c r="A107" s="15" t="s">
        <v>345</v>
      </c>
      <c r="B107" s="74" t="s">
        <v>370</v>
      </c>
      <c r="C107" s="97">
        <v>0</v>
      </c>
      <c r="D107" s="97">
        <v>0</v>
      </c>
      <c r="E107" s="97">
        <v>51997.397645273697</v>
      </c>
      <c r="F107" s="94">
        <v>177796.4183008</v>
      </c>
      <c r="G107" s="94">
        <v>95916.011875199998</v>
      </c>
      <c r="H107" s="94">
        <v>22910.8990638</v>
      </c>
      <c r="I107" s="94">
        <v>28759.5</v>
      </c>
      <c r="J107" s="97">
        <v>325382.82923979999</v>
      </c>
      <c r="K107" s="94">
        <v>9937.6200000000008</v>
      </c>
      <c r="L107" s="94">
        <v>9870.9600000000009</v>
      </c>
      <c r="M107" s="94">
        <v>13003.32</v>
      </c>
      <c r="N107" s="94">
        <v>8980.6200000000008</v>
      </c>
      <c r="O107" s="97">
        <v>41792.520000000004</v>
      </c>
      <c r="P107" s="94">
        <v>0</v>
      </c>
      <c r="Q107" s="94">
        <v>0</v>
      </c>
      <c r="R107" s="94">
        <v>0</v>
      </c>
      <c r="S107" s="94">
        <v>0</v>
      </c>
      <c r="T107" s="97">
        <v>0</v>
      </c>
      <c r="U107" s="94">
        <v>0</v>
      </c>
      <c r="V107" s="94">
        <v>0</v>
      </c>
      <c r="W107" s="94">
        <v>0</v>
      </c>
      <c r="X107" s="94">
        <v>0</v>
      </c>
      <c r="Y107" s="97">
        <v>0</v>
      </c>
      <c r="Z107" s="94">
        <v>0</v>
      </c>
      <c r="AA107" s="94">
        <v>0</v>
      </c>
      <c r="AB107" s="94">
        <v>0</v>
      </c>
      <c r="AC107" s="94">
        <v>0</v>
      </c>
      <c r="AD107" s="97">
        <v>0</v>
      </c>
      <c r="AE107" s="94">
        <v>0</v>
      </c>
      <c r="AF107" s="94">
        <v>0</v>
      </c>
      <c r="AG107" s="94">
        <v>0</v>
      </c>
      <c r="AH107" s="94">
        <v>0</v>
      </c>
      <c r="AI107" s="97">
        <v>0</v>
      </c>
      <c r="AJ107" s="94">
        <v>0</v>
      </c>
      <c r="AK107" s="94">
        <v>0</v>
      </c>
      <c r="AL107" s="94">
        <v>0</v>
      </c>
      <c r="AM107" s="94">
        <v>0</v>
      </c>
      <c r="AN107" s="97">
        <v>0</v>
      </c>
    </row>
    <row r="108" spans="1:40">
      <c r="A108" s="15" t="s">
        <v>349</v>
      </c>
      <c r="B108" s="74" t="s">
        <v>371</v>
      </c>
      <c r="C108" s="97">
        <v>0</v>
      </c>
      <c r="D108" s="97">
        <v>0</v>
      </c>
      <c r="E108" s="97">
        <v>143755.65671360001</v>
      </c>
      <c r="F108" s="94">
        <v>88607.008512</v>
      </c>
      <c r="G108" s="94">
        <v>0</v>
      </c>
      <c r="H108" s="94">
        <v>-38126.218105800006</v>
      </c>
      <c r="I108" s="94">
        <v>-32626.252391139002</v>
      </c>
      <c r="J108" s="97">
        <v>17854.538015060993</v>
      </c>
      <c r="K108" s="94">
        <v>0</v>
      </c>
      <c r="L108" s="94">
        <v>0</v>
      </c>
      <c r="M108" s="94">
        <v>6232.703188800001</v>
      </c>
      <c r="N108" s="94">
        <v>0</v>
      </c>
      <c r="O108" s="97">
        <v>6232.703188800001</v>
      </c>
      <c r="P108" s="94">
        <v>0</v>
      </c>
      <c r="Q108" s="94">
        <v>0</v>
      </c>
      <c r="R108" s="94">
        <v>0</v>
      </c>
      <c r="S108" s="94">
        <v>0</v>
      </c>
      <c r="T108" s="97">
        <v>0</v>
      </c>
      <c r="U108" s="94">
        <v>0</v>
      </c>
      <c r="V108" s="94">
        <v>0</v>
      </c>
      <c r="W108" s="94">
        <v>-238995</v>
      </c>
      <c r="X108" s="94">
        <v>-99662.930129999993</v>
      </c>
      <c r="Y108" s="97">
        <v>-338657.93012999999</v>
      </c>
      <c r="Z108" s="94">
        <v>-53620</v>
      </c>
      <c r="AA108" s="94">
        <v>-15975.3076</v>
      </c>
      <c r="AB108" s="94">
        <v>0</v>
      </c>
      <c r="AC108" s="94">
        <v>0</v>
      </c>
      <c r="AD108" s="97">
        <v>-69595.3076</v>
      </c>
      <c r="AE108" s="94">
        <v>0</v>
      </c>
      <c r="AF108" s="94">
        <v>0</v>
      </c>
      <c r="AG108" s="94">
        <v>0</v>
      </c>
      <c r="AH108" s="94">
        <v>0</v>
      </c>
      <c r="AI108" s="97">
        <v>0</v>
      </c>
      <c r="AJ108" s="94">
        <v>0</v>
      </c>
      <c r="AK108" s="94">
        <v>0</v>
      </c>
      <c r="AL108" s="94">
        <v>0</v>
      </c>
      <c r="AM108" s="94">
        <v>0</v>
      </c>
      <c r="AN108" s="97">
        <v>0</v>
      </c>
    </row>
    <row r="109" spans="1:40">
      <c r="A109" s="15" t="s">
        <v>550</v>
      </c>
      <c r="B109" s="74" t="s">
        <v>549</v>
      </c>
      <c r="C109" s="97">
        <v>0</v>
      </c>
      <c r="D109" s="97">
        <v>0</v>
      </c>
      <c r="E109" s="97">
        <v>0</v>
      </c>
      <c r="F109" s="94">
        <v>0</v>
      </c>
      <c r="G109" s="94">
        <v>0</v>
      </c>
      <c r="H109" s="94">
        <v>0</v>
      </c>
      <c r="I109" s="94">
        <v>0</v>
      </c>
      <c r="J109" s="97">
        <v>0</v>
      </c>
      <c r="K109" s="94">
        <v>0</v>
      </c>
      <c r="L109" s="94">
        <v>0</v>
      </c>
      <c r="M109" s="94">
        <v>0</v>
      </c>
      <c r="N109" s="94">
        <v>0</v>
      </c>
      <c r="O109" s="97">
        <v>0</v>
      </c>
      <c r="P109" s="94"/>
      <c r="Q109" s="94"/>
      <c r="R109" s="94"/>
      <c r="S109" s="94"/>
      <c r="T109" s="97">
        <v>0</v>
      </c>
      <c r="U109" s="94"/>
      <c r="V109" s="94"/>
      <c r="W109" s="94"/>
      <c r="X109" s="94"/>
      <c r="Y109" s="97">
        <v>0</v>
      </c>
      <c r="Z109" s="94">
        <v>0</v>
      </c>
      <c r="AA109" s="94">
        <v>-150222.92079999999</v>
      </c>
      <c r="AB109" s="94">
        <v>0</v>
      </c>
      <c r="AC109" s="94">
        <v>0</v>
      </c>
      <c r="AD109" s="97">
        <v>-150222.92079999999</v>
      </c>
      <c r="AE109" s="94">
        <v>0</v>
      </c>
      <c r="AF109" s="94">
        <v>0</v>
      </c>
      <c r="AG109" s="94">
        <v>0</v>
      </c>
      <c r="AH109" s="94">
        <v>0</v>
      </c>
      <c r="AI109" s="97">
        <v>0</v>
      </c>
      <c r="AJ109" s="94">
        <v>0</v>
      </c>
      <c r="AK109" s="94">
        <v>0</v>
      </c>
      <c r="AL109" s="94">
        <v>0</v>
      </c>
      <c r="AM109" s="94">
        <v>0</v>
      </c>
      <c r="AN109" s="97">
        <v>0</v>
      </c>
    </row>
    <row r="110" spans="1:40">
      <c r="A110" s="15" t="s">
        <v>193</v>
      </c>
      <c r="B110" s="74" t="s">
        <v>372</v>
      </c>
      <c r="C110" s="97">
        <v>0</v>
      </c>
      <c r="D110" s="97">
        <v>1097369.7156048003</v>
      </c>
      <c r="E110" s="97">
        <v>0</v>
      </c>
      <c r="F110" s="94">
        <v>43235.264351400008</v>
      </c>
      <c r="G110" s="94">
        <v>0</v>
      </c>
      <c r="H110" s="94">
        <v>0</v>
      </c>
      <c r="I110" s="94">
        <v>0</v>
      </c>
      <c r="J110" s="97">
        <v>43235.264351400008</v>
      </c>
      <c r="K110" s="94">
        <v>0</v>
      </c>
      <c r="L110" s="94">
        <v>0</v>
      </c>
      <c r="M110" s="94">
        <v>5756.5325795999997</v>
      </c>
      <c r="N110" s="94">
        <v>0</v>
      </c>
      <c r="O110" s="97">
        <v>5756.5325795999997</v>
      </c>
      <c r="P110" s="94">
        <v>0</v>
      </c>
      <c r="Q110" s="94">
        <v>0</v>
      </c>
      <c r="R110" s="94">
        <v>0</v>
      </c>
      <c r="S110" s="94">
        <v>0</v>
      </c>
      <c r="T110" s="97">
        <v>0</v>
      </c>
      <c r="U110" s="94">
        <v>0</v>
      </c>
      <c r="V110" s="94">
        <v>0</v>
      </c>
      <c r="W110" s="94">
        <v>67723</v>
      </c>
      <c r="X110" s="94">
        <v>12662</v>
      </c>
      <c r="Y110" s="97">
        <v>80385</v>
      </c>
      <c r="Z110" s="94">
        <v>0</v>
      </c>
      <c r="AA110" s="94">
        <v>0</v>
      </c>
      <c r="AB110" s="94">
        <v>0</v>
      </c>
      <c r="AC110" s="94">
        <v>4113.8576999999996</v>
      </c>
      <c r="AD110" s="97">
        <v>4113.8576999999996</v>
      </c>
      <c r="AE110" s="94">
        <v>0</v>
      </c>
      <c r="AF110" s="94">
        <v>0</v>
      </c>
      <c r="AG110" s="94">
        <v>0</v>
      </c>
      <c r="AH110" s="94">
        <v>0</v>
      </c>
      <c r="AI110" s="97">
        <v>0</v>
      </c>
      <c r="AJ110" s="94">
        <v>0</v>
      </c>
      <c r="AK110" s="94">
        <v>0</v>
      </c>
      <c r="AL110" s="94">
        <v>0</v>
      </c>
      <c r="AM110" s="94">
        <v>0</v>
      </c>
      <c r="AN110" s="97">
        <v>0</v>
      </c>
    </row>
    <row r="111" spans="1:40">
      <c r="A111" s="15" t="s">
        <v>525</v>
      </c>
      <c r="B111" s="74" t="s">
        <v>526</v>
      </c>
      <c r="C111" s="97">
        <v>0</v>
      </c>
      <c r="D111" s="97">
        <v>0</v>
      </c>
      <c r="E111" s="97">
        <v>0</v>
      </c>
      <c r="F111" s="94">
        <v>0</v>
      </c>
      <c r="G111" s="94">
        <v>0</v>
      </c>
      <c r="H111" s="94">
        <v>0</v>
      </c>
      <c r="I111" s="94">
        <v>0</v>
      </c>
      <c r="J111" s="97">
        <v>0</v>
      </c>
      <c r="K111" s="94">
        <v>0</v>
      </c>
      <c r="L111" s="94">
        <v>0</v>
      </c>
      <c r="M111" s="94">
        <v>0</v>
      </c>
      <c r="N111" s="94">
        <v>0</v>
      </c>
      <c r="O111" s="97">
        <v>0</v>
      </c>
      <c r="P111" s="94">
        <v>0</v>
      </c>
      <c r="Q111" s="94">
        <v>0</v>
      </c>
      <c r="R111" s="94">
        <v>0</v>
      </c>
      <c r="S111" s="94">
        <v>0</v>
      </c>
      <c r="T111" s="97">
        <v>0</v>
      </c>
      <c r="U111" s="94">
        <v>0</v>
      </c>
      <c r="V111" s="94">
        <v>0</v>
      </c>
      <c r="W111" s="94">
        <v>57835.121648400003</v>
      </c>
      <c r="X111" s="94">
        <v>29580.1257034556</v>
      </c>
      <c r="Y111" s="97">
        <v>87415.247351855607</v>
      </c>
      <c r="Z111" s="94">
        <v>18229.298798</v>
      </c>
      <c r="AA111" s="94">
        <v>40062.348036000003</v>
      </c>
      <c r="AB111" s="94">
        <v>0</v>
      </c>
      <c r="AC111" s="94">
        <v>-11425.050372199999</v>
      </c>
      <c r="AD111" s="97">
        <v>46866.5964618</v>
      </c>
      <c r="AE111" s="94">
        <v>-6277.9706708000003</v>
      </c>
      <c r="AF111" s="94">
        <v>-1091.5019354000001</v>
      </c>
      <c r="AG111" s="94">
        <v>-613.56696479999994</v>
      </c>
      <c r="AH111" s="94">
        <v>-12708.792843200001</v>
      </c>
      <c r="AI111" s="97">
        <v>-20691.832414200002</v>
      </c>
      <c r="AJ111" s="94">
        <v>-1699.5154422000001</v>
      </c>
      <c r="AK111" s="94">
        <v>-1072.0389924000001</v>
      </c>
      <c r="AL111" s="94">
        <v>-38736.541554138501</v>
      </c>
      <c r="AM111" s="94">
        <v>-3512.8824921999999</v>
      </c>
      <c r="AN111" s="97">
        <v>-45020.978480938502</v>
      </c>
    </row>
    <row r="112" spans="1:40">
      <c r="A112" s="15" t="s">
        <v>373</v>
      </c>
      <c r="B112" s="74" t="s">
        <v>374</v>
      </c>
      <c r="C112" s="97">
        <v>-81781.153019999998</v>
      </c>
      <c r="D112" s="97">
        <v>-1826094.1530693858</v>
      </c>
      <c r="E112" s="97">
        <v>116783.59364369894</v>
      </c>
      <c r="F112" s="94">
        <v>0</v>
      </c>
      <c r="G112" s="94">
        <v>0</v>
      </c>
      <c r="H112" s="94">
        <v>0</v>
      </c>
      <c r="I112" s="94">
        <v>0</v>
      </c>
      <c r="J112" s="97">
        <v>0</v>
      </c>
      <c r="K112" s="94">
        <v>0</v>
      </c>
      <c r="L112" s="94">
        <v>0</v>
      </c>
      <c r="M112" s="94">
        <v>0</v>
      </c>
      <c r="N112" s="94">
        <v>0</v>
      </c>
      <c r="O112" s="97">
        <v>0</v>
      </c>
      <c r="P112" s="94">
        <v>0</v>
      </c>
      <c r="Q112" s="94">
        <v>0</v>
      </c>
      <c r="R112" s="94">
        <v>0</v>
      </c>
      <c r="S112" s="94">
        <v>0</v>
      </c>
      <c r="T112" s="97">
        <v>0</v>
      </c>
      <c r="U112" s="94">
        <v>0</v>
      </c>
      <c r="V112" s="94">
        <v>0</v>
      </c>
      <c r="W112" s="94">
        <v>0</v>
      </c>
      <c r="X112" s="94">
        <v>0</v>
      </c>
      <c r="Y112" s="97">
        <v>0</v>
      </c>
      <c r="Z112" s="94">
        <v>0</v>
      </c>
      <c r="AA112" s="94">
        <v>0</v>
      </c>
      <c r="AB112" s="94">
        <v>0</v>
      </c>
      <c r="AC112" s="94">
        <v>0</v>
      </c>
      <c r="AD112" s="97">
        <v>0</v>
      </c>
      <c r="AE112" s="94">
        <v>0</v>
      </c>
      <c r="AF112" s="94">
        <v>0</v>
      </c>
      <c r="AG112" s="94">
        <v>0</v>
      </c>
      <c r="AH112" s="94">
        <v>0</v>
      </c>
      <c r="AI112" s="97">
        <v>0</v>
      </c>
      <c r="AJ112" s="94">
        <v>0</v>
      </c>
      <c r="AK112" s="94">
        <v>0</v>
      </c>
      <c r="AL112" s="94">
        <v>0</v>
      </c>
      <c r="AM112" s="94">
        <v>0</v>
      </c>
      <c r="AN112" s="97">
        <v>0</v>
      </c>
    </row>
    <row r="113" spans="1:40">
      <c r="A113" s="15" t="s">
        <v>542</v>
      </c>
      <c r="B113" s="74" t="s">
        <v>543</v>
      </c>
      <c r="C113" s="97">
        <v>0</v>
      </c>
      <c r="D113" s="97">
        <v>0</v>
      </c>
      <c r="E113" s="97">
        <v>0</v>
      </c>
      <c r="F113" s="94">
        <v>0</v>
      </c>
      <c r="G113" s="94">
        <v>0</v>
      </c>
      <c r="H113" s="94">
        <v>0</v>
      </c>
      <c r="I113" s="94">
        <v>0</v>
      </c>
      <c r="J113" s="97">
        <v>0</v>
      </c>
      <c r="K113" s="94"/>
      <c r="L113" s="94"/>
      <c r="M113" s="94"/>
      <c r="N113" s="94"/>
      <c r="O113" s="97">
        <v>0</v>
      </c>
      <c r="P113" s="94">
        <v>0</v>
      </c>
      <c r="Q113" s="94">
        <v>0</v>
      </c>
      <c r="R113" s="94">
        <v>0</v>
      </c>
      <c r="S113" s="94">
        <v>0</v>
      </c>
      <c r="T113" s="97">
        <v>0</v>
      </c>
      <c r="U113" s="94">
        <v>0</v>
      </c>
      <c r="V113" s="94">
        <v>0</v>
      </c>
      <c r="W113" s="94">
        <v>0</v>
      </c>
      <c r="X113" s="94">
        <v>0</v>
      </c>
      <c r="Y113" s="97">
        <v>0</v>
      </c>
      <c r="Z113" s="94">
        <v>0</v>
      </c>
      <c r="AA113" s="94">
        <v>48367.792999999998</v>
      </c>
      <c r="AB113" s="94">
        <v>0</v>
      </c>
      <c r="AC113" s="94">
        <v>0</v>
      </c>
      <c r="AD113" s="97">
        <v>48367.792999999998</v>
      </c>
      <c r="AE113" s="94">
        <v>0</v>
      </c>
      <c r="AF113" s="94">
        <v>0</v>
      </c>
      <c r="AG113" s="94">
        <v>0</v>
      </c>
      <c r="AH113" s="94">
        <v>0</v>
      </c>
      <c r="AI113" s="97">
        <v>0</v>
      </c>
      <c r="AJ113" s="94">
        <v>0</v>
      </c>
      <c r="AK113" s="94">
        <v>0</v>
      </c>
      <c r="AL113" s="94">
        <v>0</v>
      </c>
      <c r="AM113" s="94">
        <v>0</v>
      </c>
      <c r="AN113" s="97">
        <v>0</v>
      </c>
    </row>
    <row r="114" spans="1:40">
      <c r="A114" s="15" t="s">
        <v>710</v>
      </c>
      <c r="B114" s="74" t="s">
        <v>711</v>
      </c>
      <c r="C114" s="97">
        <v>0</v>
      </c>
      <c r="D114" s="97">
        <v>0</v>
      </c>
      <c r="E114" s="97">
        <v>0</v>
      </c>
      <c r="F114" s="94">
        <v>0</v>
      </c>
      <c r="G114" s="94">
        <v>128642.49519</v>
      </c>
      <c r="H114" s="94">
        <v>124226.3166408</v>
      </c>
      <c r="I114" s="94">
        <v>123554.133252</v>
      </c>
      <c r="J114" s="97">
        <v>376422.9450828</v>
      </c>
      <c r="K114" s="94">
        <v>123554.133252</v>
      </c>
      <c r="L114" s="94">
        <v>123543.945987</v>
      </c>
      <c r="M114" s="94">
        <v>123093.26286839999</v>
      </c>
      <c r="N114" s="94">
        <v>123068.6367438</v>
      </c>
      <c r="O114" s="97">
        <v>493259.68809479999</v>
      </c>
      <c r="P114" s="94">
        <v>130306.9173384</v>
      </c>
      <c r="Q114" s="94">
        <v>130584.8056854</v>
      </c>
      <c r="R114" s="94">
        <v>131176.9717434</v>
      </c>
      <c r="S114" s="94">
        <v>130929.77188499999</v>
      </c>
      <c r="T114" s="97">
        <v>522998.46665219998</v>
      </c>
      <c r="U114" s="94">
        <v>131078.43705000001</v>
      </c>
      <c r="V114" s="94">
        <v>119567.1051366</v>
      </c>
      <c r="W114" s="94">
        <v>119660</v>
      </c>
      <c r="X114" s="94">
        <v>119606.1917292</v>
      </c>
      <c r="Y114" s="97">
        <v>489894.95972340001</v>
      </c>
      <c r="Z114" s="94">
        <v>115457.25542999999</v>
      </c>
      <c r="AA114" s="94">
        <v>115457.25327840001</v>
      </c>
      <c r="AB114" s="94">
        <v>115457.25327840001</v>
      </c>
      <c r="AC114" s="94">
        <v>115457.25327840001</v>
      </c>
      <c r="AD114" s="97">
        <v>461829.0152652</v>
      </c>
      <c r="AE114" s="94">
        <v>126873.3116112</v>
      </c>
      <c r="AF114" s="94">
        <v>126873.3116112</v>
      </c>
      <c r="AG114" s="94">
        <v>123460.19355120001</v>
      </c>
      <c r="AH114" s="94">
        <v>123129.32955179999</v>
      </c>
      <c r="AI114" s="97">
        <v>500336.14632539998</v>
      </c>
      <c r="AJ114" s="94">
        <v>123658.07751659999</v>
      </c>
      <c r="AK114" s="94">
        <v>127586.4378228</v>
      </c>
      <c r="AL114" s="94">
        <v>135455.1183414</v>
      </c>
      <c r="AM114" s="94">
        <v>135298.75489020001</v>
      </c>
      <c r="AN114" s="97">
        <v>521998.38857099996</v>
      </c>
    </row>
    <row r="115" spans="1:40">
      <c r="A115" s="15" t="s">
        <v>377</v>
      </c>
      <c r="B115" s="74" t="s">
        <v>378</v>
      </c>
      <c r="C115" s="97">
        <v>34269.840000000004</v>
      </c>
      <c r="D115" s="97">
        <v>34269.840000000004</v>
      </c>
      <c r="E115" s="97">
        <v>34269.840000000004</v>
      </c>
      <c r="F115" s="94">
        <v>8567.4600000000009</v>
      </c>
      <c r="G115" s="94">
        <v>0</v>
      </c>
      <c r="H115" s="94">
        <v>0</v>
      </c>
      <c r="I115" s="94">
        <v>0</v>
      </c>
      <c r="J115" s="97">
        <v>8567.4600000000009</v>
      </c>
      <c r="K115" s="94">
        <v>0</v>
      </c>
      <c r="L115" s="94">
        <v>0</v>
      </c>
      <c r="M115" s="94">
        <v>0</v>
      </c>
      <c r="N115" s="94">
        <v>0</v>
      </c>
      <c r="O115" s="97">
        <v>0</v>
      </c>
      <c r="P115" s="94">
        <v>0</v>
      </c>
      <c r="Q115" s="94">
        <v>0</v>
      </c>
      <c r="R115" s="94">
        <v>0</v>
      </c>
      <c r="S115" s="94">
        <v>0</v>
      </c>
      <c r="T115" s="97">
        <v>0</v>
      </c>
      <c r="U115" s="94">
        <v>0</v>
      </c>
      <c r="V115" s="94">
        <v>0</v>
      </c>
      <c r="W115" s="94">
        <v>0</v>
      </c>
      <c r="X115" s="94">
        <v>0</v>
      </c>
      <c r="Y115" s="97">
        <v>0</v>
      </c>
      <c r="Z115" s="94">
        <v>0</v>
      </c>
      <c r="AA115" s="94">
        <v>0</v>
      </c>
      <c r="AB115" s="94">
        <v>0</v>
      </c>
      <c r="AC115" s="94">
        <v>0</v>
      </c>
      <c r="AD115" s="97">
        <v>0</v>
      </c>
      <c r="AE115" s="94">
        <v>0</v>
      </c>
      <c r="AF115" s="94">
        <v>0</v>
      </c>
      <c r="AG115" s="94">
        <v>0</v>
      </c>
      <c r="AH115" s="94">
        <v>0</v>
      </c>
      <c r="AI115" s="97">
        <v>0</v>
      </c>
      <c r="AJ115" s="94">
        <v>0</v>
      </c>
      <c r="AK115" s="94">
        <v>0</v>
      </c>
      <c r="AL115" s="94">
        <v>0</v>
      </c>
      <c r="AM115" s="94">
        <v>0</v>
      </c>
      <c r="AN115" s="97">
        <v>0</v>
      </c>
    </row>
    <row r="116" spans="1:40">
      <c r="A116" s="15" t="s">
        <v>670</v>
      </c>
      <c r="B116" s="74" t="s">
        <v>672</v>
      </c>
      <c r="C116" s="97">
        <v>0</v>
      </c>
      <c r="D116" s="97">
        <v>0</v>
      </c>
      <c r="E116" s="97">
        <v>0</v>
      </c>
      <c r="F116" s="94">
        <v>0</v>
      </c>
      <c r="G116" s="94">
        <v>0</v>
      </c>
      <c r="H116" s="94">
        <v>0</v>
      </c>
      <c r="I116" s="94">
        <v>0</v>
      </c>
      <c r="J116" s="97">
        <v>0</v>
      </c>
      <c r="K116" s="94">
        <v>0</v>
      </c>
      <c r="L116" s="94">
        <v>0</v>
      </c>
      <c r="M116" s="94">
        <v>0</v>
      </c>
      <c r="N116" s="94">
        <v>0</v>
      </c>
      <c r="O116" s="97">
        <v>0</v>
      </c>
      <c r="P116" s="94">
        <v>0</v>
      </c>
      <c r="Q116" s="94">
        <v>0</v>
      </c>
      <c r="R116" s="94">
        <v>0</v>
      </c>
      <c r="S116" s="94">
        <v>0</v>
      </c>
      <c r="T116" s="97">
        <v>0</v>
      </c>
      <c r="U116" s="94">
        <v>0</v>
      </c>
      <c r="V116" s="94">
        <v>0</v>
      </c>
      <c r="W116" s="94">
        <v>0</v>
      </c>
      <c r="X116" s="94">
        <v>0</v>
      </c>
      <c r="Y116" s="97">
        <v>0</v>
      </c>
      <c r="Z116" s="94">
        <v>0</v>
      </c>
      <c r="AA116" s="94">
        <v>0</v>
      </c>
      <c r="AB116" s="94">
        <v>0</v>
      </c>
      <c r="AC116" s="94">
        <v>17232.69846</v>
      </c>
      <c r="AD116" s="97">
        <v>17232.69846</v>
      </c>
      <c r="AE116" s="94">
        <v>0</v>
      </c>
      <c r="AF116" s="94">
        <v>0</v>
      </c>
      <c r="AG116" s="94">
        <v>0</v>
      </c>
      <c r="AH116" s="94">
        <v>0</v>
      </c>
      <c r="AI116" s="97">
        <v>0</v>
      </c>
      <c r="AJ116" s="94">
        <v>0</v>
      </c>
      <c r="AK116" s="94">
        <v>0</v>
      </c>
      <c r="AL116" s="94">
        <v>0</v>
      </c>
      <c r="AM116" s="94">
        <v>0</v>
      </c>
      <c r="AN116" s="97">
        <v>0</v>
      </c>
    </row>
    <row r="117" spans="1:40">
      <c r="A117" s="15" t="s">
        <v>690</v>
      </c>
      <c r="B117" s="74" t="s">
        <v>689</v>
      </c>
      <c r="C117" s="97">
        <v>0</v>
      </c>
      <c r="D117" s="97">
        <v>0</v>
      </c>
      <c r="E117" s="97">
        <v>0</v>
      </c>
      <c r="F117" s="94">
        <v>0</v>
      </c>
      <c r="G117" s="94">
        <v>0</v>
      </c>
      <c r="H117" s="94">
        <v>0</v>
      </c>
      <c r="I117" s="94">
        <v>0</v>
      </c>
      <c r="J117" s="97">
        <v>0</v>
      </c>
      <c r="K117" s="94">
        <v>0</v>
      </c>
      <c r="L117" s="94">
        <v>0</v>
      </c>
      <c r="M117" s="94">
        <v>0</v>
      </c>
      <c r="N117" s="94">
        <v>0</v>
      </c>
      <c r="O117" s="97">
        <v>0</v>
      </c>
      <c r="P117" s="94">
        <v>0</v>
      </c>
      <c r="Q117" s="94">
        <v>0</v>
      </c>
      <c r="R117" s="94">
        <v>0</v>
      </c>
      <c r="S117" s="94">
        <v>0</v>
      </c>
      <c r="T117" s="97">
        <v>0</v>
      </c>
      <c r="U117" s="94">
        <v>0</v>
      </c>
      <c r="V117" s="94">
        <v>0</v>
      </c>
      <c r="W117" s="94">
        <v>0</v>
      </c>
      <c r="X117" s="94">
        <v>0</v>
      </c>
      <c r="Y117" s="97">
        <v>0</v>
      </c>
      <c r="Z117" s="94">
        <v>0</v>
      </c>
      <c r="AA117" s="94">
        <v>0</v>
      </c>
      <c r="AB117" s="94">
        <v>0</v>
      </c>
      <c r="AC117" s="94">
        <v>12256.533170000001</v>
      </c>
      <c r="AD117" s="97">
        <v>12256.533170000001</v>
      </c>
      <c r="AE117" s="94">
        <v>18464.619620000001</v>
      </c>
      <c r="AF117" s="94">
        <v>3210.29981</v>
      </c>
      <c r="AG117" s="94">
        <v>1804.6087199999999</v>
      </c>
      <c r="AH117" s="94">
        <v>10370.80248</v>
      </c>
      <c r="AI117" s="97">
        <v>33850.330630000004</v>
      </c>
      <c r="AJ117" s="94">
        <v>4998.5748299999996</v>
      </c>
      <c r="AK117" s="94">
        <v>3153.0558599999999</v>
      </c>
      <c r="AL117" s="94">
        <v>1034.5564099999999</v>
      </c>
      <c r="AM117" s="94">
        <v>10332.00733</v>
      </c>
      <c r="AN117" s="97">
        <v>19518.19443</v>
      </c>
    </row>
    <row r="118" spans="1:40">
      <c r="A118" s="15" t="s">
        <v>698</v>
      </c>
      <c r="B118" s="160" t="s">
        <v>700</v>
      </c>
      <c r="C118" s="97">
        <v>0</v>
      </c>
      <c r="D118" s="97">
        <v>0</v>
      </c>
      <c r="E118" s="97">
        <v>0</v>
      </c>
      <c r="F118" s="94">
        <v>0</v>
      </c>
      <c r="G118" s="94">
        <v>0</v>
      </c>
      <c r="H118" s="94">
        <v>0</v>
      </c>
      <c r="I118" s="94">
        <v>0</v>
      </c>
      <c r="J118" s="97">
        <v>0</v>
      </c>
      <c r="K118" s="94">
        <v>0</v>
      </c>
      <c r="L118" s="94">
        <v>0</v>
      </c>
      <c r="M118" s="94">
        <v>0</v>
      </c>
      <c r="N118" s="94">
        <v>0</v>
      </c>
      <c r="O118" s="97">
        <v>0</v>
      </c>
      <c r="P118" s="94">
        <v>0</v>
      </c>
      <c r="Q118" s="94">
        <v>0</v>
      </c>
      <c r="R118" s="94">
        <v>0</v>
      </c>
      <c r="S118" s="94">
        <v>0</v>
      </c>
      <c r="T118" s="97">
        <v>0</v>
      </c>
      <c r="U118" s="94">
        <v>0</v>
      </c>
      <c r="V118" s="94">
        <v>0</v>
      </c>
      <c r="W118" s="94">
        <v>0</v>
      </c>
      <c r="X118" s="94">
        <v>0</v>
      </c>
      <c r="Y118" s="97">
        <v>0</v>
      </c>
      <c r="Z118" s="94">
        <v>0</v>
      </c>
      <c r="AA118" s="94">
        <v>0</v>
      </c>
      <c r="AB118" s="94">
        <v>0</v>
      </c>
      <c r="AC118" s="94">
        <v>0</v>
      </c>
      <c r="AD118" s="97">
        <v>0</v>
      </c>
      <c r="AE118" s="94">
        <v>0</v>
      </c>
      <c r="AF118" s="94">
        <v>0</v>
      </c>
      <c r="AG118" s="94">
        <v>0</v>
      </c>
      <c r="AH118" s="94">
        <v>22508</v>
      </c>
      <c r="AI118" s="97">
        <v>22508</v>
      </c>
      <c r="AJ118" s="94">
        <v>0</v>
      </c>
      <c r="AK118" s="94">
        <v>0</v>
      </c>
      <c r="AL118" s="94">
        <v>0</v>
      </c>
      <c r="AM118" s="94">
        <v>0</v>
      </c>
      <c r="AN118" s="97">
        <v>0</v>
      </c>
    </row>
    <row r="119" spans="1:40">
      <c r="A119" s="15" t="s">
        <v>699</v>
      </c>
      <c r="B119" s="160" t="s">
        <v>701</v>
      </c>
      <c r="C119" s="97">
        <v>0</v>
      </c>
      <c r="D119" s="97">
        <v>0</v>
      </c>
      <c r="E119" s="97">
        <v>0</v>
      </c>
      <c r="F119" s="94">
        <v>0</v>
      </c>
      <c r="G119" s="94">
        <v>0</v>
      </c>
      <c r="H119" s="94">
        <v>0</v>
      </c>
      <c r="I119" s="94">
        <v>0</v>
      </c>
      <c r="J119" s="97">
        <v>0</v>
      </c>
      <c r="K119" s="94">
        <v>0</v>
      </c>
      <c r="L119" s="94">
        <v>0</v>
      </c>
      <c r="M119" s="94">
        <v>0</v>
      </c>
      <c r="N119" s="94">
        <v>0</v>
      </c>
      <c r="O119" s="97">
        <v>0</v>
      </c>
      <c r="P119" s="94">
        <v>0</v>
      </c>
      <c r="Q119" s="94">
        <v>0</v>
      </c>
      <c r="R119" s="94">
        <v>0</v>
      </c>
      <c r="S119" s="94">
        <v>0</v>
      </c>
      <c r="T119" s="97">
        <v>0</v>
      </c>
      <c r="U119" s="94">
        <v>0</v>
      </c>
      <c r="V119" s="94">
        <v>0</v>
      </c>
      <c r="W119" s="94">
        <v>0</v>
      </c>
      <c r="X119" s="94">
        <v>0</v>
      </c>
      <c r="Y119" s="97">
        <v>0</v>
      </c>
      <c r="Z119" s="94">
        <v>0</v>
      </c>
      <c r="AA119" s="94">
        <v>0</v>
      </c>
      <c r="AB119" s="94">
        <v>0</v>
      </c>
      <c r="AC119" s="94">
        <v>0</v>
      </c>
      <c r="AD119" s="97">
        <v>0</v>
      </c>
      <c r="AE119" s="94">
        <v>0</v>
      </c>
      <c r="AF119" s="94">
        <v>0</v>
      </c>
      <c r="AG119" s="94">
        <v>0</v>
      </c>
      <c r="AH119" s="94">
        <v>4500</v>
      </c>
      <c r="AI119" s="97">
        <v>4500</v>
      </c>
      <c r="AJ119" s="94">
        <v>0</v>
      </c>
      <c r="AK119" s="94">
        <v>0</v>
      </c>
      <c r="AL119" s="94">
        <v>0</v>
      </c>
      <c r="AM119" s="94">
        <v>0</v>
      </c>
      <c r="AN119" s="97">
        <v>0</v>
      </c>
    </row>
    <row r="120" spans="1:40">
      <c r="A120" s="15" t="s">
        <v>715</v>
      </c>
      <c r="B120" s="160" t="s">
        <v>716</v>
      </c>
      <c r="C120" s="97">
        <v>0</v>
      </c>
      <c r="D120" s="97">
        <v>0</v>
      </c>
      <c r="E120" s="97">
        <v>0</v>
      </c>
      <c r="F120" s="94">
        <v>0</v>
      </c>
      <c r="G120" s="94">
        <v>0</v>
      </c>
      <c r="H120" s="94">
        <v>0</v>
      </c>
      <c r="I120" s="94">
        <v>0</v>
      </c>
      <c r="J120" s="97">
        <v>0</v>
      </c>
      <c r="K120" s="94">
        <v>0</v>
      </c>
      <c r="L120" s="94">
        <v>0</v>
      </c>
      <c r="M120" s="94">
        <v>0</v>
      </c>
      <c r="N120" s="94">
        <v>0</v>
      </c>
      <c r="O120" s="97">
        <v>0</v>
      </c>
      <c r="P120" s="94">
        <v>0</v>
      </c>
      <c r="Q120" s="94">
        <v>0</v>
      </c>
      <c r="R120" s="94">
        <v>0</v>
      </c>
      <c r="S120" s="94">
        <v>0</v>
      </c>
      <c r="T120" s="97">
        <v>0</v>
      </c>
      <c r="U120" s="94">
        <v>0</v>
      </c>
      <c r="V120" s="94">
        <v>0</v>
      </c>
      <c r="W120" s="94">
        <v>0</v>
      </c>
      <c r="X120" s="94">
        <v>0</v>
      </c>
      <c r="Y120" s="97">
        <v>0</v>
      </c>
      <c r="Z120" s="94">
        <v>0</v>
      </c>
      <c r="AA120" s="94">
        <v>0</v>
      </c>
      <c r="AB120" s="94">
        <v>0</v>
      </c>
      <c r="AC120" s="94">
        <v>0</v>
      </c>
      <c r="AD120" s="97">
        <v>0</v>
      </c>
      <c r="AE120" s="94">
        <v>0</v>
      </c>
      <c r="AF120" s="94">
        <v>0</v>
      </c>
      <c r="AG120" s="94">
        <v>0</v>
      </c>
      <c r="AH120" s="94">
        <v>0</v>
      </c>
      <c r="AI120" s="97">
        <v>0</v>
      </c>
      <c r="AJ120" s="94">
        <v>0</v>
      </c>
      <c r="AK120" s="94">
        <v>-14139.121461770001</v>
      </c>
      <c r="AL120" s="94">
        <v>-13025.110629245</v>
      </c>
      <c r="AM120" s="94">
        <v>0</v>
      </c>
      <c r="AN120" s="97">
        <v>-27164.232091015001</v>
      </c>
    </row>
    <row r="121" spans="1:40">
      <c r="A121" s="15" t="s">
        <v>347</v>
      </c>
      <c r="B121" s="74" t="s">
        <v>348</v>
      </c>
      <c r="C121" s="97">
        <v>0</v>
      </c>
      <c r="D121" s="97">
        <v>21261</v>
      </c>
      <c r="E121" s="97">
        <v>17490</v>
      </c>
      <c r="F121" s="94">
        <v>0</v>
      </c>
      <c r="G121" s="94">
        <v>0</v>
      </c>
      <c r="H121" s="94">
        <v>0</v>
      </c>
      <c r="I121" s="94">
        <v>0</v>
      </c>
      <c r="J121" s="97">
        <v>0</v>
      </c>
      <c r="K121" s="94">
        <v>0</v>
      </c>
      <c r="L121" s="94">
        <v>0</v>
      </c>
      <c r="M121" s="94">
        <v>0</v>
      </c>
      <c r="N121" s="94">
        <v>0</v>
      </c>
      <c r="O121" s="97">
        <v>0</v>
      </c>
      <c r="P121" s="94">
        <v>0</v>
      </c>
      <c r="Q121" s="94">
        <v>0</v>
      </c>
      <c r="R121" s="94">
        <v>0</v>
      </c>
      <c r="S121" s="94">
        <v>0</v>
      </c>
      <c r="T121" s="97">
        <v>0</v>
      </c>
      <c r="U121" s="94">
        <v>0</v>
      </c>
      <c r="V121" s="94">
        <v>0</v>
      </c>
      <c r="W121" s="94">
        <v>0</v>
      </c>
      <c r="X121" s="94">
        <v>0</v>
      </c>
      <c r="Y121" s="97">
        <v>0</v>
      </c>
      <c r="Z121" s="94">
        <v>0</v>
      </c>
      <c r="AA121" s="94">
        <v>0</v>
      </c>
      <c r="AB121" s="94">
        <v>0</v>
      </c>
      <c r="AC121" s="94">
        <v>0</v>
      </c>
      <c r="AD121" s="97">
        <v>0</v>
      </c>
      <c r="AE121" s="94">
        <v>0</v>
      </c>
      <c r="AF121" s="94">
        <v>0</v>
      </c>
      <c r="AG121" s="94">
        <v>0</v>
      </c>
      <c r="AH121" s="94">
        <v>0</v>
      </c>
      <c r="AI121" s="97">
        <v>0</v>
      </c>
      <c r="AJ121" s="94">
        <v>0</v>
      </c>
      <c r="AK121" s="94">
        <v>0</v>
      </c>
      <c r="AL121" s="94">
        <v>0</v>
      </c>
      <c r="AM121" s="94">
        <v>0</v>
      </c>
      <c r="AN121" s="97">
        <v>0</v>
      </c>
    </row>
    <row r="122" spans="1:40">
      <c r="A122" s="15" t="s">
        <v>379</v>
      </c>
      <c r="B122" s="74" t="s">
        <v>380</v>
      </c>
      <c r="C122" s="97">
        <v>63100</v>
      </c>
      <c r="D122" s="97">
        <v>0</v>
      </c>
      <c r="E122" s="97">
        <v>0</v>
      </c>
      <c r="F122" s="94">
        <v>0</v>
      </c>
      <c r="G122" s="94">
        <v>87808.75089119999</v>
      </c>
      <c r="H122" s="94">
        <v>0</v>
      </c>
      <c r="I122" s="94">
        <v>0</v>
      </c>
      <c r="J122" s="97">
        <v>87808.75089119999</v>
      </c>
      <c r="K122" s="94">
        <v>0</v>
      </c>
      <c r="L122" s="94">
        <v>0</v>
      </c>
      <c r="M122" s="94">
        <v>0</v>
      </c>
      <c r="N122" s="94">
        <v>0</v>
      </c>
      <c r="O122" s="97">
        <v>0</v>
      </c>
      <c r="P122" s="94">
        <v>0</v>
      </c>
      <c r="Q122" s="94">
        <v>0</v>
      </c>
      <c r="R122" s="94">
        <v>0</v>
      </c>
      <c r="S122" s="94">
        <v>0</v>
      </c>
      <c r="T122" s="97">
        <v>0</v>
      </c>
      <c r="U122" s="94">
        <v>0</v>
      </c>
      <c r="V122" s="94">
        <v>0</v>
      </c>
      <c r="W122" s="94">
        <v>0</v>
      </c>
      <c r="X122" s="94">
        <v>0</v>
      </c>
      <c r="Y122" s="97">
        <v>0</v>
      </c>
      <c r="Z122" s="94">
        <v>0</v>
      </c>
      <c r="AA122" s="94">
        <v>0</v>
      </c>
      <c r="AB122" s="94">
        <v>0</v>
      </c>
      <c r="AC122" s="94">
        <v>0</v>
      </c>
      <c r="AD122" s="97">
        <v>0</v>
      </c>
      <c r="AE122" s="94">
        <v>0</v>
      </c>
      <c r="AF122" s="94">
        <v>0</v>
      </c>
      <c r="AG122" s="94">
        <v>0</v>
      </c>
      <c r="AH122" s="94">
        <v>0</v>
      </c>
      <c r="AI122" s="97">
        <v>0</v>
      </c>
      <c r="AJ122" s="94">
        <v>0</v>
      </c>
      <c r="AK122" s="94">
        <v>0</v>
      </c>
      <c r="AL122" s="94">
        <v>0</v>
      </c>
      <c r="AM122" s="94">
        <v>0</v>
      </c>
      <c r="AN122" s="97">
        <v>0</v>
      </c>
    </row>
    <row r="123" spans="1:40">
      <c r="A123" s="4" t="s">
        <v>381</v>
      </c>
      <c r="B123" s="72" t="s">
        <v>382</v>
      </c>
      <c r="C123" s="96">
        <v>1419760.68698</v>
      </c>
      <c r="D123" s="96">
        <v>2026650.4025354146</v>
      </c>
      <c r="E123" s="96">
        <v>2383187.4880025722</v>
      </c>
      <c r="F123" s="88">
        <v>527232.35610420001</v>
      </c>
      <c r="G123" s="88">
        <v>475682.25795639999</v>
      </c>
      <c r="H123" s="88">
        <v>445273.99759879999</v>
      </c>
      <c r="I123" s="88">
        <v>635797.38086086104</v>
      </c>
      <c r="J123" s="96">
        <v>2083985.9925202613</v>
      </c>
      <c r="K123" s="88">
        <v>448214.75325199997</v>
      </c>
      <c r="L123" s="88">
        <v>857849.90598699998</v>
      </c>
      <c r="M123" s="88">
        <v>613449.81863680005</v>
      </c>
      <c r="N123" s="88">
        <v>714971.25674380001</v>
      </c>
      <c r="O123" s="96">
        <v>2634485.4438631996</v>
      </c>
      <c r="P123" s="88">
        <v>736504.91733840003</v>
      </c>
      <c r="Q123" s="88">
        <v>785353.80568540003</v>
      </c>
      <c r="R123" s="88">
        <v>851006.97174339998</v>
      </c>
      <c r="S123" s="88">
        <v>864298.77188499994</v>
      </c>
      <c r="T123" s="96">
        <v>3237164.4666522001</v>
      </c>
      <c r="U123" s="88">
        <v>1156630.4370500001</v>
      </c>
      <c r="V123" s="88">
        <v>1011955.1051366</v>
      </c>
      <c r="W123" s="88">
        <v>1143207</v>
      </c>
      <c r="X123" s="164">
        <v>1159565.3873026557</v>
      </c>
      <c r="Y123" s="96">
        <v>4471357.9294892559</v>
      </c>
      <c r="Z123" s="88">
        <v>1336104.5542280001</v>
      </c>
      <c r="AA123" s="88">
        <v>1231025.1659144</v>
      </c>
      <c r="AB123" s="88">
        <v>1291586.2532784001</v>
      </c>
      <c r="AC123" s="88">
        <v>1229229.2922362001</v>
      </c>
      <c r="AD123" s="96">
        <v>5087945.2656570002</v>
      </c>
      <c r="AE123" s="88">
        <v>1240004.9605604</v>
      </c>
      <c r="AF123" s="88">
        <v>1221174.1094857999</v>
      </c>
      <c r="AG123" s="88">
        <v>1153751.2353063999</v>
      </c>
      <c r="AH123" s="88">
        <v>1151629.3391886</v>
      </c>
      <c r="AI123" s="96">
        <v>4766559.6445412003</v>
      </c>
      <c r="AJ123" s="88">
        <v>1216308.1591144002</v>
      </c>
      <c r="AK123" s="88">
        <v>1168322.3332286298</v>
      </c>
      <c r="AL123" s="88">
        <v>1158969.0225680165</v>
      </c>
      <c r="AM123" s="88">
        <v>1057660.8797279999</v>
      </c>
      <c r="AN123" s="96">
        <v>4601260.3946390459</v>
      </c>
    </row>
    <row r="124" spans="1:40">
      <c r="A124" s="15" t="s">
        <v>383</v>
      </c>
      <c r="B124" s="74" t="s">
        <v>384</v>
      </c>
      <c r="C124" s="97">
        <v>554576.08385594597</v>
      </c>
      <c r="D124" s="97">
        <v>550103.69608291402</v>
      </c>
      <c r="E124" s="97">
        <v>541158.92053685058</v>
      </c>
      <c r="F124" s="94">
        <v>133053.53624769699</v>
      </c>
      <c r="G124" s="94">
        <v>133053.53624769699</v>
      </c>
      <c r="H124" s="94">
        <v>133053.53624769699</v>
      </c>
      <c r="I124" s="94">
        <v>133053.53624769699</v>
      </c>
      <c r="J124" s="97">
        <v>532214.14499078796</v>
      </c>
      <c r="K124" s="94">
        <v>0</v>
      </c>
      <c r="L124" s="94">
        <v>0</v>
      </c>
      <c r="M124" s="94">
        <v>0</v>
      </c>
      <c r="N124" s="94">
        <v>0</v>
      </c>
      <c r="O124" s="97">
        <v>0</v>
      </c>
      <c r="P124" s="94">
        <v>0</v>
      </c>
      <c r="Q124" s="94">
        <v>0</v>
      </c>
      <c r="R124" s="94">
        <v>0</v>
      </c>
      <c r="S124" s="94">
        <v>0</v>
      </c>
      <c r="T124" s="97">
        <v>0</v>
      </c>
      <c r="U124" s="94">
        <v>0</v>
      </c>
      <c r="V124" s="94">
        <v>0</v>
      </c>
      <c r="W124" s="94">
        <v>0</v>
      </c>
      <c r="X124" s="94">
        <v>0</v>
      </c>
      <c r="Y124" s="97">
        <v>0</v>
      </c>
      <c r="Z124" s="94">
        <v>0</v>
      </c>
      <c r="AA124" s="94">
        <v>0</v>
      </c>
      <c r="AB124" s="94">
        <v>0</v>
      </c>
      <c r="AC124" s="94">
        <v>0</v>
      </c>
      <c r="AD124" s="97">
        <v>0</v>
      </c>
      <c r="AE124" s="94">
        <v>0</v>
      </c>
      <c r="AF124" s="94">
        <v>0</v>
      </c>
      <c r="AG124" s="94">
        <v>0</v>
      </c>
      <c r="AH124" s="94">
        <v>0</v>
      </c>
      <c r="AI124" s="97">
        <v>0</v>
      </c>
      <c r="AJ124" s="94">
        <v>0</v>
      </c>
      <c r="AK124" s="94">
        <v>0</v>
      </c>
      <c r="AL124" s="94">
        <v>0</v>
      </c>
      <c r="AM124" s="94">
        <v>0</v>
      </c>
      <c r="AN124" s="97">
        <v>0</v>
      </c>
    </row>
    <row r="125" spans="1:40">
      <c r="A125" s="15" t="s">
        <v>385</v>
      </c>
      <c r="B125" s="74" t="s">
        <v>386</v>
      </c>
      <c r="C125" s="97">
        <v>68282</v>
      </c>
      <c r="D125" s="97">
        <v>55207</v>
      </c>
      <c r="E125" s="97">
        <v>0</v>
      </c>
      <c r="F125" s="94">
        <v>0</v>
      </c>
      <c r="G125" s="94">
        <v>0</v>
      </c>
      <c r="H125" s="94">
        <v>0</v>
      </c>
      <c r="I125" s="94">
        <v>0</v>
      </c>
      <c r="J125" s="97">
        <v>0</v>
      </c>
      <c r="K125" s="94">
        <v>0</v>
      </c>
      <c r="L125" s="94">
        <v>0</v>
      </c>
      <c r="M125" s="94">
        <v>0</v>
      </c>
      <c r="N125" s="94">
        <v>0</v>
      </c>
      <c r="O125" s="97">
        <v>0</v>
      </c>
      <c r="P125" s="94">
        <v>0</v>
      </c>
      <c r="Q125" s="94">
        <v>0</v>
      </c>
      <c r="R125" s="94">
        <v>0</v>
      </c>
      <c r="S125" s="94">
        <v>0</v>
      </c>
      <c r="T125" s="97">
        <v>0</v>
      </c>
      <c r="U125" s="94">
        <v>0</v>
      </c>
      <c r="V125" s="94">
        <v>0</v>
      </c>
      <c r="W125" s="94">
        <v>0</v>
      </c>
      <c r="X125" s="94">
        <v>0</v>
      </c>
      <c r="Y125" s="97">
        <v>0</v>
      </c>
      <c r="Z125" s="94">
        <v>0</v>
      </c>
      <c r="AA125" s="94">
        <v>0</v>
      </c>
      <c r="AB125" s="94">
        <v>0</v>
      </c>
      <c r="AC125" s="94">
        <v>0</v>
      </c>
      <c r="AD125" s="97">
        <v>0</v>
      </c>
      <c r="AE125" s="94">
        <v>0</v>
      </c>
      <c r="AF125" s="94">
        <v>0</v>
      </c>
      <c r="AG125" s="94">
        <v>0</v>
      </c>
      <c r="AH125" s="94">
        <v>0</v>
      </c>
      <c r="AI125" s="97">
        <v>0</v>
      </c>
      <c r="AJ125" s="94">
        <v>0</v>
      </c>
      <c r="AK125" s="94">
        <v>0</v>
      </c>
      <c r="AL125" s="94">
        <v>0</v>
      </c>
      <c r="AM125" s="94">
        <v>0</v>
      </c>
      <c r="AN125" s="97">
        <v>0</v>
      </c>
    </row>
    <row r="126" spans="1:40">
      <c r="A126" s="15" t="s">
        <v>387</v>
      </c>
      <c r="B126" s="74" t="s">
        <v>388</v>
      </c>
      <c r="C126" s="97">
        <v>0</v>
      </c>
      <c r="D126" s="97">
        <v>0</v>
      </c>
      <c r="E126" s="97">
        <v>0</v>
      </c>
      <c r="F126" s="94">
        <v>0</v>
      </c>
      <c r="G126" s="94">
        <v>0</v>
      </c>
      <c r="H126" s="94">
        <v>119628.9865768</v>
      </c>
      <c r="I126" s="94">
        <v>119628.9865768</v>
      </c>
      <c r="J126" s="97">
        <v>239257.9731536</v>
      </c>
      <c r="K126" s="94">
        <v>119628.9865768</v>
      </c>
      <c r="L126" s="94">
        <v>119628.9865768</v>
      </c>
      <c r="M126" s="94">
        <v>119628.9865768</v>
      </c>
      <c r="N126" s="94">
        <v>119628.9865768</v>
      </c>
      <c r="O126" s="97">
        <v>478515.94631300657</v>
      </c>
      <c r="P126" s="94">
        <v>119628.9865768</v>
      </c>
      <c r="Q126" s="94">
        <v>119628.98657825201</v>
      </c>
      <c r="R126" s="94">
        <v>119628.98657825201</v>
      </c>
      <c r="S126" s="94">
        <v>119628.98657825201</v>
      </c>
      <c r="T126" s="97">
        <v>478515.94631300698</v>
      </c>
      <c r="U126" s="94">
        <v>119628.98657825201</v>
      </c>
      <c r="V126" s="94">
        <v>119627.711391905</v>
      </c>
      <c r="W126" s="94">
        <v>119627.711391905</v>
      </c>
      <c r="X126" s="94">
        <v>119627.711391905</v>
      </c>
      <c r="Y126" s="97">
        <v>478510.845567621</v>
      </c>
      <c r="Z126" s="94">
        <v>119627.71139190528</v>
      </c>
      <c r="AA126" s="94">
        <v>119627.711391905</v>
      </c>
      <c r="AB126" s="94">
        <v>119627.711391905</v>
      </c>
      <c r="AC126" s="94">
        <v>119627.711391905</v>
      </c>
      <c r="AD126" s="97">
        <v>478510.84556762024</v>
      </c>
      <c r="AE126" s="94">
        <v>119627.711391905</v>
      </c>
      <c r="AF126" s="94">
        <v>119627.711391905</v>
      </c>
      <c r="AG126" s="94">
        <v>0</v>
      </c>
      <c r="AH126" s="94">
        <v>0</v>
      </c>
      <c r="AI126" s="97">
        <v>239255.42278381001</v>
      </c>
      <c r="AJ126" s="94">
        <v>0</v>
      </c>
      <c r="AK126" s="94">
        <v>0</v>
      </c>
      <c r="AL126" s="94">
        <v>0</v>
      </c>
      <c r="AM126" s="94">
        <v>0</v>
      </c>
      <c r="AN126" s="97">
        <v>0</v>
      </c>
    </row>
    <row r="127" spans="1:40">
      <c r="A127" s="4" t="s">
        <v>389</v>
      </c>
      <c r="B127" s="72" t="s">
        <v>390</v>
      </c>
      <c r="C127" s="96">
        <v>2042618.7708359458</v>
      </c>
      <c r="D127" s="96">
        <v>2631961.0986183286</v>
      </c>
      <c r="E127" s="96">
        <v>2924346.4085394228</v>
      </c>
      <c r="F127" s="88">
        <v>660285.89235189697</v>
      </c>
      <c r="G127" s="88">
        <v>608735.79420409701</v>
      </c>
      <c r="H127" s="88">
        <v>697956.52042329696</v>
      </c>
      <c r="I127" s="88">
        <v>888479.903685358</v>
      </c>
      <c r="J127" s="96">
        <v>2855458.1106646499</v>
      </c>
      <c r="K127" s="88">
        <v>567843.73982879997</v>
      </c>
      <c r="L127" s="88">
        <v>977478.89256379998</v>
      </c>
      <c r="M127" s="88">
        <v>733078.80521360005</v>
      </c>
      <c r="N127" s="88">
        <v>834600.24332060001</v>
      </c>
      <c r="O127" s="96">
        <v>3113001.3901762059</v>
      </c>
      <c r="P127" s="88">
        <v>856133.90391520003</v>
      </c>
      <c r="Q127" s="88">
        <v>904982.79226365208</v>
      </c>
      <c r="R127" s="88">
        <v>970635.95832165203</v>
      </c>
      <c r="S127" s="88">
        <v>983927.75846325199</v>
      </c>
      <c r="T127" s="96">
        <v>3715680.4129652069</v>
      </c>
      <c r="U127" s="88">
        <v>1276259.423628252</v>
      </c>
      <c r="V127" s="88">
        <v>1131582.8165285049</v>
      </c>
      <c r="W127" s="88">
        <v>1262834.7113919051</v>
      </c>
      <c r="X127" s="164">
        <v>1279193.0986945608</v>
      </c>
      <c r="Y127" s="96">
        <v>4949870.0502432231</v>
      </c>
      <c r="Z127" s="88">
        <v>1455732.2656199101</v>
      </c>
      <c r="AA127" s="88">
        <v>1350652.87730631</v>
      </c>
      <c r="AB127" s="88">
        <v>1411213.96467031</v>
      </c>
      <c r="AC127" s="88">
        <v>1348857.00362811</v>
      </c>
      <c r="AD127" s="96">
        <v>5566456.1112246402</v>
      </c>
      <c r="AE127" s="88">
        <v>1359632.6719523051</v>
      </c>
      <c r="AF127" s="88">
        <v>1340801.820877705</v>
      </c>
      <c r="AG127" s="88">
        <v>1153751.2353063999</v>
      </c>
      <c r="AH127" s="88">
        <v>1151629.3391886</v>
      </c>
      <c r="AI127" s="96">
        <v>5005815.06732501</v>
      </c>
      <c r="AJ127" s="88">
        <v>1216308.1591144002</v>
      </c>
      <c r="AK127" s="88">
        <v>1168322.3332286298</v>
      </c>
      <c r="AL127" s="88">
        <v>1158969.0225680165</v>
      </c>
      <c r="AM127" s="88">
        <v>1057660.8797279999</v>
      </c>
      <c r="AN127" s="96">
        <v>4601260.3946390459</v>
      </c>
    </row>
    <row r="128" spans="1:40">
      <c r="A128" s="4"/>
      <c r="B128" s="72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Z128" s="88"/>
      <c r="AA128" s="88"/>
      <c r="AB128" s="88"/>
      <c r="AC128" s="88"/>
      <c r="AE128" s="88"/>
      <c r="AF128" s="88"/>
      <c r="AG128" s="88"/>
      <c r="AH128" s="88"/>
      <c r="AJ128" s="88"/>
      <c r="AK128" s="88"/>
      <c r="AL128" s="88"/>
      <c r="AM128" s="88"/>
    </row>
    <row r="129" spans="1:40" ht="15" customHeight="1">
      <c r="C129" s="98"/>
      <c r="D129" s="98"/>
      <c r="E129" s="98"/>
      <c r="F129" s="99"/>
      <c r="G129" s="99"/>
      <c r="H129" s="99"/>
      <c r="I129" s="99"/>
      <c r="J129" s="98"/>
      <c r="K129" s="99"/>
      <c r="L129" s="99"/>
      <c r="M129" s="99"/>
      <c r="N129" s="99"/>
      <c r="O129" s="98"/>
      <c r="P129" s="99"/>
      <c r="Q129" s="99"/>
      <c r="R129" s="99"/>
      <c r="S129" s="99"/>
      <c r="T129" s="98"/>
      <c r="U129" s="99"/>
      <c r="V129" s="99"/>
      <c r="W129" s="99"/>
      <c r="Z129" s="99"/>
      <c r="AA129" s="99"/>
      <c r="AB129" s="99"/>
      <c r="AC129" s="99"/>
      <c r="AE129" s="99"/>
      <c r="AF129" s="99"/>
      <c r="AG129" s="99"/>
      <c r="AH129" s="99"/>
      <c r="AJ129" s="99"/>
      <c r="AK129" s="99"/>
      <c r="AL129" s="99"/>
      <c r="AM129" s="99"/>
    </row>
    <row r="130" spans="1:40">
      <c r="A130" s="303" t="s">
        <v>534</v>
      </c>
      <c r="B130" s="304" t="s">
        <v>418</v>
      </c>
      <c r="C130" s="303" t="s">
        <v>15</v>
      </c>
      <c r="D130" s="303" t="s">
        <v>14</v>
      </c>
      <c r="E130" s="303" t="s">
        <v>13</v>
      </c>
      <c r="F130" s="297" t="s">
        <v>26</v>
      </c>
      <c r="G130" s="297" t="s">
        <v>28</v>
      </c>
      <c r="H130" s="297" t="s">
        <v>29</v>
      </c>
      <c r="I130" s="297" t="s">
        <v>30</v>
      </c>
      <c r="J130" s="303">
        <v>2017</v>
      </c>
      <c r="K130" s="297" t="s">
        <v>75</v>
      </c>
      <c r="L130" s="297" t="s">
        <v>76</v>
      </c>
      <c r="M130" s="297" t="s">
        <v>77</v>
      </c>
      <c r="N130" s="297" t="s">
        <v>78</v>
      </c>
      <c r="O130" s="303">
        <v>2018</v>
      </c>
      <c r="P130" s="297" t="s">
        <v>492</v>
      </c>
      <c r="Q130" s="297" t="s">
        <v>498</v>
      </c>
      <c r="R130" s="297" t="s">
        <v>504</v>
      </c>
      <c r="S130" s="297" t="s">
        <v>509</v>
      </c>
      <c r="T130" s="303">
        <v>2019</v>
      </c>
      <c r="U130" s="297" t="s">
        <v>511</v>
      </c>
      <c r="V130" s="297" t="s">
        <v>513</v>
      </c>
      <c r="W130" s="297" t="s">
        <v>522</v>
      </c>
      <c r="X130" s="297" t="s">
        <v>529</v>
      </c>
      <c r="Y130" s="303">
        <v>2020</v>
      </c>
      <c r="Z130" s="297" t="s">
        <v>531</v>
      </c>
      <c r="AA130" s="297" t="s">
        <v>540</v>
      </c>
      <c r="AB130" s="297" t="s">
        <v>547</v>
      </c>
      <c r="AC130" s="297" t="s">
        <v>668</v>
      </c>
      <c r="AD130" s="303">
        <v>2021</v>
      </c>
      <c r="AE130" s="297" t="s">
        <v>676</v>
      </c>
      <c r="AF130" s="297" t="s">
        <v>679</v>
      </c>
      <c r="AG130" s="297" t="s">
        <v>687</v>
      </c>
      <c r="AH130" s="297" t="s">
        <v>695</v>
      </c>
      <c r="AI130" s="295">
        <v>2022</v>
      </c>
      <c r="AJ130" s="297" t="s">
        <v>702</v>
      </c>
      <c r="AK130" s="297" t="s">
        <v>712</v>
      </c>
      <c r="AL130" s="297" t="s">
        <v>720</v>
      </c>
      <c r="AM130" s="297" t="s">
        <v>721</v>
      </c>
      <c r="AN130" s="295">
        <v>2023</v>
      </c>
    </row>
    <row r="131" spans="1:40">
      <c r="A131" s="303"/>
      <c r="B131" s="304"/>
      <c r="C131" s="303"/>
      <c r="D131" s="303"/>
      <c r="E131" s="303"/>
      <c r="F131" s="297" t="s">
        <v>27</v>
      </c>
      <c r="G131" s="297" t="s">
        <v>68</v>
      </c>
      <c r="H131" s="297" t="s">
        <v>69</v>
      </c>
      <c r="I131" s="297" t="s">
        <v>70</v>
      </c>
      <c r="J131" s="303"/>
      <c r="K131" s="297" t="s">
        <v>31</v>
      </c>
      <c r="L131" s="297" t="s">
        <v>71</v>
      </c>
      <c r="M131" s="297" t="s">
        <v>72</v>
      </c>
      <c r="N131" s="297" t="s">
        <v>73</v>
      </c>
      <c r="O131" s="303"/>
      <c r="P131" s="297" t="s">
        <v>493</v>
      </c>
      <c r="Q131" s="297" t="s">
        <v>499</v>
      </c>
      <c r="R131" s="297" t="s">
        <v>505</v>
      </c>
      <c r="S131" s="297" t="s">
        <v>510</v>
      </c>
      <c r="T131" s="303">
        <v>2019</v>
      </c>
      <c r="U131" s="297" t="s">
        <v>512</v>
      </c>
      <c r="V131" s="297" t="s">
        <v>514</v>
      </c>
      <c r="W131" s="297" t="s">
        <v>523</v>
      </c>
      <c r="X131" s="297" t="s">
        <v>530</v>
      </c>
      <c r="Y131" s="303">
        <v>2019</v>
      </c>
      <c r="Z131" s="297" t="s">
        <v>532</v>
      </c>
      <c r="AA131" s="297" t="s">
        <v>541</v>
      </c>
      <c r="AB131" s="297" t="s">
        <v>548</v>
      </c>
      <c r="AC131" s="297" t="s">
        <v>669</v>
      </c>
      <c r="AD131" s="303"/>
      <c r="AE131" s="297" t="s">
        <v>677</v>
      </c>
      <c r="AF131" s="297" t="s">
        <v>680</v>
      </c>
      <c r="AG131" s="297" t="s">
        <v>688</v>
      </c>
      <c r="AH131" s="297" t="s">
        <v>694</v>
      </c>
      <c r="AI131" s="295">
        <v>2022</v>
      </c>
      <c r="AJ131" s="297" t="s">
        <v>703</v>
      </c>
      <c r="AK131" s="297" t="s">
        <v>713</v>
      </c>
      <c r="AL131" s="297" t="s">
        <v>719</v>
      </c>
      <c r="AM131" s="297" t="s">
        <v>722</v>
      </c>
      <c r="AN131" s="295">
        <v>2023</v>
      </c>
    </row>
    <row r="132" spans="1:40">
      <c r="A132" t="s">
        <v>315</v>
      </c>
      <c r="B132" s="76" t="s">
        <v>392</v>
      </c>
      <c r="C132" s="78"/>
      <c r="D132" s="78"/>
      <c r="E132" s="78"/>
      <c r="F132" s="94">
        <v>198826</v>
      </c>
      <c r="G132" s="94">
        <v>-58373</v>
      </c>
      <c r="H132" s="94">
        <v>18994</v>
      </c>
      <c r="I132" s="94">
        <v>-25244</v>
      </c>
      <c r="J132" s="97">
        <v>134203</v>
      </c>
      <c r="K132" s="94">
        <v>-22499</v>
      </c>
      <c r="L132" s="94">
        <v>-57160</v>
      </c>
      <c r="M132" s="94">
        <v>-12125</v>
      </c>
      <c r="N132" s="94">
        <v>38102</v>
      </c>
      <c r="O132" s="97">
        <v>-53682</v>
      </c>
      <c r="P132" s="94">
        <v>20781</v>
      </c>
      <c r="Q132" s="94">
        <v>55597</v>
      </c>
      <c r="R132" s="94">
        <v>-5477</v>
      </c>
      <c r="S132" s="94">
        <v>36004</v>
      </c>
      <c r="T132" s="97">
        <v>106905</v>
      </c>
      <c r="U132" s="94">
        <v>-112223</v>
      </c>
      <c r="V132" s="94">
        <v>-11409</v>
      </c>
      <c r="W132" s="94">
        <v>-26425</v>
      </c>
      <c r="X132" s="94">
        <v>63498</v>
      </c>
      <c r="Y132" s="97">
        <v>-86559</v>
      </c>
      <c r="Z132" s="94">
        <v>-43848</v>
      </c>
      <c r="AA132" s="94">
        <v>132086</v>
      </c>
      <c r="AB132" s="94">
        <v>20524</v>
      </c>
      <c r="AC132" s="94">
        <v>86585</v>
      </c>
      <c r="AD132" s="97">
        <v>195347</v>
      </c>
      <c r="AE132" s="94">
        <v>229030</v>
      </c>
      <c r="AF132" s="94">
        <v>-15256</v>
      </c>
      <c r="AG132" s="94">
        <v>-50096</v>
      </c>
      <c r="AH132" s="94">
        <v>48599</v>
      </c>
      <c r="AI132" s="97">
        <v>212277</v>
      </c>
      <c r="AJ132" s="94">
        <v>142145</v>
      </c>
      <c r="AK132" s="94">
        <v>102750</v>
      </c>
      <c r="AL132" s="94">
        <v>39116</v>
      </c>
      <c r="AM132" s="94">
        <v>24538</v>
      </c>
      <c r="AN132" s="97">
        <v>308549</v>
      </c>
    </row>
    <row r="133" spans="1:40">
      <c r="A133" t="s">
        <v>393</v>
      </c>
      <c r="B133" s="76" t="s">
        <v>394</v>
      </c>
      <c r="C133" s="78"/>
      <c r="D133" s="78"/>
      <c r="E133" s="78"/>
      <c r="F133" s="94">
        <v>-14228.951234467801</v>
      </c>
      <c r="G133" s="94">
        <v>21931.724173964602</v>
      </c>
      <c r="H133" s="94">
        <v>-21994.475888339301</v>
      </c>
      <c r="I133" s="94">
        <v>21963.100030185</v>
      </c>
      <c r="J133" s="97">
        <v>7671.3970813425003</v>
      </c>
      <c r="K133" s="94">
        <v>2478.6927178014098</v>
      </c>
      <c r="L133" s="94">
        <v>83459.780118377705</v>
      </c>
      <c r="M133" s="94">
        <v>23233.822247240099</v>
      </c>
      <c r="N133" s="94">
        <v>-20253.115814419201</v>
      </c>
      <c r="O133" s="97">
        <v>88919.179269</v>
      </c>
      <c r="P133" s="94">
        <v>3435.6563620159832</v>
      </c>
      <c r="Q133" s="94">
        <v>-10118.7139425429</v>
      </c>
      <c r="R133" s="94">
        <v>52115.298786616499</v>
      </c>
      <c r="S133" s="94">
        <v>-20974.7605297501</v>
      </c>
      <c r="T133" s="97">
        <v>24457.480676339601</v>
      </c>
      <c r="U133" s="94">
        <v>183235.00597418199</v>
      </c>
      <c r="V133" s="94">
        <v>43502.625990274799</v>
      </c>
      <c r="W133" s="94">
        <v>25838</v>
      </c>
      <c r="X133" s="94">
        <v>-69767.781163324806</v>
      </c>
      <c r="Y133" s="97">
        <v>182807.85080113198</v>
      </c>
      <c r="Z133" s="94">
        <v>79875.546677485399</v>
      </c>
      <c r="AA133" s="94">
        <v>-110909.893124052</v>
      </c>
      <c r="AB133" s="94">
        <v>69759.4666548073</v>
      </c>
      <c r="AC133" s="94">
        <v>22513.8626372217</v>
      </c>
      <c r="AD133" s="97">
        <v>61238.982845462393</v>
      </c>
      <c r="AE133" s="94">
        <v>-134460.893298276</v>
      </c>
      <c r="AF133" s="94">
        <v>79811.722828761995</v>
      </c>
      <c r="AG133" s="94">
        <v>26901.752236963501</v>
      </c>
      <c r="AH133" s="94">
        <v>-30140.812559682301</v>
      </c>
      <c r="AI133" s="97">
        <v>-57888.230792232804</v>
      </c>
      <c r="AJ133" s="94">
        <v>-21907.536074348202</v>
      </c>
      <c r="AK133" s="94">
        <v>-41676.9732164585</v>
      </c>
      <c r="AL133" s="94">
        <v>19268.256348777999</v>
      </c>
      <c r="AM133" s="94">
        <v>-15690.775577803401</v>
      </c>
      <c r="AN133" s="97">
        <v>-60007.028519832107</v>
      </c>
    </row>
    <row r="134" spans="1:40">
      <c r="A134" s="4" t="s">
        <v>395</v>
      </c>
      <c r="B134" s="72" t="s">
        <v>396</v>
      </c>
      <c r="C134" s="78"/>
      <c r="D134" s="78"/>
      <c r="E134" s="78"/>
      <c r="F134" s="88">
        <v>184597.04876553221</v>
      </c>
      <c r="G134" s="88">
        <v>-36441.275826035402</v>
      </c>
      <c r="H134" s="88">
        <v>-3000.4758883393006</v>
      </c>
      <c r="I134" s="88">
        <v>-3280.8999698150001</v>
      </c>
      <c r="J134" s="96">
        <v>141874.3970813425</v>
      </c>
      <c r="K134" s="88">
        <v>-20020.307282198592</v>
      </c>
      <c r="L134" s="88">
        <v>26299.780118377705</v>
      </c>
      <c r="M134" s="88">
        <v>11108.822247240099</v>
      </c>
      <c r="N134" s="88">
        <v>17848.884185580799</v>
      </c>
      <c r="O134" s="96">
        <v>35237.179269</v>
      </c>
      <c r="P134" s="88">
        <v>24216.656362015983</v>
      </c>
      <c r="Q134" s="88">
        <v>45478.286057457102</v>
      </c>
      <c r="R134" s="88">
        <v>46638.298786616499</v>
      </c>
      <c r="S134" s="88">
        <v>15029.2394702499</v>
      </c>
      <c r="T134" s="96">
        <v>131362.48067633959</v>
      </c>
      <c r="U134" s="88">
        <v>71012.005974181986</v>
      </c>
      <c r="V134" s="88">
        <v>32093.625990274799</v>
      </c>
      <c r="W134" s="88">
        <v>-587</v>
      </c>
      <c r="X134" s="88">
        <v>-6269.7811633248057</v>
      </c>
      <c r="Y134" s="96">
        <v>96248.850801131979</v>
      </c>
      <c r="Z134" s="88">
        <v>36027.546677485407</v>
      </c>
      <c r="AA134" s="88">
        <v>21176.106875948</v>
      </c>
      <c r="AB134" s="88">
        <v>90283.4666548073</v>
      </c>
      <c r="AC134" s="88">
        <v>109098.862637222</v>
      </c>
      <c r="AD134" s="96">
        <v>256585.98284546268</v>
      </c>
      <c r="AE134" s="88">
        <v>94569.106701724202</v>
      </c>
      <c r="AF134" s="88">
        <v>64555.722828762002</v>
      </c>
      <c r="AG134" s="88">
        <v>-23194.247763036499</v>
      </c>
      <c r="AH134" s="88">
        <v>18458.187440317699</v>
      </c>
      <c r="AI134" s="96">
        <v>154388.76920776741</v>
      </c>
      <c r="AJ134" s="88">
        <v>120237.463925652</v>
      </c>
      <c r="AK134" s="88">
        <v>61073.0267835415</v>
      </c>
      <c r="AL134" s="88">
        <v>58384.256348777999</v>
      </c>
      <c r="AM134" s="88">
        <v>8847.2244221965993</v>
      </c>
      <c r="AN134" s="96">
        <v>248541.97148016811</v>
      </c>
    </row>
    <row r="135" spans="1:40">
      <c r="C135" s="78"/>
      <c r="D135" s="78"/>
      <c r="E135" s="78"/>
      <c r="F135" s="88"/>
      <c r="G135" s="88"/>
      <c r="H135" s="88"/>
      <c r="I135" s="88"/>
      <c r="J135" s="96"/>
      <c r="K135" s="88"/>
      <c r="L135" s="88"/>
      <c r="M135" s="88"/>
      <c r="N135" s="88"/>
      <c r="O135" s="96"/>
      <c r="P135" s="88"/>
      <c r="Q135" s="88"/>
      <c r="R135" s="88"/>
      <c r="S135" s="88"/>
      <c r="T135" s="96"/>
      <c r="U135" s="88"/>
      <c r="V135" s="88"/>
      <c r="W135" s="88"/>
      <c r="Y135" s="96"/>
      <c r="Z135" s="88"/>
      <c r="AA135" s="88"/>
      <c r="AB135" s="88"/>
      <c r="AC135" s="88"/>
      <c r="AD135" s="96"/>
      <c r="AE135" s="88"/>
      <c r="AF135" s="88"/>
      <c r="AG135" s="88"/>
      <c r="AH135" s="88"/>
      <c r="AI135" s="96"/>
      <c r="AJ135" s="88"/>
      <c r="AK135" s="88"/>
      <c r="AL135" s="88"/>
      <c r="AM135" s="88"/>
      <c r="AN135" s="96"/>
    </row>
    <row r="136" spans="1:40">
      <c r="A136" t="s">
        <v>323</v>
      </c>
      <c r="B136" s="76" t="s">
        <v>397</v>
      </c>
      <c r="C136" s="78"/>
      <c r="D136" s="78"/>
      <c r="E136" s="78"/>
      <c r="F136" s="94">
        <v>319883.20494000003</v>
      </c>
      <c r="G136" s="94">
        <v>241267</v>
      </c>
      <c r="H136" s="94">
        <v>486864</v>
      </c>
      <c r="I136" s="94">
        <v>419069</v>
      </c>
      <c r="J136" s="97">
        <v>1467083.2049400001</v>
      </c>
      <c r="K136" s="94">
        <v>487607</v>
      </c>
      <c r="L136" s="94">
        <v>662075</v>
      </c>
      <c r="M136" s="94">
        <v>493417</v>
      </c>
      <c r="N136" s="94">
        <v>695310</v>
      </c>
      <c r="O136" s="97">
        <v>2338409</v>
      </c>
      <c r="P136" s="94">
        <v>735526</v>
      </c>
      <c r="Q136" s="94">
        <v>797619</v>
      </c>
      <c r="R136" s="94">
        <v>847343</v>
      </c>
      <c r="S136" s="94">
        <v>958558</v>
      </c>
      <c r="T136" s="97">
        <v>3339046</v>
      </c>
      <c r="U136" s="94">
        <v>1194906</v>
      </c>
      <c r="V136" s="94">
        <v>1164133</v>
      </c>
      <c r="W136" s="94">
        <v>1547091</v>
      </c>
      <c r="X136" s="94">
        <v>1609719</v>
      </c>
      <c r="Y136" s="97">
        <v>5515850</v>
      </c>
      <c r="Z136" s="94">
        <v>1692879</v>
      </c>
      <c r="AA136" s="94">
        <v>1801722</v>
      </c>
      <c r="AB136" s="94">
        <v>1569689</v>
      </c>
      <c r="AC136" s="94">
        <v>1452041</v>
      </c>
      <c r="AD136" s="97">
        <v>6516331</v>
      </c>
      <c r="AE136" s="94">
        <v>1659798</v>
      </c>
      <c r="AF136" s="94">
        <v>1384347</v>
      </c>
      <c r="AG136" s="94">
        <v>1365623</v>
      </c>
      <c r="AH136" s="94">
        <v>1380383</v>
      </c>
      <c r="AI136" s="97">
        <v>5790151</v>
      </c>
      <c r="AJ136" s="94">
        <v>1499120.0222100001</v>
      </c>
      <c r="AK136" s="94">
        <v>1477065</v>
      </c>
      <c r="AL136" s="94">
        <v>1386322</v>
      </c>
      <c r="AM136" s="94">
        <v>1195665</v>
      </c>
      <c r="AN136" s="97">
        <v>5558172.0222100001</v>
      </c>
    </row>
    <row r="137" spans="1:40">
      <c r="A137" t="s">
        <v>393</v>
      </c>
      <c r="B137" s="76" t="s">
        <v>394</v>
      </c>
      <c r="C137" s="78"/>
      <c r="D137" s="78"/>
      <c r="E137" s="78"/>
      <c r="F137" s="94">
        <v>-14228.951234467801</v>
      </c>
      <c r="G137" s="94">
        <v>21931.724173964602</v>
      </c>
      <c r="H137" s="94">
        <v>-21994.475888339301</v>
      </c>
      <c r="I137" s="94">
        <v>21963.100030185</v>
      </c>
      <c r="J137" s="97">
        <v>7671.3970813425003</v>
      </c>
      <c r="K137" s="94">
        <v>2478.6927178014098</v>
      </c>
      <c r="L137" s="94">
        <v>83459.780118377705</v>
      </c>
      <c r="M137" s="94">
        <v>23233.822247240099</v>
      </c>
      <c r="N137" s="94">
        <v>-20253.115814419201</v>
      </c>
      <c r="O137" s="97">
        <v>88919.179269</v>
      </c>
      <c r="P137" s="94">
        <v>3435.6563620159832</v>
      </c>
      <c r="Q137" s="94">
        <v>-10118.7139425429</v>
      </c>
      <c r="R137" s="94">
        <v>52115.298786616499</v>
      </c>
      <c r="S137" s="94">
        <v>-20974.7605297501</v>
      </c>
      <c r="T137" s="97">
        <v>24457.480676339601</v>
      </c>
      <c r="U137" s="94">
        <v>183235.00597418199</v>
      </c>
      <c r="V137" s="94">
        <v>43502.625990274799</v>
      </c>
      <c r="W137" s="94">
        <v>25838</v>
      </c>
      <c r="X137" s="94">
        <v>-69767.781163324806</v>
      </c>
      <c r="Y137" s="97">
        <v>182807.85080113198</v>
      </c>
      <c r="Z137" s="94">
        <v>79875.546677485399</v>
      </c>
      <c r="AA137" s="94">
        <v>-110909.893124052</v>
      </c>
      <c r="AB137" s="94">
        <v>69759.4666548073</v>
      </c>
      <c r="AC137" s="94">
        <v>22513.8626372217</v>
      </c>
      <c r="AD137" s="97">
        <v>61238.982845462393</v>
      </c>
      <c r="AE137" s="94">
        <v>-134460.893298276</v>
      </c>
      <c r="AF137" s="94">
        <v>79811.722828761995</v>
      </c>
      <c r="AG137" s="94">
        <v>26901.752236963501</v>
      </c>
      <c r="AH137" s="94">
        <v>-30140.812559682301</v>
      </c>
      <c r="AI137" s="97">
        <v>-57888.230792232804</v>
      </c>
      <c r="AJ137" s="94">
        <v>-21907.536074348202</v>
      </c>
      <c r="AK137" s="94">
        <v>-41676.9732164585</v>
      </c>
      <c r="AL137" s="94">
        <v>19268.256348777999</v>
      </c>
      <c r="AM137" s="94">
        <v>-15690.775577803401</v>
      </c>
      <c r="AN137" s="97">
        <v>-60007.028519832107</v>
      </c>
    </row>
    <row r="138" spans="1:40">
      <c r="A138" s="4" t="s">
        <v>398</v>
      </c>
      <c r="B138" s="72" t="s">
        <v>399</v>
      </c>
      <c r="C138" s="78"/>
      <c r="D138" s="78"/>
      <c r="E138" s="78"/>
      <c r="F138" s="88">
        <v>305654.25370553223</v>
      </c>
      <c r="G138" s="88">
        <v>263198.72417396458</v>
      </c>
      <c r="H138" s="88">
        <v>464869.52411166072</v>
      </c>
      <c r="I138" s="88">
        <v>441032.10003018501</v>
      </c>
      <c r="J138" s="96">
        <v>1474754.6020213426</v>
      </c>
      <c r="K138" s="88">
        <v>490085.69271780143</v>
      </c>
      <c r="L138" s="88">
        <v>745534.78011837765</v>
      </c>
      <c r="M138" s="88">
        <v>516650.82224724011</v>
      </c>
      <c r="N138" s="88">
        <v>675056.88418558077</v>
      </c>
      <c r="O138" s="96">
        <v>2427328.179269</v>
      </c>
      <c r="P138" s="88">
        <v>738961.65636201599</v>
      </c>
      <c r="Q138" s="88">
        <v>787500.2860574571</v>
      </c>
      <c r="R138" s="88">
        <v>899458.29878661653</v>
      </c>
      <c r="S138" s="88">
        <v>937583.23947024986</v>
      </c>
      <c r="T138" s="96">
        <v>3363503.4806763395</v>
      </c>
      <c r="U138" s="88">
        <v>1378141.0059741819</v>
      </c>
      <c r="V138" s="88">
        <v>1207635.6259902748</v>
      </c>
      <c r="W138" s="88">
        <v>1572929</v>
      </c>
      <c r="X138" s="88">
        <v>1539951.2188366752</v>
      </c>
      <c r="Y138" s="96">
        <v>5698656.8508011317</v>
      </c>
      <c r="Z138" s="88">
        <v>1772754.5466774851</v>
      </c>
      <c r="AA138" s="88">
        <v>1690812.10687595</v>
      </c>
      <c r="AB138" s="88">
        <v>1639448.4666548099</v>
      </c>
      <c r="AC138" s="88">
        <v>1474554.86263722</v>
      </c>
      <c r="AD138" s="96">
        <v>6577569.9828454647</v>
      </c>
      <c r="AE138" s="88">
        <v>1525337.10670172</v>
      </c>
      <c r="AF138" s="88">
        <v>1464158.72282876</v>
      </c>
      <c r="AG138" s="88">
        <v>1392524.75223696</v>
      </c>
      <c r="AH138" s="88">
        <v>1350242.1874403199</v>
      </c>
      <c r="AI138" s="96">
        <v>5732262.7692077598</v>
      </c>
      <c r="AJ138" s="88">
        <v>1477212.48613565</v>
      </c>
      <c r="AK138" s="88">
        <v>1435388.0267835399</v>
      </c>
      <c r="AL138" s="88">
        <v>1405590.2563487799</v>
      </c>
      <c r="AM138" s="88">
        <v>1179974.2244221999</v>
      </c>
      <c r="AN138" s="96">
        <v>5498164.9936901694</v>
      </c>
    </row>
    <row r="139" spans="1:40">
      <c r="C139" s="78"/>
      <c r="D139" s="78"/>
      <c r="E139" s="78"/>
      <c r="F139" s="88"/>
      <c r="G139" s="88"/>
      <c r="H139" s="88"/>
      <c r="I139" s="88"/>
      <c r="J139" s="96"/>
      <c r="K139" s="88"/>
      <c r="L139" s="88"/>
      <c r="M139" s="88"/>
      <c r="N139" s="88"/>
      <c r="O139" s="96"/>
      <c r="P139" s="88"/>
      <c r="Q139" s="88"/>
      <c r="R139" s="88"/>
      <c r="S139" s="88"/>
      <c r="T139" s="96"/>
      <c r="U139" s="88"/>
      <c r="V139" s="88"/>
      <c r="W139" s="88"/>
      <c r="Y139" s="96"/>
      <c r="Z139" s="88"/>
      <c r="AA139" s="88"/>
      <c r="AB139" s="88"/>
      <c r="AC139" s="88"/>
      <c r="AD139" s="96"/>
      <c r="AE139" s="88"/>
      <c r="AF139" s="88"/>
      <c r="AG139" s="88"/>
      <c r="AH139" s="88"/>
      <c r="AI139" s="96"/>
      <c r="AJ139" s="88"/>
      <c r="AK139" s="88"/>
      <c r="AL139" s="88"/>
      <c r="AM139" s="88"/>
      <c r="AN139" s="96"/>
    </row>
    <row r="140" spans="1:40">
      <c r="A140" t="s">
        <v>137</v>
      </c>
      <c r="B140" s="76" t="s">
        <v>400</v>
      </c>
      <c r="C140" s="78"/>
      <c r="D140" s="78"/>
      <c r="E140" s="78"/>
      <c r="F140" s="94">
        <v>-110738</v>
      </c>
      <c r="G140" s="94">
        <v>-77787</v>
      </c>
      <c r="H140" s="94">
        <v>-150517</v>
      </c>
      <c r="I140" s="94">
        <v>97078</v>
      </c>
      <c r="J140" s="97">
        <v>-241964</v>
      </c>
      <c r="K140" s="94">
        <v>-172871</v>
      </c>
      <c r="L140" s="94">
        <v>63132</v>
      </c>
      <c r="M140" s="94">
        <v>-28011</v>
      </c>
      <c r="N140" s="94">
        <v>-112308</v>
      </c>
      <c r="O140" s="97">
        <v>-250058</v>
      </c>
      <c r="P140" s="94">
        <v>-129409</v>
      </c>
      <c r="Q140" s="94">
        <v>-143069</v>
      </c>
      <c r="R140" s="94">
        <v>-127737</v>
      </c>
      <c r="S140" s="94">
        <v>-225627</v>
      </c>
      <c r="T140" s="97">
        <v>-625842</v>
      </c>
      <c r="U140" s="94">
        <v>-169786</v>
      </c>
      <c r="V140" s="94">
        <v>-272374</v>
      </c>
      <c r="W140" s="94">
        <v>-410595</v>
      </c>
      <c r="X140" s="94">
        <v>-512380</v>
      </c>
      <c r="Y140" s="97">
        <v>-1365135</v>
      </c>
      <c r="Z140" s="94">
        <v>-436852</v>
      </c>
      <c r="AA140" s="94">
        <v>-608411</v>
      </c>
      <c r="AB140" s="94">
        <v>-393592</v>
      </c>
      <c r="AC140" s="94">
        <v>-360387</v>
      </c>
      <c r="AD140" s="97">
        <v>-1799242</v>
      </c>
      <c r="AE140" s="94">
        <v>-558755</v>
      </c>
      <c r="AF140" s="94">
        <v>-292070</v>
      </c>
      <c r="AG140" s="94">
        <v>-336327</v>
      </c>
      <c r="AH140" s="94">
        <v>-376401</v>
      </c>
      <c r="AI140" s="97">
        <v>-1563553</v>
      </c>
      <c r="AJ140" s="94">
        <v>-409662</v>
      </c>
      <c r="AK140" s="94">
        <v>-424123</v>
      </c>
      <c r="AL140" s="94">
        <v>-312015</v>
      </c>
      <c r="AM140" s="94">
        <v>-279860</v>
      </c>
      <c r="AN140" s="97">
        <v>-1425660</v>
      </c>
    </row>
    <row r="141" spans="1:40">
      <c r="A141" t="s">
        <v>401</v>
      </c>
      <c r="B141" s="76" t="s">
        <v>402</v>
      </c>
      <c r="C141" s="78"/>
      <c r="D141" s="78"/>
      <c r="E141" s="78"/>
      <c r="F141" s="94">
        <v>14228.951234467801</v>
      </c>
      <c r="G141" s="94">
        <v>-21931.724173964602</v>
      </c>
      <c r="H141" s="94">
        <v>21994.475888339301</v>
      </c>
      <c r="I141" s="94">
        <v>-21963.100030185</v>
      </c>
      <c r="J141" s="97">
        <v>-7671.3970813425003</v>
      </c>
      <c r="K141" s="94">
        <v>-2478.6927178014098</v>
      </c>
      <c r="L141" s="94">
        <v>-83459.780118377705</v>
      </c>
      <c r="M141" s="94">
        <v>-23233.822247240099</v>
      </c>
      <c r="N141" s="94">
        <v>20253.115814419201</v>
      </c>
      <c r="O141" s="97">
        <v>-88919.179269</v>
      </c>
      <c r="P141" s="94">
        <v>-3435.6563620159832</v>
      </c>
      <c r="Q141" s="94">
        <v>10118.7139425429</v>
      </c>
      <c r="R141" s="94">
        <v>-52115.298786616499</v>
      </c>
      <c r="S141" s="94">
        <v>20974.7605297501</v>
      </c>
      <c r="T141" s="97">
        <v>-24457.480676339601</v>
      </c>
      <c r="U141" s="94">
        <v>-183235.00597418199</v>
      </c>
      <c r="V141" s="94">
        <v>-43502.625990274799</v>
      </c>
      <c r="W141" s="94">
        <v>-25838</v>
      </c>
      <c r="X141" s="94">
        <v>69767.781163324806</v>
      </c>
      <c r="Y141" s="97">
        <v>-182807.85080113198</v>
      </c>
      <c r="Z141" s="94">
        <v>-79875.546677485399</v>
      </c>
      <c r="AA141" s="94">
        <v>110909.893124052</v>
      </c>
      <c r="AB141" s="94">
        <v>-69759.4666548073</v>
      </c>
      <c r="AC141" s="94">
        <v>-22513.8626372217</v>
      </c>
      <c r="AD141" s="97">
        <v>-61238.982845462393</v>
      </c>
      <c r="AE141" s="94">
        <v>134460.893298276</v>
      </c>
      <c r="AF141" s="94">
        <v>-79811.722828761995</v>
      </c>
      <c r="AG141" s="94">
        <v>-26901.752236963501</v>
      </c>
      <c r="AH141" s="94">
        <v>30140.812559682301</v>
      </c>
      <c r="AI141" s="97">
        <v>57888.230792232804</v>
      </c>
      <c r="AJ141" s="94">
        <v>21907.536074348202</v>
      </c>
      <c r="AK141" s="94">
        <v>41676.9732164585</v>
      </c>
      <c r="AL141" s="94">
        <v>-19268.256348777999</v>
      </c>
      <c r="AM141" s="94">
        <v>15690.775577803401</v>
      </c>
      <c r="AN141" s="97">
        <v>60007.028519832107</v>
      </c>
    </row>
    <row r="142" spans="1:40">
      <c r="A142" s="4" t="s">
        <v>403</v>
      </c>
      <c r="B142" s="72" t="s">
        <v>404</v>
      </c>
      <c r="C142" s="78"/>
      <c r="D142" s="78"/>
      <c r="E142" s="78"/>
      <c r="F142" s="88">
        <v>-96509.048765532207</v>
      </c>
      <c r="G142" s="88">
        <v>-99718.724173964598</v>
      </c>
      <c r="H142" s="88">
        <v>-128522.52411166069</v>
      </c>
      <c r="I142" s="88">
        <v>75114.899969815</v>
      </c>
      <c r="J142" s="96">
        <v>-249635.3970813425</v>
      </c>
      <c r="K142" s="88">
        <v>-175349.6927178014</v>
      </c>
      <c r="L142" s="88">
        <v>-20327.780118377705</v>
      </c>
      <c r="M142" s="88">
        <v>-51244.822247240096</v>
      </c>
      <c r="N142" s="88">
        <v>-92054.884185580799</v>
      </c>
      <c r="O142" s="96">
        <v>-338977.17926900001</v>
      </c>
      <c r="P142" s="88">
        <v>-132844.65636201599</v>
      </c>
      <c r="Q142" s="88">
        <v>-132950.2860574571</v>
      </c>
      <c r="R142" s="88">
        <v>-179852.29878661651</v>
      </c>
      <c r="S142" s="88">
        <v>-204652.23947024992</v>
      </c>
      <c r="T142" s="96">
        <v>-650299.48067633959</v>
      </c>
      <c r="U142" s="88">
        <v>-353021.00597418199</v>
      </c>
      <c r="V142" s="88">
        <v>-315876.62599027483</v>
      </c>
      <c r="W142" s="88">
        <v>-436433</v>
      </c>
      <c r="X142" s="88">
        <v>-442612.21883667517</v>
      </c>
      <c r="Y142" s="96">
        <v>-1547942.8508011319</v>
      </c>
      <c r="Z142" s="88">
        <v>-516727.5466774854</v>
      </c>
      <c r="AA142" s="88">
        <v>-497501.10687594803</v>
      </c>
      <c r="AB142" s="88">
        <v>-463351.46665480698</v>
      </c>
      <c r="AC142" s="88">
        <v>-382900.86263722199</v>
      </c>
      <c r="AD142" s="96">
        <v>-1860480.9828454626</v>
      </c>
      <c r="AE142" s="88">
        <v>-424294.106701724</v>
      </c>
      <c r="AF142" s="88">
        <v>-371881.72282876202</v>
      </c>
      <c r="AG142" s="88">
        <v>-363228.75223696302</v>
      </c>
      <c r="AH142" s="88">
        <v>-346260.187440318</v>
      </c>
      <c r="AI142" s="96">
        <v>-1505664.7692077672</v>
      </c>
      <c r="AJ142" s="88">
        <v>-387754.46392565197</v>
      </c>
      <c r="AK142" s="88">
        <v>-382446.02678354102</v>
      </c>
      <c r="AL142" s="88">
        <v>-331283.25634877803</v>
      </c>
      <c r="AM142" s="88">
        <v>-264169.22442219697</v>
      </c>
      <c r="AN142" s="96">
        <v>-1365652.9714801679</v>
      </c>
    </row>
    <row r="143" spans="1:40"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</row>
    <row r="144" spans="1:40">
      <c r="Y144" s="181"/>
      <c r="Z144" s="181"/>
      <c r="AA144" s="181"/>
      <c r="AB144" s="181"/>
      <c r="AE144" s="181"/>
      <c r="AF144" s="181"/>
      <c r="AG144" s="181"/>
      <c r="AH144" s="181"/>
      <c r="AJ144" s="181"/>
      <c r="AK144" s="181"/>
      <c r="AL144" s="181"/>
      <c r="AM144" s="181"/>
    </row>
  </sheetData>
  <mergeCells count="42">
    <mergeCell ref="AD69:AD70"/>
    <mergeCell ref="AD89:AD90"/>
    <mergeCell ref="AD104:AD105"/>
    <mergeCell ref="AD130:AD131"/>
    <mergeCell ref="Y69:Y70"/>
    <mergeCell ref="Y89:Y90"/>
    <mergeCell ref="Y104:Y105"/>
    <mergeCell ref="Y130:Y131"/>
    <mergeCell ref="E104:E105"/>
    <mergeCell ref="T69:T70"/>
    <mergeCell ref="T130:T131"/>
    <mergeCell ref="T104:T105"/>
    <mergeCell ref="T89:T90"/>
    <mergeCell ref="O69:O70"/>
    <mergeCell ref="D89:D90"/>
    <mergeCell ref="E89:E90"/>
    <mergeCell ref="O130:O131"/>
    <mergeCell ref="A4:A6"/>
    <mergeCell ref="B4:B6"/>
    <mergeCell ref="D69:D70"/>
    <mergeCell ref="E69:E70"/>
    <mergeCell ref="J69:J70"/>
    <mergeCell ref="D130:D131"/>
    <mergeCell ref="E130:E131"/>
    <mergeCell ref="J130:J131"/>
    <mergeCell ref="J89:J90"/>
    <mergeCell ref="O89:O90"/>
    <mergeCell ref="J104:J105"/>
    <mergeCell ref="O104:O105"/>
    <mergeCell ref="D104:D105"/>
    <mergeCell ref="A69:A70"/>
    <mergeCell ref="B69:B70"/>
    <mergeCell ref="A130:A131"/>
    <mergeCell ref="B130:B131"/>
    <mergeCell ref="C69:C70"/>
    <mergeCell ref="C130:C131"/>
    <mergeCell ref="A89:A90"/>
    <mergeCell ref="B89:B90"/>
    <mergeCell ref="C89:C90"/>
    <mergeCell ref="A104:A105"/>
    <mergeCell ref="B104:B105"/>
    <mergeCell ref="C104:C105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C5:E5 C68:E68 C6:E6 C69:E70 C89:E90 C104:E105 C130:E1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A1A5-24AC-4F9D-82BF-F3EF543321A9}">
  <dimension ref="A1:L55"/>
  <sheetViews>
    <sheetView showGridLines="0" zoomScale="85" zoomScaleNormal="85" workbookViewId="0">
      <pane xSplit="1" ySplit="6" topLeftCell="G7" activePane="bottomRight" state="frozen"/>
      <selection activeCell="Z4" sqref="Z4"/>
      <selection pane="topRight" activeCell="Z4" sqref="Z4"/>
      <selection pane="bottomLeft" activeCell="Z4" sqref="Z4"/>
      <selection pane="bottomRight" activeCell="L4" sqref="L4"/>
    </sheetView>
  </sheetViews>
  <sheetFormatPr defaultColWidth="9.109375" defaultRowHeight="14.4" outlineLevelCol="1"/>
  <cols>
    <col min="1" max="1" width="53" bestFit="1" customWidth="1"/>
    <col min="2" max="2" width="68.88671875" customWidth="1"/>
    <col min="3" max="6" width="16" hidden="1" customWidth="1" outlineLevel="1"/>
    <col min="7" max="7" width="16" customWidth="1" collapsed="1"/>
    <col min="8" max="11" width="16" hidden="1" customWidth="1" outlineLevel="1"/>
    <col min="12" max="12" width="16" customWidth="1" collapsed="1"/>
  </cols>
  <sheetData>
    <row r="1" spans="1:12" s="8" customFormat="1" ht="12">
      <c r="A1" s="7" t="s">
        <v>678</v>
      </c>
      <c r="B1" s="7" t="s">
        <v>678</v>
      </c>
    </row>
    <row r="2" spans="1:12" s="10" customFormat="1" ht="12">
      <c r="A2" s="9" t="s">
        <v>22</v>
      </c>
      <c r="B2" s="9" t="s">
        <v>23</v>
      </c>
    </row>
    <row r="3" spans="1:12" s="12" customFormat="1" ht="10.199999999999999">
      <c r="A3" s="11"/>
      <c r="B3" s="11"/>
    </row>
    <row r="4" spans="1:12" ht="30" customHeight="1">
      <c r="A4" s="303" t="s">
        <v>20</v>
      </c>
      <c r="B4" s="304" t="s">
        <v>19</v>
      </c>
      <c r="C4" s="296" t="s">
        <v>25</v>
      </c>
      <c r="D4" s="296" t="s">
        <v>25</v>
      </c>
      <c r="E4" s="296" t="s">
        <v>25</v>
      </c>
      <c r="F4" s="296" t="s">
        <v>25</v>
      </c>
      <c r="G4" s="296" t="s">
        <v>25</v>
      </c>
      <c r="H4" s="296" t="s">
        <v>25</v>
      </c>
      <c r="I4" s="296" t="s">
        <v>25</v>
      </c>
      <c r="J4" s="296" t="s">
        <v>25</v>
      </c>
      <c r="K4" s="296" t="s">
        <v>25</v>
      </c>
      <c r="L4" s="296" t="s">
        <v>25</v>
      </c>
    </row>
    <row r="5" spans="1:12">
      <c r="A5" s="303"/>
      <c r="B5" s="304"/>
      <c r="C5" s="297" t="s">
        <v>676</v>
      </c>
      <c r="D5" s="297" t="s">
        <v>679</v>
      </c>
      <c r="E5" s="297" t="s">
        <v>687</v>
      </c>
      <c r="F5" s="297" t="s">
        <v>695</v>
      </c>
      <c r="G5" s="297">
        <v>2022</v>
      </c>
      <c r="H5" s="297" t="s">
        <v>702</v>
      </c>
      <c r="I5" s="297" t="s">
        <v>712</v>
      </c>
      <c r="J5" s="297" t="s">
        <v>720</v>
      </c>
      <c r="K5" s="297" t="s">
        <v>721</v>
      </c>
      <c r="L5" s="297">
        <v>2023</v>
      </c>
    </row>
    <row r="6" spans="1:12">
      <c r="A6" s="303"/>
      <c r="B6" s="304"/>
      <c r="C6" s="297" t="s">
        <v>677</v>
      </c>
      <c r="D6" s="297" t="s">
        <v>680</v>
      </c>
      <c r="E6" s="297" t="s">
        <v>688</v>
      </c>
      <c r="F6" s="297" t="s">
        <v>694</v>
      </c>
      <c r="G6" s="297">
        <v>2022</v>
      </c>
      <c r="H6" s="297" t="s">
        <v>703</v>
      </c>
      <c r="I6" s="297" t="s">
        <v>713</v>
      </c>
      <c r="J6" s="297" t="s">
        <v>719</v>
      </c>
      <c r="K6" s="297" t="s">
        <v>722</v>
      </c>
      <c r="L6" s="297">
        <v>2023</v>
      </c>
    </row>
    <row r="7" spans="1:12">
      <c r="A7" s="4" t="s">
        <v>32</v>
      </c>
      <c r="B7" s="72" t="s">
        <v>56</v>
      </c>
      <c r="C7" s="5">
        <v>41715.437189999997</v>
      </c>
      <c r="D7" s="5">
        <v>45580.339410000008</v>
      </c>
      <c r="E7" s="5">
        <v>47660.30455999996</v>
      </c>
      <c r="F7" s="5">
        <v>53795.847400000006</v>
      </c>
      <c r="G7" s="276">
        <v>188751.92855999997</v>
      </c>
      <c r="H7" s="5">
        <v>48269.629029999996</v>
      </c>
      <c r="I7" s="5">
        <v>49042.210060000012</v>
      </c>
      <c r="J7" s="5">
        <v>49473.197780000002</v>
      </c>
      <c r="K7" s="5">
        <v>48212.613370000006</v>
      </c>
      <c r="L7" s="276">
        <v>194997.65024000002</v>
      </c>
    </row>
    <row r="8" spans="1:12">
      <c r="A8" s="4" t="s">
        <v>44</v>
      </c>
      <c r="B8" s="72" t="s">
        <v>55</v>
      </c>
      <c r="C8" s="5">
        <v>41342.77218</v>
      </c>
      <c r="D8" s="5">
        <v>45580.33941</v>
      </c>
      <c r="E8" s="5">
        <v>47660.304559999975</v>
      </c>
      <c r="F8" s="5">
        <v>53795.847400000006</v>
      </c>
      <c r="G8" s="276">
        <v>188379.26354999997</v>
      </c>
      <c r="H8" s="5">
        <v>48269.629029999996</v>
      </c>
      <c r="I8" s="5">
        <v>49042.210060000012</v>
      </c>
      <c r="J8" s="5">
        <v>49473.197780000002</v>
      </c>
      <c r="K8" s="5">
        <v>48212.613370000006</v>
      </c>
      <c r="L8" s="276">
        <v>194997.65024000002</v>
      </c>
    </row>
    <row r="9" spans="1:12">
      <c r="A9" s="101" t="s">
        <v>46</v>
      </c>
      <c r="B9" s="139" t="s">
        <v>63</v>
      </c>
      <c r="C9" s="248">
        <v>41336.77218</v>
      </c>
      <c r="D9" s="248">
        <v>45473.515520000001</v>
      </c>
      <c r="E9" s="248">
        <v>47334.687329999986</v>
      </c>
      <c r="F9" s="248">
        <v>53204.569859999996</v>
      </c>
      <c r="G9" s="277">
        <v>187349.54488999996</v>
      </c>
      <c r="H9" s="248">
        <v>47868.366299999994</v>
      </c>
      <c r="I9" s="248">
        <v>48745.983850000011</v>
      </c>
      <c r="J9" s="248">
        <v>49278.261870000002</v>
      </c>
      <c r="K9" s="248">
        <v>48362.862650000025</v>
      </c>
      <c r="L9" s="277">
        <v>194255.47467000003</v>
      </c>
    </row>
    <row r="10" spans="1:12">
      <c r="A10" s="101" t="s">
        <v>42</v>
      </c>
      <c r="B10" s="139" t="s">
        <v>53</v>
      </c>
      <c r="C10" s="248">
        <v>6</v>
      </c>
      <c r="D10" s="248">
        <v>106.82388999999999</v>
      </c>
      <c r="E10" s="248">
        <v>325.61723000000001</v>
      </c>
      <c r="F10" s="248">
        <v>591.27753999999993</v>
      </c>
      <c r="G10" s="277">
        <v>1029.71866</v>
      </c>
      <c r="H10" s="248">
        <v>401.26272999999998</v>
      </c>
      <c r="I10" s="248">
        <v>296.22621000000009</v>
      </c>
      <c r="J10" s="248">
        <v>194.93590999999992</v>
      </c>
      <c r="K10" s="83">
        <v>-150.24928</v>
      </c>
      <c r="L10" s="277">
        <v>742.17556999999999</v>
      </c>
    </row>
    <row r="11" spans="1:12" ht="13.5" customHeight="1">
      <c r="A11" s="4" t="s">
        <v>528</v>
      </c>
      <c r="B11" s="72" t="s">
        <v>527</v>
      </c>
      <c r="C11" s="249">
        <v>372.66501</v>
      </c>
      <c r="D11" s="249">
        <v>0</v>
      </c>
      <c r="E11" s="249">
        <v>0</v>
      </c>
      <c r="F11" s="249">
        <v>0</v>
      </c>
      <c r="G11" s="278">
        <v>372.66501</v>
      </c>
      <c r="H11" s="249">
        <v>0</v>
      </c>
      <c r="I11" s="249">
        <v>0</v>
      </c>
      <c r="J11" s="249">
        <v>0</v>
      </c>
      <c r="K11" s="249">
        <v>0</v>
      </c>
      <c r="L11" s="278">
        <v>0</v>
      </c>
    </row>
    <row r="12" spans="1:12">
      <c r="A12" s="4" t="s">
        <v>283</v>
      </c>
      <c r="B12" s="72" t="s">
        <v>284</v>
      </c>
      <c r="C12" s="250">
        <v>-2330.9367000000002</v>
      </c>
      <c r="D12" s="250">
        <v>-2558.1972599999999</v>
      </c>
      <c r="E12" s="250">
        <v>-2604.7585800000002</v>
      </c>
      <c r="F12" s="250">
        <v>-2847.729170000001</v>
      </c>
      <c r="G12" s="279">
        <v>-10341.621710000001</v>
      </c>
      <c r="H12" s="250">
        <v>-2724.2222000000002</v>
      </c>
      <c r="I12" s="250">
        <v>-2780.8043899999998</v>
      </c>
      <c r="J12" s="250">
        <v>-2808.1090999999997</v>
      </c>
      <c r="K12" s="250">
        <v>-2776.7261800000015</v>
      </c>
      <c r="L12" s="279">
        <v>-11089.861870000001</v>
      </c>
    </row>
    <row r="13" spans="1:12">
      <c r="A13" s="101" t="s">
        <v>285</v>
      </c>
      <c r="B13" s="74" t="s">
        <v>286</v>
      </c>
      <c r="C13" s="251">
        <v>-1507.4022600000003</v>
      </c>
      <c r="D13" s="251">
        <v>-1653.7456199999997</v>
      </c>
      <c r="E13" s="251">
        <v>-1685.2806900000005</v>
      </c>
      <c r="F13" s="251">
        <v>-1819.5471800000007</v>
      </c>
      <c r="G13" s="280">
        <v>-6665.9757500000005</v>
      </c>
      <c r="H13" s="251">
        <v>-1764.8730800000001</v>
      </c>
      <c r="I13" s="251">
        <v>-1805.0060800000001</v>
      </c>
      <c r="J13" s="251">
        <v>-1819.7579799999994</v>
      </c>
      <c r="K13" s="251">
        <v>-1806.9833900000003</v>
      </c>
      <c r="L13" s="280">
        <v>-7196.6205300000001</v>
      </c>
    </row>
    <row r="14" spans="1:12">
      <c r="A14" s="101" t="s">
        <v>287</v>
      </c>
      <c r="B14" s="74" t="s">
        <v>288</v>
      </c>
      <c r="C14" s="251">
        <v>-823.53444000000002</v>
      </c>
      <c r="D14" s="251">
        <v>-904.45164</v>
      </c>
      <c r="E14" s="251">
        <v>-919.47788999999966</v>
      </c>
      <c r="F14" s="251">
        <v>-1028.1819900000007</v>
      </c>
      <c r="G14" s="280">
        <v>-3675.6459600000007</v>
      </c>
      <c r="H14" s="251">
        <v>-959.34911999999997</v>
      </c>
      <c r="I14" s="251">
        <v>-975.7983099999999</v>
      </c>
      <c r="J14" s="251">
        <v>-988.35112000000038</v>
      </c>
      <c r="K14" s="251">
        <v>-969.74278999999979</v>
      </c>
      <c r="L14" s="280">
        <v>-3893.24134</v>
      </c>
    </row>
    <row r="15" spans="1:12">
      <c r="A15" s="4" t="s">
        <v>289</v>
      </c>
      <c r="B15" s="72" t="s">
        <v>290</v>
      </c>
      <c r="C15" s="250">
        <v>39384.500489999991</v>
      </c>
      <c r="D15" s="250">
        <v>43022.142150000007</v>
      </c>
      <c r="E15" s="250">
        <v>45055.545979999944</v>
      </c>
      <c r="F15" s="250">
        <v>50948.118230000007</v>
      </c>
      <c r="G15" s="279">
        <v>178410.30684999994</v>
      </c>
      <c r="H15" s="250">
        <v>45545.406829999993</v>
      </c>
      <c r="I15" s="250">
        <v>46261.405670000007</v>
      </c>
      <c r="J15" s="250">
        <v>46665.088680000008</v>
      </c>
      <c r="K15" s="250">
        <v>45435.887189999979</v>
      </c>
      <c r="L15" s="279">
        <v>183907.78836999999</v>
      </c>
    </row>
    <row r="16" spans="1:12">
      <c r="A16" s="4" t="s">
        <v>291</v>
      </c>
      <c r="B16" s="72" t="s">
        <v>292</v>
      </c>
      <c r="C16" s="250">
        <v>-64278.159520000001</v>
      </c>
      <c r="D16" s="250">
        <v>-65471.39476999997</v>
      </c>
      <c r="E16" s="250">
        <v>-72614.194800000085</v>
      </c>
      <c r="F16" s="250">
        <v>-75793.901259999955</v>
      </c>
      <c r="G16" s="279">
        <v>-278157.65035000001</v>
      </c>
      <c r="H16" s="250">
        <v>-66077.613830000002</v>
      </c>
      <c r="I16" s="250">
        <v>-65814.946820000026</v>
      </c>
      <c r="J16" s="250">
        <v>-63981.085239999979</v>
      </c>
      <c r="K16" s="250">
        <v>-68439.821539999946</v>
      </c>
      <c r="L16" s="279">
        <v>-264313.46742999996</v>
      </c>
    </row>
    <row r="17" spans="1:12">
      <c r="A17" s="101" t="s">
        <v>427</v>
      </c>
      <c r="B17" s="74" t="s">
        <v>293</v>
      </c>
      <c r="C17" s="251">
        <v>-37247.415659999999</v>
      </c>
      <c r="D17" s="251">
        <v>-37623.213680000001</v>
      </c>
      <c r="E17" s="251">
        <v>-38774.251760000006</v>
      </c>
      <c r="F17" s="251">
        <v>-47475.731089999987</v>
      </c>
      <c r="G17" s="280">
        <v>-161120.61218999999</v>
      </c>
      <c r="H17" s="251">
        <v>-42201.769619999999</v>
      </c>
      <c r="I17" s="251">
        <v>-40167.461020000002</v>
      </c>
      <c r="J17" s="251">
        <v>-40943.596469999982</v>
      </c>
      <c r="K17" s="251">
        <v>-40497.159460000024</v>
      </c>
      <c r="L17" s="280">
        <v>-163809.98657000001</v>
      </c>
    </row>
    <row r="18" spans="1:12">
      <c r="A18" s="101" t="s">
        <v>428</v>
      </c>
      <c r="B18" s="74" t="s">
        <v>294</v>
      </c>
      <c r="C18" s="251">
        <v>-5929.0301200000004</v>
      </c>
      <c r="D18" s="251">
        <v>-5859.7619599999998</v>
      </c>
      <c r="E18" s="251">
        <v>-5470.2089500000011</v>
      </c>
      <c r="F18" s="251">
        <v>-6024.4567399999987</v>
      </c>
      <c r="G18" s="280">
        <v>-23283.457769999997</v>
      </c>
      <c r="H18" s="251">
        <v>-6197.5797299999995</v>
      </c>
      <c r="I18" s="251">
        <v>-8023.7362599999988</v>
      </c>
      <c r="J18" s="251">
        <v>-7134.7863599999991</v>
      </c>
      <c r="K18" s="251">
        <v>-5913.5246300000035</v>
      </c>
      <c r="L18" s="280">
        <v>-27269.626980000001</v>
      </c>
    </row>
    <row r="19" spans="1:12">
      <c r="A19" s="101" t="s">
        <v>417</v>
      </c>
      <c r="B19" s="74" t="s">
        <v>295</v>
      </c>
      <c r="C19" s="251">
        <v>-6485.2207400000007</v>
      </c>
      <c r="D19" s="251">
        <v>-6413.92443</v>
      </c>
      <c r="E19" s="251">
        <v>-6324.7463400000015</v>
      </c>
      <c r="F19" s="251">
        <v>-6211.2411100000036</v>
      </c>
      <c r="G19" s="280">
        <v>-25435.132620000004</v>
      </c>
      <c r="H19" s="251">
        <v>-5267.2936000000009</v>
      </c>
      <c r="I19" s="251">
        <v>-5074.5857700000006</v>
      </c>
      <c r="J19" s="251">
        <v>-4832.636199999999</v>
      </c>
      <c r="K19" s="251">
        <v>-4567.9059700000016</v>
      </c>
      <c r="L19" s="280">
        <v>-19742.421540000003</v>
      </c>
    </row>
    <row r="20" spans="1:12">
      <c r="A20" s="101" t="s">
        <v>704</v>
      </c>
      <c r="B20" s="74" t="s">
        <v>533</v>
      </c>
      <c r="C20" s="251">
        <v>-6420.0702799999999</v>
      </c>
      <c r="D20" s="251">
        <v>-8687.5111900000011</v>
      </c>
      <c r="E20" s="251">
        <v>-7936.8485199999996</v>
      </c>
      <c r="F20" s="251">
        <v>-9000.6990499999974</v>
      </c>
      <c r="G20" s="280">
        <v>-32045.12904</v>
      </c>
      <c r="H20" s="251">
        <v>-5834.8418800000009</v>
      </c>
      <c r="I20" s="251">
        <v>-6022.2959599999995</v>
      </c>
      <c r="J20" s="251">
        <v>-4998.3293999999987</v>
      </c>
      <c r="K20" s="251">
        <v>-4606.0976200000005</v>
      </c>
      <c r="L20" s="280">
        <v>-21461.564859999999</v>
      </c>
    </row>
    <row r="21" spans="1:12">
      <c r="A21" s="101" t="s">
        <v>429</v>
      </c>
      <c r="B21" s="74" t="s">
        <v>296</v>
      </c>
      <c r="C21" s="251">
        <v>-4134.3922000000002</v>
      </c>
      <c r="D21" s="251">
        <v>-3856.1264300000003</v>
      </c>
      <c r="E21" s="251">
        <v>-3852.0942300000015</v>
      </c>
      <c r="F21" s="251">
        <v>-3732.4626699999981</v>
      </c>
      <c r="G21" s="280">
        <v>-15575.075529999998</v>
      </c>
      <c r="H21" s="251">
        <v>-2798.5061099999994</v>
      </c>
      <c r="I21" s="251">
        <v>-2908.7855400000008</v>
      </c>
      <c r="J21" s="251">
        <v>-2418.4010999999996</v>
      </c>
      <c r="K21" s="251">
        <v>-2702.5019200000006</v>
      </c>
      <c r="L21" s="280">
        <v>-10828.194670000001</v>
      </c>
    </row>
    <row r="22" spans="1:12">
      <c r="A22" s="101" t="s">
        <v>430</v>
      </c>
      <c r="B22" s="74" t="s">
        <v>297</v>
      </c>
      <c r="C22" s="251">
        <v>-111.31482000000001</v>
      </c>
      <c r="D22" s="251">
        <v>-129.12053000000003</v>
      </c>
      <c r="E22" s="251">
        <v>-220.18798999999993</v>
      </c>
      <c r="F22" s="251">
        <v>-207.62953999999993</v>
      </c>
      <c r="G22" s="280">
        <v>-668.25287999999989</v>
      </c>
      <c r="H22" s="251">
        <v>-129.60511</v>
      </c>
      <c r="I22" s="251">
        <v>-117.24921000000001</v>
      </c>
      <c r="J22" s="251">
        <v>-150.70302999999996</v>
      </c>
      <c r="K22" s="251">
        <v>-139.91010000000006</v>
      </c>
      <c r="L22" s="280">
        <v>-537.46744999999999</v>
      </c>
    </row>
    <row r="23" spans="1:12">
      <c r="A23" s="101" t="s">
        <v>432</v>
      </c>
      <c r="B23" s="74" t="s">
        <v>299</v>
      </c>
      <c r="C23" s="251">
        <v>-903.53836999999999</v>
      </c>
      <c r="D23" s="251">
        <v>-867.80107999999973</v>
      </c>
      <c r="E23" s="251">
        <v>-7295.9103800000012</v>
      </c>
      <c r="F23" s="251">
        <v>-788.01929999999891</v>
      </c>
      <c r="G23" s="280">
        <v>-9855.2691299999988</v>
      </c>
      <c r="H23" s="251">
        <v>-1054.70669</v>
      </c>
      <c r="I23" s="251">
        <v>-1668.0594199999998</v>
      </c>
      <c r="J23" s="251">
        <v>-1522.9235100000008</v>
      </c>
      <c r="K23" s="251">
        <v>-1199.0373300000001</v>
      </c>
      <c r="L23" s="280">
        <v>-5444.7269500000002</v>
      </c>
    </row>
    <row r="24" spans="1:12">
      <c r="A24" s="101" t="s">
        <v>433</v>
      </c>
      <c r="B24" s="74" t="s">
        <v>300</v>
      </c>
      <c r="C24" s="251">
        <v>-394.48140000000001</v>
      </c>
      <c r="D24" s="251">
        <v>-237.18223999999987</v>
      </c>
      <c r="E24" s="251">
        <v>-227.06618000000017</v>
      </c>
      <c r="F24" s="251">
        <v>-273.44994999999994</v>
      </c>
      <c r="G24" s="280">
        <v>-1132.17977</v>
      </c>
      <c r="H24" s="251">
        <v>-328.32028000000003</v>
      </c>
      <c r="I24" s="251">
        <v>-250.11208999999997</v>
      </c>
      <c r="J24" s="251">
        <v>-106.86692000000004</v>
      </c>
      <c r="K24" s="251">
        <v>-64.322009999999977</v>
      </c>
      <c r="L24" s="280">
        <v>-749.62130000000002</v>
      </c>
    </row>
    <row r="25" spans="1:12">
      <c r="A25" s="101" t="s">
        <v>436</v>
      </c>
      <c r="B25" s="74" t="s">
        <v>303</v>
      </c>
      <c r="C25" s="251">
        <v>-2652.6959299999999</v>
      </c>
      <c r="D25" s="251">
        <v>-1796.7532299999584</v>
      </c>
      <c r="E25" s="251">
        <v>-2512.8804499999997</v>
      </c>
      <c r="F25" s="251">
        <v>-2080.2118100000016</v>
      </c>
      <c r="G25" s="280">
        <v>-9042.5414199999595</v>
      </c>
      <c r="H25" s="251">
        <v>-2264.9908100000002</v>
      </c>
      <c r="I25" s="251">
        <v>-1582.6615499999998</v>
      </c>
      <c r="J25" s="251">
        <v>-1872.8422499999999</v>
      </c>
      <c r="K25" s="251">
        <v>-8749.3624999999993</v>
      </c>
      <c r="L25" s="280">
        <v>-14469.857109999999</v>
      </c>
    </row>
    <row r="26" spans="1:12">
      <c r="A26" s="4" t="s">
        <v>304</v>
      </c>
      <c r="B26" s="72" t="s">
        <v>305</v>
      </c>
      <c r="C26" s="250">
        <v>-24893.65903000001</v>
      </c>
      <c r="D26" s="250">
        <v>-22449.252619999963</v>
      </c>
      <c r="E26" s="250">
        <v>-27558.64882000014</v>
      </c>
      <c r="F26" s="250">
        <v>-24845.783029999948</v>
      </c>
      <c r="G26" s="279">
        <v>-99747.343500000061</v>
      </c>
      <c r="H26" s="250">
        <v>-20532.207000000009</v>
      </c>
      <c r="I26" s="250">
        <v>-19553.541150000019</v>
      </c>
      <c r="J26" s="250">
        <v>-17315.99655999997</v>
      </c>
      <c r="K26" s="250">
        <v>-23003.934349999967</v>
      </c>
      <c r="L26" s="279">
        <f>SUM(L15:L16)</f>
        <v>-80405.679059999966</v>
      </c>
    </row>
    <row r="27" spans="1:12">
      <c r="A27" s="77" t="s">
        <v>306</v>
      </c>
      <c r="B27" s="76" t="s">
        <v>307</v>
      </c>
      <c r="C27" s="252">
        <v>-0.63206740520476301</v>
      </c>
      <c r="D27" s="252">
        <v>-0.52180694633309788</v>
      </c>
      <c r="E27" s="252">
        <v>-0.61165941329916107</v>
      </c>
      <c r="F27" s="252">
        <v>-0.48766831618463768</v>
      </c>
      <c r="G27" s="281">
        <v>-0.55908957986302632</v>
      </c>
      <c r="H27" s="252">
        <v>-0.45080741240576183</v>
      </c>
      <c r="I27" s="252">
        <v>-0.4226750326067214</v>
      </c>
      <c r="J27" s="252">
        <v>-0.37106961649086845</v>
      </c>
      <c r="K27" s="252">
        <v>0.80734556920279954</v>
      </c>
      <c r="L27" s="281">
        <v>-0.43720649230055209</v>
      </c>
    </row>
    <row r="28" spans="1:12">
      <c r="A28" s="4" t="s">
        <v>315</v>
      </c>
      <c r="B28" s="72" t="s">
        <v>316</v>
      </c>
      <c r="C28" s="250">
        <v>-468.64507000000003</v>
      </c>
      <c r="D28" s="250">
        <v>-146.22276999999997</v>
      </c>
      <c r="E28" s="250">
        <v>651.34414000000027</v>
      </c>
      <c r="F28" s="250">
        <v>319.95025999999979</v>
      </c>
      <c r="G28" s="279">
        <v>356.42656000000005</v>
      </c>
      <c r="H28" s="250">
        <v>296.8784599999999</v>
      </c>
      <c r="I28" s="250">
        <v>778.79236999999966</v>
      </c>
      <c r="J28" s="250">
        <v>101.18487000000057</v>
      </c>
      <c r="K28" s="250">
        <v>298.01837999999975</v>
      </c>
      <c r="L28" s="279">
        <v>1474.8740799999998</v>
      </c>
    </row>
    <row r="29" spans="1:12">
      <c r="A29" t="s">
        <v>317</v>
      </c>
      <c r="B29" s="76" t="s">
        <v>318</v>
      </c>
      <c r="C29" s="251">
        <v>96.510989999999978</v>
      </c>
      <c r="D29" s="251">
        <v>232.70898000000005</v>
      </c>
      <c r="E29" s="251">
        <v>928.02161000000035</v>
      </c>
      <c r="F29" s="251">
        <v>447.74870999999973</v>
      </c>
      <c r="G29" s="280">
        <v>1704.9902900000002</v>
      </c>
      <c r="H29" s="251">
        <v>663.6832599999999</v>
      </c>
      <c r="I29" s="251">
        <v>684.7961899999998</v>
      </c>
      <c r="J29" s="251">
        <v>329.17825000000022</v>
      </c>
      <c r="K29" s="251">
        <v>540.62697000000003</v>
      </c>
      <c r="L29" s="280">
        <v>2218.28467</v>
      </c>
    </row>
    <row r="30" spans="1:12">
      <c r="A30" t="s">
        <v>319</v>
      </c>
      <c r="B30" s="76" t="s">
        <v>320</v>
      </c>
      <c r="C30" s="251">
        <v>-529.55812000000003</v>
      </c>
      <c r="D30" s="251">
        <v>-250.04837000000001</v>
      </c>
      <c r="E30" s="251">
        <v>-248.01636999999999</v>
      </c>
      <c r="F30" s="251">
        <v>-122.04735999999998</v>
      </c>
      <c r="G30" s="280">
        <v>-1149.67022</v>
      </c>
      <c r="H30" s="251">
        <v>-309.47823</v>
      </c>
      <c r="I30" s="251">
        <v>-264.77293000000003</v>
      </c>
      <c r="J30" s="251">
        <v>-308.09949999999986</v>
      </c>
      <c r="K30" s="251">
        <v>-203.95169000000033</v>
      </c>
      <c r="L30" s="280">
        <v>-1086.3023500000002</v>
      </c>
    </row>
    <row r="31" spans="1:12">
      <c r="A31" t="s">
        <v>495</v>
      </c>
      <c r="B31" s="76" t="s">
        <v>496</v>
      </c>
      <c r="C31" s="251">
        <v>-35.597939999999994</v>
      </c>
      <c r="D31" s="251">
        <v>-128.88337999999999</v>
      </c>
      <c r="E31" s="251">
        <v>-28.661100000000037</v>
      </c>
      <c r="F31" s="251">
        <v>-5.7510899999999969</v>
      </c>
      <c r="G31" s="280">
        <v>-198.89351000000002</v>
      </c>
      <c r="H31" s="251">
        <v>-57.326569999999997</v>
      </c>
      <c r="I31" s="251">
        <v>358.76910999999996</v>
      </c>
      <c r="J31" s="251">
        <v>80.106120000000118</v>
      </c>
      <c r="K31" s="251">
        <v>-38.656900000000007</v>
      </c>
      <c r="L31" s="280">
        <v>342.89176000000003</v>
      </c>
    </row>
    <row r="32" spans="1:12">
      <c r="A32" s="4" t="s">
        <v>323</v>
      </c>
      <c r="B32" s="72" t="s">
        <v>324</v>
      </c>
      <c r="C32" s="250">
        <v>-25362.304100000001</v>
      </c>
      <c r="D32" s="250">
        <v>-22595.475389999956</v>
      </c>
      <c r="E32" s="250">
        <v>-26907.304680000139</v>
      </c>
      <c r="F32" s="250">
        <v>-24525.832769999946</v>
      </c>
      <c r="G32" s="279">
        <v>-99390.916940000054</v>
      </c>
      <c r="H32" s="250">
        <v>-20235.32854000001</v>
      </c>
      <c r="I32" s="250">
        <v>-18774.748780000016</v>
      </c>
      <c r="J32" s="250">
        <v>-17214.81168999997</v>
      </c>
      <c r="K32" s="250">
        <v>-22705.915969999973</v>
      </c>
      <c r="L32" s="279">
        <v>-78930.804979999972</v>
      </c>
    </row>
    <row r="33" spans="1:12">
      <c r="A33" s="4" t="s">
        <v>137</v>
      </c>
      <c r="B33" s="72" t="s">
        <v>325</v>
      </c>
      <c r="C33" s="250">
        <v>7041.6299799999997</v>
      </c>
      <c r="D33" s="250">
        <v>2843.9037700000003</v>
      </c>
      <c r="E33" s="250">
        <v>7177.8919499999993</v>
      </c>
      <c r="F33" s="250">
        <v>5607.5487399999984</v>
      </c>
      <c r="G33" s="279">
        <v>22670.974439999998</v>
      </c>
      <c r="H33" s="250">
        <v>6874.8089500000006</v>
      </c>
      <c r="I33" s="250">
        <v>-350.83411000000001</v>
      </c>
      <c r="J33" s="250">
        <v>3273.8128200000001</v>
      </c>
      <c r="K33" s="250">
        <v>3770.7973899999979</v>
      </c>
      <c r="L33" s="279">
        <v>13568.58505</v>
      </c>
    </row>
    <row r="34" spans="1:12">
      <c r="A34" t="s">
        <v>326</v>
      </c>
      <c r="B34" s="76" t="s">
        <v>327</v>
      </c>
      <c r="C34" s="251">
        <v>0</v>
      </c>
      <c r="D34" s="251">
        <v>2091.1057099999998</v>
      </c>
      <c r="E34" s="251">
        <v>5277.8617200000008</v>
      </c>
      <c r="F34" s="251">
        <v>4123.1976099999993</v>
      </c>
      <c r="G34" s="280">
        <v>11492.16504</v>
      </c>
      <c r="H34" s="251">
        <v>0</v>
      </c>
      <c r="I34" s="251">
        <v>0</v>
      </c>
      <c r="J34" s="251">
        <v>2407.2153199999993</v>
      </c>
      <c r="K34" s="251">
        <v>-2407.2153199999993</v>
      </c>
      <c r="L34" s="280">
        <v>0</v>
      </c>
    </row>
    <row r="35" spans="1:12">
      <c r="A35" t="s">
        <v>328</v>
      </c>
      <c r="B35" s="76" t="s">
        <v>329</v>
      </c>
      <c r="C35" s="251">
        <v>7041.6299799999997</v>
      </c>
      <c r="D35" s="251">
        <v>752.79806000000008</v>
      </c>
      <c r="E35" s="251">
        <v>1900.0302300000001</v>
      </c>
      <c r="F35" s="251">
        <v>1484.3511299999998</v>
      </c>
      <c r="G35" s="280">
        <v>11178.809399999998</v>
      </c>
      <c r="H35" s="251">
        <v>6874.8089500000006</v>
      </c>
      <c r="I35" s="251">
        <v>-350.83411000000001</v>
      </c>
      <c r="J35" s="251">
        <v>866.59749999999997</v>
      </c>
      <c r="K35" s="251">
        <v>6178.0127099999991</v>
      </c>
      <c r="L35" s="280">
        <v>13568.58505</v>
      </c>
    </row>
    <row r="36" spans="1:12">
      <c r="A36" s="4" t="s">
        <v>334</v>
      </c>
      <c r="B36" s="72" t="s">
        <v>335</v>
      </c>
      <c r="C36" s="250">
        <v>-18320.67412</v>
      </c>
      <c r="D36" s="250">
        <v>-19751.571619999955</v>
      </c>
      <c r="E36" s="250">
        <v>-19729.412730000142</v>
      </c>
      <c r="F36" s="250">
        <v>-18918.284029999948</v>
      </c>
      <c r="G36" s="279">
        <v>-76719.942500000048</v>
      </c>
      <c r="H36" s="250">
        <v>-13360.519590000009</v>
      </c>
      <c r="I36" s="250">
        <v>-19125.582890000001</v>
      </c>
      <c r="J36" s="250">
        <v>-13940.99886999997</v>
      </c>
      <c r="K36" s="250">
        <v>-18935.118579999995</v>
      </c>
      <c r="L36" s="279">
        <v>-65362.219929999977</v>
      </c>
    </row>
    <row r="37" spans="1:12">
      <c r="A37" s="77" t="s">
        <v>336</v>
      </c>
      <c r="B37" s="76" t="s">
        <v>337</v>
      </c>
      <c r="C37" s="253">
        <v>-0.46517472335726973</v>
      </c>
      <c r="D37" s="253">
        <v>-0.45910246754182027</v>
      </c>
      <c r="E37" s="253">
        <v>-0.43789088115274388</v>
      </c>
      <c r="F37" s="253">
        <v>-0.37132449023132341</v>
      </c>
      <c r="G37" s="282">
        <v>-0.43001967685926928</v>
      </c>
      <c r="H37" s="253">
        <v>-0.29334504881839502</v>
      </c>
      <c r="I37" s="253">
        <v>-0.41342416238775737</v>
      </c>
      <c r="J37" s="253">
        <v>-0.29874579186163391</v>
      </c>
      <c r="K37" s="253">
        <v>-0.4167436744619667</v>
      </c>
      <c r="L37" s="282">
        <v>-0.35540756870230628</v>
      </c>
    </row>
    <row r="38" spans="1:12">
      <c r="A38" s="4" t="s">
        <v>338</v>
      </c>
      <c r="B38" s="72" t="s">
        <v>339</v>
      </c>
      <c r="C38" s="253"/>
      <c r="D38" s="253"/>
      <c r="E38" s="253"/>
      <c r="F38" s="253"/>
      <c r="G38" s="282"/>
      <c r="H38" s="253"/>
      <c r="I38" s="253"/>
      <c r="J38" s="253"/>
      <c r="K38" s="253"/>
      <c r="L38" s="282"/>
    </row>
    <row r="39" spans="1:12">
      <c r="A39" t="s">
        <v>413</v>
      </c>
      <c r="B39" s="76" t="s">
        <v>414</v>
      </c>
      <c r="C39" s="254">
        <v>-18320.67412</v>
      </c>
      <c r="D39" s="254">
        <v>-19751.571619999955</v>
      </c>
      <c r="E39" s="254">
        <v>-19729.412730000142</v>
      </c>
      <c r="F39" s="254">
        <v>-18918.284029999948</v>
      </c>
      <c r="G39" s="283">
        <v>-76719.942500000048</v>
      </c>
      <c r="H39" s="254">
        <v>-13360.519590000009</v>
      </c>
      <c r="I39" s="250">
        <v>-19125.582890000001</v>
      </c>
      <c r="J39" s="250">
        <v>-13940.99886999997</v>
      </c>
      <c r="K39" s="250">
        <v>-18935.118579999995</v>
      </c>
      <c r="L39" s="283">
        <f>L36</f>
        <v>-65362.219929999977</v>
      </c>
    </row>
    <row r="40" spans="1:12">
      <c r="A40" s="77" t="s">
        <v>336</v>
      </c>
      <c r="B40" s="76" t="s">
        <v>337</v>
      </c>
      <c r="C40" s="253">
        <v>-0.46517472335726973</v>
      </c>
      <c r="D40" s="253">
        <v>-0.45910246754182027</v>
      </c>
      <c r="E40" s="253">
        <v>-0.43789088115274388</v>
      </c>
      <c r="F40" s="253">
        <v>-0.37132449023132341</v>
      </c>
      <c r="G40" s="282">
        <v>-0.43001967685926928</v>
      </c>
      <c r="H40" s="253">
        <v>-0.29334504881839502</v>
      </c>
      <c r="I40" s="253">
        <v>-0.41342416238775737</v>
      </c>
      <c r="J40" s="253">
        <v>-0.29874579186163391</v>
      </c>
      <c r="K40" s="253">
        <v>-0.4167436744619667</v>
      </c>
      <c r="L40" s="282">
        <v>-0.35540756870230628</v>
      </c>
    </row>
    <row r="41" spans="1:12">
      <c r="A41" s="4" t="s">
        <v>344</v>
      </c>
      <c r="B41" s="72" t="s">
        <v>344</v>
      </c>
      <c r="C41" s="88">
        <v>-18408.438290000009</v>
      </c>
      <c r="D41" s="88">
        <v>-16035.328189999964</v>
      </c>
      <c r="E41" s="88">
        <v>-21233.902480000139</v>
      </c>
      <c r="F41" s="88">
        <v>-18634.541919999945</v>
      </c>
      <c r="G41" s="284">
        <v>-74312.210880000057</v>
      </c>
      <c r="H41" s="88">
        <v>-15264.913400000009</v>
      </c>
      <c r="I41" s="88">
        <v>-14478.955380000018</v>
      </c>
      <c r="J41" s="88">
        <v>-12483.360359999971</v>
      </c>
      <c r="K41" s="88">
        <v>-18436.028379999967</v>
      </c>
      <c r="L41" s="283">
        <v>-60663.257519999963</v>
      </c>
    </row>
    <row r="42" spans="1:12" ht="15" customHeight="1">
      <c r="D42" s="98"/>
      <c r="E42" s="98"/>
      <c r="F42" s="98"/>
      <c r="G42" s="98"/>
      <c r="H42" s="98"/>
      <c r="I42" s="98"/>
      <c r="J42" s="98"/>
      <c r="K42" s="98"/>
      <c r="L42" s="98"/>
    </row>
    <row r="43" spans="1:12" ht="15" customHeight="1">
      <c r="C43" s="255"/>
      <c r="D43" s="98"/>
      <c r="E43" s="98"/>
      <c r="F43" s="98"/>
      <c r="G43" s="98"/>
      <c r="H43" s="98"/>
      <c r="I43" s="98"/>
      <c r="J43" s="98"/>
      <c r="K43" s="98"/>
      <c r="L43" s="98"/>
    </row>
    <row r="44" spans="1:12">
      <c r="A44" s="303" t="s">
        <v>415</v>
      </c>
      <c r="B44" s="304" t="s">
        <v>416</v>
      </c>
      <c r="C44" s="297" t="s">
        <v>676</v>
      </c>
      <c r="D44" s="297" t="s">
        <v>679</v>
      </c>
      <c r="E44" s="297" t="s">
        <v>687</v>
      </c>
      <c r="F44" s="297" t="s">
        <v>695</v>
      </c>
      <c r="G44" s="297">
        <v>2022</v>
      </c>
      <c r="H44" s="297" t="s">
        <v>702</v>
      </c>
      <c r="I44" s="297" t="s">
        <v>712</v>
      </c>
      <c r="J44" s="297" t="s">
        <v>720</v>
      </c>
      <c r="K44" s="297" t="s">
        <v>721</v>
      </c>
      <c r="L44" s="297">
        <v>2023</v>
      </c>
    </row>
    <row r="45" spans="1:12">
      <c r="A45" s="303"/>
      <c r="B45" s="304"/>
      <c r="C45" s="297" t="s">
        <v>677</v>
      </c>
      <c r="D45" s="297" t="s">
        <v>680</v>
      </c>
      <c r="E45" s="297" t="s">
        <v>688</v>
      </c>
      <c r="F45" s="297" t="s">
        <v>694</v>
      </c>
      <c r="G45" s="297">
        <v>2022</v>
      </c>
      <c r="H45" s="297" t="s">
        <v>703</v>
      </c>
      <c r="I45" s="297" t="s">
        <v>713</v>
      </c>
      <c r="J45" s="297" t="s">
        <v>719</v>
      </c>
      <c r="K45" s="297" t="s">
        <v>722</v>
      </c>
      <c r="L45" s="297">
        <v>2023</v>
      </c>
    </row>
    <row r="46" spans="1:12">
      <c r="A46" s="4" t="s">
        <v>355</v>
      </c>
      <c r="B46" s="72" t="s">
        <v>292</v>
      </c>
      <c r="C46" s="88">
        <v>-64278.159520000001</v>
      </c>
      <c r="D46" s="88">
        <v>-65471.39476999997</v>
      </c>
      <c r="E46" s="88">
        <v>-72614.194800000085</v>
      </c>
      <c r="F46" s="88">
        <v>-75793.901259999955</v>
      </c>
      <c r="G46" s="284">
        <v>-278157.65035000001</v>
      </c>
      <c r="H46" s="88">
        <v>-66077.613830000002</v>
      </c>
      <c r="I46" s="88">
        <v>-65814.946820000026</v>
      </c>
      <c r="J46" s="88">
        <f>J16</f>
        <v>-63981.085239999979</v>
      </c>
      <c r="K46" s="88">
        <f>K16</f>
        <v>-68439.821539999946</v>
      </c>
      <c r="L46" s="284">
        <v>-264313.46742999996</v>
      </c>
    </row>
    <row r="47" spans="1:12">
      <c r="A47" s="15" t="s">
        <v>417</v>
      </c>
      <c r="B47" s="74" t="s">
        <v>295</v>
      </c>
      <c r="C47" s="94">
        <v>6485.2207400000007</v>
      </c>
      <c r="D47" s="94">
        <v>6413.92443</v>
      </c>
      <c r="E47" s="94">
        <v>6324.7463400000015</v>
      </c>
      <c r="F47" s="94">
        <f>-F19</f>
        <v>6211.2411100000036</v>
      </c>
      <c r="G47" s="285">
        <v>25435.132620000004</v>
      </c>
      <c r="H47" s="94">
        <v>5267.2936000000009</v>
      </c>
      <c r="I47" s="94">
        <v>5074.5857700000006</v>
      </c>
      <c r="J47" s="94">
        <f>-J19</f>
        <v>4832.636199999999</v>
      </c>
      <c r="K47" s="94">
        <f>-K19</f>
        <v>4567.9059700000016</v>
      </c>
      <c r="L47" s="285">
        <v>19742.421540000003</v>
      </c>
    </row>
    <row r="48" spans="1:12">
      <c r="A48" s="15" t="s">
        <v>356</v>
      </c>
      <c r="B48" s="74" t="s">
        <v>357</v>
      </c>
      <c r="C48" s="94">
        <v>9160</v>
      </c>
      <c r="D48" s="94">
        <v>11109.381509999999</v>
      </c>
      <c r="E48" s="94">
        <v>5288.6151</v>
      </c>
      <c r="F48" s="94">
        <v>13530.454809999999</v>
      </c>
      <c r="G48" s="285">
        <v>39088.451419999998</v>
      </c>
      <c r="H48" s="94">
        <v>7107.9672700000001</v>
      </c>
      <c r="I48" s="94">
        <v>6125.8516599999903</v>
      </c>
      <c r="J48" s="94">
        <v>7520.5346499999996</v>
      </c>
      <c r="K48" s="94">
        <v>4894.4844299999804</v>
      </c>
      <c r="L48" s="285">
        <v>25648.83800999997</v>
      </c>
    </row>
    <row r="49" spans="1:12">
      <c r="A49" s="15" t="s">
        <v>362</v>
      </c>
      <c r="B49" s="74" t="s">
        <v>363</v>
      </c>
      <c r="C49" s="94">
        <v>6420.0702799999999</v>
      </c>
      <c r="D49" s="94">
        <v>8687.5111899999993</v>
      </c>
      <c r="E49" s="94">
        <v>7936.8485199999996</v>
      </c>
      <c r="F49" s="94">
        <f>-F20</f>
        <v>9000.6990499999974</v>
      </c>
      <c r="G49" s="285">
        <v>32045.129039999993</v>
      </c>
      <c r="H49" s="94">
        <v>5834.8418800000009</v>
      </c>
      <c r="I49" s="94">
        <v>6022.2959599999995</v>
      </c>
      <c r="J49" s="94">
        <f>-J20</f>
        <v>4998.3293999999987</v>
      </c>
      <c r="K49" s="94">
        <f>-K20</f>
        <v>4606.0976200000005</v>
      </c>
      <c r="L49" s="285">
        <v>21461.564859999999</v>
      </c>
    </row>
    <row r="50" spans="1:12">
      <c r="A50" s="15" t="s">
        <v>681</v>
      </c>
      <c r="B50" s="74" t="s">
        <v>682</v>
      </c>
      <c r="C50" s="94">
        <v>943.73982000000001</v>
      </c>
      <c r="D50" s="94">
        <v>37.825739999999698</v>
      </c>
      <c r="E50" s="94">
        <v>177.00924999999961</v>
      </c>
      <c r="F50" s="94">
        <v>171.95137</v>
      </c>
      <c r="G50" s="285">
        <v>1330.5261799999992</v>
      </c>
      <c r="H50" s="94">
        <v>674.34527000000003</v>
      </c>
      <c r="I50" s="94">
        <v>-50.15399</v>
      </c>
      <c r="J50" s="94">
        <v>277.04953</v>
      </c>
      <c r="K50" s="94">
        <v>7101.60736</v>
      </c>
      <c r="L50" s="285">
        <v>8002.8481700000002</v>
      </c>
    </row>
    <row r="51" spans="1:12">
      <c r="A51" s="4" t="s">
        <v>364</v>
      </c>
      <c r="B51" s="72" t="s">
        <v>365</v>
      </c>
      <c r="C51" s="88">
        <v>-41269.128679999994</v>
      </c>
      <c r="D51" s="88">
        <v>-39222.751899999974</v>
      </c>
      <c r="E51" s="88">
        <v>-52886.975590000082</v>
      </c>
      <c r="F51" s="88">
        <v>-46879.554919999959</v>
      </c>
      <c r="G51" s="284">
        <v>-180258.41109000001</v>
      </c>
      <c r="H51" s="88">
        <v>-47193.165809999999</v>
      </c>
      <c r="I51" s="88">
        <v>-48642.367420000031</v>
      </c>
      <c r="J51" s="88">
        <v>-46352.535459999977</v>
      </c>
      <c r="K51" s="88">
        <v>-47269.726159999998</v>
      </c>
      <c r="L51" s="284">
        <v>-189457.79485000001</v>
      </c>
    </row>
    <row r="52" spans="1:12">
      <c r="A52" s="4"/>
      <c r="B52" s="72"/>
      <c r="C52" s="88"/>
      <c r="D52" s="88"/>
      <c r="E52" s="88"/>
      <c r="F52" s="88"/>
      <c r="G52" s="88"/>
      <c r="H52" s="88"/>
      <c r="I52" s="88"/>
      <c r="J52" s="88"/>
      <c r="K52" s="88"/>
      <c r="L52" s="88"/>
    </row>
    <row r="53" spans="1:12">
      <c r="C53" s="88"/>
      <c r="E53" s="144"/>
      <c r="F53" s="144"/>
      <c r="G53" s="144"/>
      <c r="H53" s="144"/>
      <c r="I53" s="144"/>
      <c r="J53" s="144"/>
      <c r="K53" s="144"/>
      <c r="L53" s="144"/>
    </row>
    <row r="54" spans="1:12">
      <c r="D54" s="181"/>
      <c r="E54" s="181"/>
      <c r="F54" s="181"/>
      <c r="G54" s="181"/>
      <c r="H54" s="181"/>
      <c r="I54" s="181"/>
      <c r="J54" s="181"/>
      <c r="K54" s="181"/>
      <c r="L54" s="181"/>
    </row>
    <row r="55" spans="1:12">
      <c r="C55" s="88"/>
      <c r="E55" s="144"/>
      <c r="F55" s="144"/>
      <c r="G55" s="144"/>
      <c r="H55" s="144"/>
      <c r="I55" s="144"/>
      <c r="J55" s="144"/>
      <c r="K55" s="144"/>
      <c r="L55" s="144"/>
    </row>
  </sheetData>
  <mergeCells count="4">
    <mergeCell ref="A44:A45"/>
    <mergeCell ref="B44:B45"/>
    <mergeCell ref="A4:A6"/>
    <mergeCell ref="B4:B6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2912-DF56-4930-AB5A-B6150E9BA65D}">
  <dimension ref="A1:F55"/>
  <sheetViews>
    <sheetView showGridLines="0" zoomScale="85" zoomScaleNormal="85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F4" sqref="F4"/>
    </sheetView>
  </sheetViews>
  <sheetFormatPr defaultRowHeight="14.4"/>
  <cols>
    <col min="1" max="1" width="53" bestFit="1" customWidth="1"/>
    <col min="2" max="2" width="45.33203125" bestFit="1" customWidth="1"/>
    <col min="3" max="5" width="16" customWidth="1"/>
    <col min="6" max="6" width="16" customWidth="1" collapsed="1"/>
  </cols>
  <sheetData>
    <row r="1" spans="1:6">
      <c r="A1" s="7" t="s">
        <v>714</v>
      </c>
      <c r="C1" s="8"/>
      <c r="D1" s="8"/>
      <c r="E1" s="8"/>
      <c r="F1" s="8"/>
    </row>
    <row r="2" spans="1:6">
      <c r="A2" s="9" t="s">
        <v>22</v>
      </c>
      <c r="C2" s="10"/>
      <c r="D2" s="10"/>
      <c r="E2" s="10"/>
      <c r="F2" s="10"/>
    </row>
    <row r="3" spans="1:6">
      <c r="A3" s="11" t="s">
        <v>724</v>
      </c>
      <c r="C3" s="12"/>
      <c r="D3" s="12"/>
      <c r="E3" s="12"/>
      <c r="F3" s="12"/>
    </row>
    <row r="4" spans="1:6">
      <c r="A4" s="303" t="s">
        <v>20</v>
      </c>
      <c r="B4" s="304" t="s">
        <v>19</v>
      </c>
      <c r="C4" s="296" t="s">
        <v>25</v>
      </c>
      <c r="D4" s="296" t="s">
        <v>25</v>
      </c>
      <c r="E4" s="296" t="s">
        <v>25</v>
      </c>
      <c r="F4" s="296" t="s">
        <v>25</v>
      </c>
    </row>
    <row r="5" spans="1:6">
      <c r="A5" s="303"/>
      <c r="B5" s="304"/>
      <c r="C5" s="297" t="s">
        <v>712</v>
      </c>
      <c r="D5" s="297" t="s">
        <v>720</v>
      </c>
      <c r="E5" s="297" t="s">
        <v>721</v>
      </c>
      <c r="F5" s="297">
        <v>2023</v>
      </c>
    </row>
    <row r="6" spans="1:6">
      <c r="A6" s="303"/>
      <c r="B6" s="304"/>
      <c r="C6" s="297" t="s">
        <v>713</v>
      </c>
      <c r="D6" s="297" t="s">
        <v>719</v>
      </c>
      <c r="E6" s="297" t="s">
        <v>722</v>
      </c>
      <c r="F6" s="297">
        <v>2023</v>
      </c>
    </row>
    <row r="7" spans="1:6">
      <c r="A7" s="4" t="s">
        <v>32</v>
      </c>
      <c r="B7" s="72" t="s">
        <v>56</v>
      </c>
      <c r="C7" s="5">
        <v>12484.946655909091</v>
      </c>
      <c r="D7" s="5">
        <v>23639.021420000005</v>
      </c>
      <c r="E7" s="5">
        <v>37858.725329999987</v>
      </c>
      <c r="F7" s="276">
        <v>73982.693405909085</v>
      </c>
    </row>
    <row r="8" spans="1:6">
      <c r="A8" s="4" t="s">
        <v>44</v>
      </c>
      <c r="B8" s="72" t="s">
        <v>55</v>
      </c>
      <c r="C8" s="5">
        <v>12484.946655909091</v>
      </c>
      <c r="D8" s="5">
        <v>23639.021420000005</v>
      </c>
      <c r="E8" s="5">
        <v>37858.725329999987</v>
      </c>
      <c r="F8" s="276">
        <v>73982.693405909085</v>
      </c>
    </row>
    <row r="9" spans="1:6">
      <c r="A9" s="101" t="s">
        <v>46</v>
      </c>
      <c r="B9" s="139" t="s">
        <v>63</v>
      </c>
      <c r="C9" s="248">
        <v>12484.946655909091</v>
      </c>
      <c r="D9" s="248">
        <v>23639.021420000005</v>
      </c>
      <c r="E9" s="248">
        <v>37858.725329999987</v>
      </c>
      <c r="F9" s="277">
        <v>73982.693405909085</v>
      </c>
    </row>
    <row r="10" spans="1:6">
      <c r="A10" s="4" t="s">
        <v>528</v>
      </c>
      <c r="B10" s="72" t="s">
        <v>527</v>
      </c>
      <c r="C10" s="249">
        <v>0</v>
      </c>
      <c r="D10" s="249">
        <v>0</v>
      </c>
      <c r="E10" s="249">
        <v>0</v>
      </c>
      <c r="F10" s="278">
        <v>0</v>
      </c>
    </row>
    <row r="11" spans="1:6">
      <c r="A11" s="4" t="s">
        <v>283</v>
      </c>
      <c r="B11" s="72" t="s">
        <v>284</v>
      </c>
      <c r="C11" s="250">
        <v>-724.99448909090904</v>
      </c>
      <c r="D11" s="250">
        <v>-1351.7398499999999</v>
      </c>
      <c r="E11" s="250">
        <v>-2158.8163199999999</v>
      </c>
      <c r="F11" s="279">
        <v>-4235.550659090909</v>
      </c>
    </row>
    <row r="12" spans="1:6">
      <c r="A12" s="101" t="s">
        <v>285</v>
      </c>
      <c r="B12" s="74" t="s">
        <v>286</v>
      </c>
      <c r="C12" s="251">
        <v>-475.26223409090915</v>
      </c>
      <c r="D12" s="251">
        <v>-879.69807999999989</v>
      </c>
      <c r="E12" s="251">
        <v>-1402.0334300000004</v>
      </c>
      <c r="F12" s="280">
        <v>-2756.9937440909093</v>
      </c>
    </row>
    <row r="13" spans="1:6">
      <c r="A13" s="101" t="s">
        <v>287</v>
      </c>
      <c r="B13" s="74" t="s">
        <v>288</v>
      </c>
      <c r="C13" s="251">
        <v>-249.7322549999999</v>
      </c>
      <c r="D13" s="251">
        <v>-472.04176999999993</v>
      </c>
      <c r="E13" s="251">
        <v>-756.78289000000029</v>
      </c>
      <c r="F13" s="280">
        <v>-1478.5569150000001</v>
      </c>
    </row>
    <row r="14" spans="1:6">
      <c r="A14" s="4" t="s">
        <v>289</v>
      </c>
      <c r="B14" s="72" t="s">
        <v>290</v>
      </c>
      <c r="C14" s="250">
        <v>11759.952166818179</v>
      </c>
      <c r="D14" s="250">
        <v>22287.281570000006</v>
      </c>
      <c r="E14" s="250">
        <v>35699.909009999996</v>
      </c>
      <c r="F14" s="279">
        <v>69747.142746818179</v>
      </c>
    </row>
    <row r="15" spans="1:6">
      <c r="A15" s="4" t="s">
        <v>291</v>
      </c>
      <c r="B15" s="72" t="s">
        <v>292</v>
      </c>
      <c r="C15" s="250">
        <v>-12801.242568384712</v>
      </c>
      <c r="D15" s="250">
        <v>-23019.061903875008</v>
      </c>
      <c r="E15" s="250">
        <v>-27189.291219999977</v>
      </c>
      <c r="F15" s="279">
        <v>-63009.595692259696</v>
      </c>
    </row>
    <row r="16" spans="1:6">
      <c r="A16" s="101" t="s">
        <v>427</v>
      </c>
      <c r="B16" s="74" t="s">
        <v>293</v>
      </c>
      <c r="C16" s="251">
        <v>-9417.9223315665295</v>
      </c>
      <c r="D16" s="251">
        <v>-16261.079015693189</v>
      </c>
      <c r="E16" s="251">
        <v>-18494.107489999988</v>
      </c>
      <c r="F16" s="280">
        <v>-44173.108837259708</v>
      </c>
    </row>
    <row r="17" spans="1:6">
      <c r="A17" s="101" t="s">
        <v>428</v>
      </c>
      <c r="B17" s="74" t="s">
        <v>294</v>
      </c>
      <c r="C17" s="251">
        <v>-1806.2074809090911</v>
      </c>
      <c r="D17" s="251">
        <v>-2523.9829399999994</v>
      </c>
      <c r="E17" s="251">
        <v>-3694.1438599999992</v>
      </c>
      <c r="F17" s="280">
        <v>-8024.33428090909</v>
      </c>
    </row>
    <row r="18" spans="1:6">
      <c r="A18" s="101" t="s">
        <v>417</v>
      </c>
      <c r="B18" s="74" t="s">
        <v>295</v>
      </c>
      <c r="C18" s="251">
        <v>-374.98834499999987</v>
      </c>
      <c r="D18" s="251">
        <v>-662.69869000000028</v>
      </c>
      <c r="E18" s="251">
        <v>-637.70278000000008</v>
      </c>
      <c r="F18" s="280">
        <v>-1675.3898150000002</v>
      </c>
    </row>
    <row r="19" spans="1:6">
      <c r="A19" s="101" t="s">
        <v>704</v>
      </c>
      <c r="B19" s="74" t="s">
        <v>533</v>
      </c>
      <c r="C19" s="251">
        <v>-177.62923000000004</v>
      </c>
      <c r="D19" s="251">
        <v>-1013.4704918181819</v>
      </c>
      <c r="E19" s="251">
        <v>-2273.84267</v>
      </c>
      <c r="F19" s="280">
        <v>-3464.9423918181819</v>
      </c>
    </row>
    <row r="20" spans="1:6">
      <c r="A20" s="101" t="s">
        <v>429</v>
      </c>
      <c r="B20" s="74" t="s">
        <v>296</v>
      </c>
      <c r="C20" s="251">
        <v>-365.96272272727276</v>
      </c>
      <c r="D20" s="251">
        <v>-1126.1710381818177</v>
      </c>
      <c r="E20" s="251">
        <v>-620.78360999999995</v>
      </c>
      <c r="F20" s="280">
        <v>-2112.9173709090906</v>
      </c>
    </row>
    <row r="21" spans="1:6">
      <c r="A21" s="101" t="s">
        <v>430</v>
      </c>
      <c r="B21" s="74" t="s">
        <v>297</v>
      </c>
      <c r="C21" s="251">
        <v>-46.866205909090894</v>
      </c>
      <c r="D21" s="251">
        <v>-129.47833</v>
      </c>
      <c r="E21" s="251">
        <v>-111.03270000000003</v>
      </c>
      <c r="F21" s="280">
        <v>-287.37723590909093</v>
      </c>
    </row>
    <row r="22" spans="1:6">
      <c r="A22" s="101" t="s">
        <v>432</v>
      </c>
      <c r="B22" s="74" t="s">
        <v>299</v>
      </c>
      <c r="C22" s="251">
        <v>-176.00482227272727</v>
      </c>
      <c r="D22" s="251">
        <v>-514.01279</v>
      </c>
      <c r="E22" s="251">
        <v>-500.17498000000001</v>
      </c>
      <c r="F22" s="280">
        <v>-1190.1925922727273</v>
      </c>
    </row>
    <row r="23" spans="1:6">
      <c r="A23" s="101" t="s">
        <v>433</v>
      </c>
      <c r="B23" s="74" t="s">
        <v>300</v>
      </c>
      <c r="C23" s="251">
        <v>0</v>
      </c>
      <c r="D23" s="251">
        <v>0</v>
      </c>
      <c r="E23" s="251">
        <v>-32.587260000000001</v>
      </c>
      <c r="F23" s="280">
        <v>-32.587260000000001</v>
      </c>
    </row>
    <row r="24" spans="1:6">
      <c r="A24" s="101" t="s">
        <v>436</v>
      </c>
      <c r="B24" s="74" t="s">
        <v>303</v>
      </c>
      <c r="C24" s="251">
        <v>-435.66143000000005</v>
      </c>
      <c r="D24" s="251">
        <v>-788.16860818181794</v>
      </c>
      <c r="E24" s="251">
        <v>-824.91586999998344</v>
      </c>
      <c r="F24" s="280">
        <v>-2048.7459081818015</v>
      </c>
    </row>
    <row r="25" spans="1:6">
      <c r="A25" s="4" t="s">
        <v>304</v>
      </c>
      <c r="B25" s="72" t="s">
        <v>305</v>
      </c>
      <c r="C25" s="250">
        <v>-1041.2904015665335</v>
      </c>
      <c r="D25" s="250">
        <v>-731.78033387500182</v>
      </c>
      <c r="E25" s="250">
        <v>8510.6177900000184</v>
      </c>
      <c r="F25" s="279">
        <v>6737.5470545584831</v>
      </c>
    </row>
    <row r="26" spans="1:6">
      <c r="A26" s="77" t="s">
        <v>306</v>
      </c>
      <c r="B26" s="76" t="s">
        <v>307</v>
      </c>
      <c r="C26" s="252">
        <v>-8.8545462328038477E-2</v>
      </c>
      <c r="D26" s="252">
        <v>-3.2833987921614509E-2</v>
      </c>
      <c r="E26" s="252">
        <v>0.23839326278439776</v>
      </c>
      <c r="F26" s="281">
        <v>9.6599613822400565E-2</v>
      </c>
    </row>
    <row r="27" spans="1:6">
      <c r="A27" s="4" t="s">
        <v>315</v>
      </c>
      <c r="B27" s="72" t="s">
        <v>316</v>
      </c>
      <c r="C27" s="250">
        <v>279.83192045454541</v>
      </c>
      <c r="D27" s="250">
        <v>240.95150000000001</v>
      </c>
      <c r="E27" s="250">
        <v>312.46453000000008</v>
      </c>
      <c r="F27" s="279">
        <v>833.2479504545455</v>
      </c>
    </row>
    <row r="28" spans="1:6">
      <c r="A28" t="s">
        <v>317</v>
      </c>
      <c r="B28" s="76" t="s">
        <v>318</v>
      </c>
      <c r="C28" s="251">
        <v>420.68309590909081</v>
      </c>
      <c r="D28" s="251">
        <v>397.31153</v>
      </c>
      <c r="E28" s="251">
        <v>450.17808000000025</v>
      </c>
      <c r="F28" s="280">
        <v>1268.1727059090911</v>
      </c>
    </row>
    <row r="29" spans="1:6">
      <c r="A29" t="s">
        <v>319</v>
      </c>
      <c r="B29" s="76" t="s">
        <v>320</v>
      </c>
      <c r="C29" s="251">
        <v>-140.85117545454546</v>
      </c>
      <c r="D29" s="251">
        <v>-156.36002999999999</v>
      </c>
      <c r="E29" s="251">
        <v>-137.71355000000005</v>
      </c>
      <c r="F29" s="280">
        <v>-434.9247554545455</v>
      </c>
    </row>
    <row r="30" spans="1:6">
      <c r="A30" t="s">
        <v>495</v>
      </c>
      <c r="B30" s="76" t="s">
        <v>496</v>
      </c>
      <c r="C30" s="251">
        <v>0</v>
      </c>
      <c r="D30" s="251">
        <v>0</v>
      </c>
      <c r="E30" s="251">
        <v>0</v>
      </c>
      <c r="F30" s="280">
        <v>0</v>
      </c>
    </row>
    <row r="31" spans="1:6">
      <c r="A31" s="4" t="s">
        <v>323</v>
      </c>
      <c r="B31" s="72" t="s">
        <v>324</v>
      </c>
      <c r="C31" s="250">
        <v>-761.45848111198791</v>
      </c>
      <c r="D31" s="250">
        <v>-490.82883387500232</v>
      </c>
      <c r="E31" s="250">
        <v>8823.0823200000214</v>
      </c>
      <c r="F31" s="279">
        <v>7570.7950050130312</v>
      </c>
    </row>
    <row r="32" spans="1:6">
      <c r="A32" s="4" t="s">
        <v>137</v>
      </c>
      <c r="B32" s="72" t="s">
        <v>325</v>
      </c>
      <c r="C32" s="250">
        <v>182.32062727272725</v>
      </c>
      <c r="D32" s="250">
        <v>0</v>
      </c>
      <c r="E32" s="250">
        <v>4119.2711200000003</v>
      </c>
      <c r="F32" s="279">
        <v>4301.5917472727278</v>
      </c>
    </row>
    <row r="33" spans="1:6">
      <c r="A33" t="s">
        <v>326</v>
      </c>
      <c r="B33" s="76" t="s">
        <v>327</v>
      </c>
      <c r="C33" s="251">
        <v>182.32062727272725</v>
      </c>
      <c r="D33" s="251">
        <v>0</v>
      </c>
      <c r="E33" s="251">
        <v>0</v>
      </c>
      <c r="F33" s="280">
        <v>182.32062727272708</v>
      </c>
    </row>
    <row r="34" spans="1:6">
      <c r="A34" t="s">
        <v>328</v>
      </c>
      <c r="B34" s="76" t="s">
        <v>329</v>
      </c>
      <c r="C34" s="251">
        <v>0</v>
      </c>
      <c r="D34" s="251">
        <v>0</v>
      </c>
      <c r="E34" s="251">
        <v>4119.2711200000003</v>
      </c>
      <c r="F34" s="280">
        <v>4119.2711200000003</v>
      </c>
    </row>
    <row r="35" spans="1:6">
      <c r="A35" s="4" t="s">
        <v>334</v>
      </c>
      <c r="B35" s="72" t="s">
        <v>335</v>
      </c>
      <c r="C35" s="250">
        <v>-579.13785383926074</v>
      </c>
      <c r="D35" s="250">
        <v>-490.82883387500232</v>
      </c>
      <c r="E35" s="250">
        <v>12942.353440000021</v>
      </c>
      <c r="F35" s="279">
        <v>11872.386752285758</v>
      </c>
    </row>
    <row r="36" spans="1:6">
      <c r="A36" s="77" t="s">
        <v>336</v>
      </c>
      <c r="B36" s="76" t="s">
        <v>337</v>
      </c>
      <c r="C36" s="253">
        <v>-4.9246616450817987E-2</v>
      </c>
      <c r="D36" s="253">
        <v>-2.202282195490754E-2</v>
      </c>
      <c r="E36" s="253">
        <v>0.36253183268267447</v>
      </c>
      <c r="F36" s="282">
        <v>0.17022040308349934</v>
      </c>
    </row>
    <row r="37" spans="1:6">
      <c r="A37" s="4" t="s">
        <v>338</v>
      </c>
      <c r="B37" s="72" t="s">
        <v>339</v>
      </c>
      <c r="C37" s="253"/>
      <c r="D37" s="253"/>
      <c r="E37" s="253"/>
      <c r="F37" s="282"/>
    </row>
    <row r="38" spans="1:6">
      <c r="A38" t="s">
        <v>413</v>
      </c>
      <c r="B38" s="76" t="s">
        <v>414</v>
      </c>
      <c r="C38" s="254">
        <v>-579.13785383926063</v>
      </c>
      <c r="D38" s="250">
        <v>-490.82883387500232</v>
      </c>
      <c r="E38" s="250">
        <v>12942.353440000021</v>
      </c>
      <c r="F38" s="279">
        <v>11872.386752285758</v>
      </c>
    </row>
    <row r="39" spans="1:6">
      <c r="A39" s="77" t="s">
        <v>336</v>
      </c>
      <c r="B39" s="76" t="s">
        <v>337</v>
      </c>
      <c r="C39" s="253">
        <v>-4.9246616450817959E-2</v>
      </c>
      <c r="D39" s="253">
        <v>-2.202282195490754E-2</v>
      </c>
      <c r="E39" s="253">
        <v>0.36253183268267447</v>
      </c>
      <c r="F39" s="282">
        <v>0.17022040308349934</v>
      </c>
    </row>
    <row r="40" spans="1:6">
      <c r="A40" s="4" t="s">
        <v>344</v>
      </c>
      <c r="B40" s="72" t="s">
        <v>344</v>
      </c>
      <c r="C40" s="88">
        <v>-666.30205656653368</v>
      </c>
      <c r="D40" s="88">
        <f>D25-D18</f>
        <v>-69.081643875001532</v>
      </c>
      <c r="E40" s="250">
        <v>9148.3205700000181</v>
      </c>
      <c r="F40" s="284">
        <v>8412.9368695584835</v>
      </c>
    </row>
    <row r="42" spans="1:6">
      <c r="C42" s="255"/>
      <c r="D42" s="255"/>
      <c r="E42" s="255"/>
      <c r="F42" s="98"/>
    </row>
    <row r="43" spans="1:6">
      <c r="A43" s="303" t="s">
        <v>415</v>
      </c>
      <c r="B43" s="304" t="s">
        <v>416</v>
      </c>
      <c r="C43" s="297" t="s">
        <v>712</v>
      </c>
      <c r="D43" s="297" t="s">
        <v>720</v>
      </c>
      <c r="E43" s="297" t="s">
        <v>721</v>
      </c>
      <c r="F43" s="297">
        <v>2023</v>
      </c>
    </row>
    <row r="44" spans="1:6">
      <c r="A44" s="303"/>
      <c r="B44" s="304"/>
      <c r="C44" s="297" t="s">
        <v>713</v>
      </c>
      <c r="D44" s="297" t="s">
        <v>719</v>
      </c>
      <c r="E44" s="297" t="s">
        <v>722</v>
      </c>
      <c r="F44" s="297">
        <v>2023</v>
      </c>
    </row>
    <row r="45" spans="1:6">
      <c r="A45" s="4" t="s">
        <v>355</v>
      </c>
      <c r="B45" s="72" t="s">
        <v>292</v>
      </c>
      <c r="C45" s="88">
        <f>C15</f>
        <v>-12801.242568384712</v>
      </c>
      <c r="D45" s="88">
        <f>D15</f>
        <v>-23019.061903875008</v>
      </c>
      <c r="E45" s="88">
        <f>E15</f>
        <v>-27189.291219999977</v>
      </c>
      <c r="F45" s="284">
        <v>-63009.595692259696</v>
      </c>
    </row>
    <row r="46" spans="1:6">
      <c r="A46" s="15" t="s">
        <v>417</v>
      </c>
      <c r="B46" s="74" t="s">
        <v>295</v>
      </c>
      <c r="C46" s="94">
        <f>-C18</f>
        <v>374.98834499999987</v>
      </c>
      <c r="D46" s="94">
        <f>-D18</f>
        <v>662.69869000000028</v>
      </c>
      <c r="E46" s="94">
        <f>-E18</f>
        <v>637.70278000000008</v>
      </c>
      <c r="F46" s="285">
        <v>1675.3898150000002</v>
      </c>
    </row>
    <row r="47" spans="1:6">
      <c r="A47" s="15" t="s">
        <v>356</v>
      </c>
      <c r="B47" s="74" t="s">
        <v>357</v>
      </c>
      <c r="C47" s="94">
        <v>-7.5382600000000002</v>
      </c>
      <c r="D47" s="94">
        <v>14</v>
      </c>
      <c r="E47" s="94">
        <v>169.53213</v>
      </c>
      <c r="F47" s="285">
        <v>175.99386999999999</v>
      </c>
    </row>
    <row r="48" spans="1:6">
      <c r="A48" s="15" t="s">
        <v>362</v>
      </c>
      <c r="B48" s="74" t="s">
        <v>363</v>
      </c>
      <c r="C48" s="94">
        <f>-C19</f>
        <v>177.62923000000004</v>
      </c>
      <c r="D48" s="94">
        <f>-D19</f>
        <v>1013.4704918181819</v>
      </c>
      <c r="E48" s="94">
        <f>-E19</f>
        <v>2273.84267</v>
      </c>
      <c r="F48" s="285">
        <v>3464.9423918181819</v>
      </c>
    </row>
    <row r="49" spans="1:6">
      <c r="A49" s="15" t="s">
        <v>681</v>
      </c>
      <c r="B49" s="74" t="s">
        <v>682</v>
      </c>
      <c r="C49" s="94">
        <v>3.57313999999996</v>
      </c>
      <c r="D49" s="94">
        <v>73.990759999999995</v>
      </c>
      <c r="E49" s="94">
        <v>198.98542</v>
      </c>
      <c r="F49" s="285">
        <v>276.54931999999997</v>
      </c>
    </row>
    <row r="50" spans="1:6">
      <c r="A50" s="4" t="s">
        <v>364</v>
      </c>
      <c r="B50" s="72" t="s">
        <v>365</v>
      </c>
      <c r="C50" s="88">
        <f>SUM(C45:C49)</f>
        <v>-12252.590113384711</v>
      </c>
      <c r="D50" s="88">
        <f>SUM(D45:D49)</f>
        <v>-21254.901962056825</v>
      </c>
      <c r="E50" s="88">
        <v>-23909.228220000001</v>
      </c>
      <c r="F50" s="284">
        <v>-57416.720295441541</v>
      </c>
    </row>
    <row r="51" spans="1:6">
      <c r="A51" s="4"/>
      <c r="B51" s="72"/>
      <c r="C51" s="287"/>
    </row>
    <row r="52" spans="1:6">
      <c r="C52" s="88"/>
      <c r="D52" s="88"/>
      <c r="E52" s="88"/>
      <c r="F52" s="88"/>
    </row>
    <row r="53" spans="1:6">
      <c r="F53" s="144"/>
    </row>
    <row r="54" spans="1:6">
      <c r="C54" s="88"/>
      <c r="D54" s="88"/>
      <c r="E54" s="88"/>
      <c r="F54" s="181"/>
    </row>
    <row r="55" spans="1:6">
      <c r="F55" s="144"/>
    </row>
  </sheetData>
  <mergeCells count="4">
    <mergeCell ref="A4:A6"/>
    <mergeCell ref="B4:B6"/>
    <mergeCell ref="A43:A44"/>
    <mergeCell ref="B43:B4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83F7-0A22-4CA2-AC5E-84C93B3C2158}">
  <dimension ref="A1:AD81"/>
  <sheetViews>
    <sheetView showGridLines="0" zoomScale="120" zoomScaleNormal="120" workbookViewId="0">
      <pane xSplit="1" topLeftCell="Z1" activePane="topRight" state="frozen"/>
      <selection activeCell="Q7" sqref="Q7"/>
      <selection pane="topRight" activeCell="AD4" sqref="AD4"/>
    </sheetView>
  </sheetViews>
  <sheetFormatPr defaultColWidth="7.109375" defaultRowHeight="15" customHeight="1"/>
  <cols>
    <col min="1" max="1" width="48.88671875" style="25" customWidth="1"/>
    <col min="2" max="2" width="99" style="21" bestFit="1" customWidth="1"/>
    <col min="3" max="3" width="10.44140625" style="21" customWidth="1"/>
    <col min="4" max="4" width="11.44140625" style="21" customWidth="1"/>
    <col min="5" max="5" width="11.33203125" style="21" customWidth="1"/>
    <col min="6" max="6" width="11.109375" style="21" customWidth="1"/>
    <col min="7" max="9" width="10.33203125" style="21" customWidth="1"/>
    <col min="10" max="10" width="11.44140625" style="21" customWidth="1"/>
    <col min="11" max="13" width="9.5546875" style="21" bestFit="1" customWidth="1"/>
    <col min="14" max="14" width="9.5546875" style="172" bestFit="1" customWidth="1"/>
    <col min="15" max="16" width="9.5546875" style="21" bestFit="1" customWidth="1"/>
    <col min="17" max="17" width="11" style="21" bestFit="1" customWidth="1"/>
    <col min="18" max="18" width="9.5546875" style="21" bestFit="1" customWidth="1"/>
    <col min="19" max="19" width="11.5546875" style="21" bestFit="1" customWidth="1"/>
    <col min="20" max="20" width="11.44140625" style="21" customWidth="1"/>
    <col min="21" max="21" width="9.5546875" style="21" bestFit="1" customWidth="1"/>
    <col min="22" max="22" width="12.44140625" style="21" bestFit="1" customWidth="1"/>
    <col min="23" max="26" width="11.5546875" style="21" bestFit="1" customWidth="1"/>
    <col min="27" max="30" width="12" style="21" bestFit="1" customWidth="1"/>
    <col min="31" max="16384" width="7.109375" style="21"/>
  </cols>
  <sheetData>
    <row r="1" spans="1:30" ht="12" customHeight="1">
      <c r="A1" s="17" t="s">
        <v>21</v>
      </c>
      <c r="B1" s="7" t="s">
        <v>21</v>
      </c>
      <c r="C1" s="19"/>
      <c r="D1" s="20"/>
      <c r="E1" s="18"/>
      <c r="F1" s="18"/>
      <c r="G1" s="18"/>
      <c r="H1" s="18"/>
      <c r="I1" s="18"/>
      <c r="J1" s="19"/>
      <c r="K1" s="19"/>
      <c r="L1" s="19"/>
      <c r="M1" s="19"/>
      <c r="N1" s="165"/>
      <c r="O1" s="19"/>
      <c r="P1" s="19"/>
    </row>
    <row r="2" spans="1:30" ht="12" customHeight="1">
      <c r="A2" s="22" t="s">
        <v>22</v>
      </c>
      <c r="B2" s="23" t="s">
        <v>65</v>
      </c>
      <c r="C2" s="19"/>
      <c r="D2" s="24"/>
      <c r="E2" s="18"/>
      <c r="F2" s="18"/>
      <c r="G2" s="18"/>
      <c r="H2" s="18"/>
      <c r="I2" s="18"/>
      <c r="J2" s="19"/>
      <c r="K2" s="19"/>
      <c r="L2" s="19"/>
      <c r="M2" s="19"/>
      <c r="N2" s="165"/>
      <c r="O2" s="19"/>
      <c r="P2" s="19"/>
    </row>
    <row r="3" spans="1:30" ht="12" customHeight="1">
      <c r="B3" s="26"/>
      <c r="C3" s="27"/>
      <c r="D3" s="28"/>
      <c r="E3" s="27"/>
      <c r="F3" s="27"/>
      <c r="G3" s="29"/>
      <c r="H3" s="29"/>
      <c r="I3" s="29"/>
      <c r="J3" s="30"/>
      <c r="K3" s="30"/>
      <c r="L3" s="30"/>
      <c r="M3" s="30"/>
      <c r="N3" s="166"/>
      <c r="O3" s="30"/>
      <c r="P3" s="30"/>
    </row>
    <row r="4" spans="1:30" ht="14.4">
      <c r="A4" s="305" t="s">
        <v>66</v>
      </c>
      <c r="B4" s="305" t="s">
        <v>67</v>
      </c>
      <c r="C4" s="292" t="s">
        <v>27</v>
      </c>
      <c r="D4" s="293" t="s">
        <v>68</v>
      </c>
      <c r="E4" s="294" t="s">
        <v>69</v>
      </c>
      <c r="F4" s="294" t="s">
        <v>70</v>
      </c>
      <c r="G4" s="294" t="s">
        <v>31</v>
      </c>
      <c r="H4" s="294" t="s">
        <v>71</v>
      </c>
      <c r="I4" s="294" t="s">
        <v>72</v>
      </c>
      <c r="J4" s="294" t="s">
        <v>73</v>
      </c>
      <c r="K4" s="294" t="s">
        <v>492</v>
      </c>
      <c r="L4" s="294" t="s">
        <v>499</v>
      </c>
      <c r="M4" s="294" t="s">
        <v>504</v>
      </c>
      <c r="N4" s="294" t="s">
        <v>509</v>
      </c>
      <c r="O4" s="294" t="s">
        <v>511</v>
      </c>
      <c r="P4" s="294" t="s">
        <v>513</v>
      </c>
      <c r="Q4" s="294" t="s">
        <v>522</v>
      </c>
      <c r="R4" s="294" t="s">
        <v>529</v>
      </c>
      <c r="S4" s="294" t="s">
        <v>531</v>
      </c>
      <c r="T4" s="294" t="s">
        <v>540</v>
      </c>
      <c r="U4" s="294" t="s">
        <v>547</v>
      </c>
      <c r="V4" s="294" t="s">
        <v>668</v>
      </c>
      <c r="W4" s="294" t="s">
        <v>676</v>
      </c>
      <c r="X4" s="294" t="s">
        <v>679</v>
      </c>
      <c r="Y4" s="294" t="s">
        <v>687</v>
      </c>
      <c r="Z4" s="294" t="s">
        <v>695</v>
      </c>
      <c r="AA4" s="294" t="s">
        <v>702</v>
      </c>
      <c r="AB4" s="294" t="s">
        <v>712</v>
      </c>
      <c r="AC4" s="294" t="s">
        <v>720</v>
      </c>
      <c r="AD4" s="294" t="s">
        <v>721</v>
      </c>
    </row>
    <row r="5" spans="1:30" ht="14.4">
      <c r="A5" s="305"/>
      <c r="B5" s="305"/>
      <c r="C5" s="292" t="s">
        <v>26</v>
      </c>
      <c r="D5" s="293" t="s">
        <v>74</v>
      </c>
      <c r="E5" s="294" t="s">
        <v>29</v>
      </c>
      <c r="F5" s="294" t="s">
        <v>30</v>
      </c>
      <c r="G5" s="294" t="s">
        <v>75</v>
      </c>
      <c r="H5" s="294" t="s">
        <v>76</v>
      </c>
      <c r="I5" s="294" t="s">
        <v>77</v>
      </c>
      <c r="J5" s="294" t="s">
        <v>78</v>
      </c>
      <c r="K5" s="294" t="s">
        <v>493</v>
      </c>
      <c r="L5" s="294" t="s">
        <v>498</v>
      </c>
      <c r="M5" s="294" t="s">
        <v>505</v>
      </c>
      <c r="N5" s="294" t="s">
        <v>510</v>
      </c>
      <c r="O5" s="294" t="s">
        <v>512</v>
      </c>
      <c r="P5" s="294" t="s">
        <v>514</v>
      </c>
      <c r="Q5" s="294" t="s">
        <v>523</v>
      </c>
      <c r="R5" s="294" t="s">
        <v>530</v>
      </c>
      <c r="S5" s="294" t="s">
        <v>532</v>
      </c>
      <c r="T5" s="294" t="s">
        <v>541</v>
      </c>
      <c r="U5" s="294" t="s">
        <v>548</v>
      </c>
      <c r="V5" s="294" t="s">
        <v>669</v>
      </c>
      <c r="W5" s="294" t="s">
        <v>677</v>
      </c>
      <c r="X5" s="294" t="s">
        <v>680</v>
      </c>
      <c r="Y5" s="294" t="s">
        <v>688</v>
      </c>
      <c r="Z5" s="294" t="s">
        <v>694</v>
      </c>
      <c r="AA5" s="294" t="s">
        <v>703</v>
      </c>
      <c r="AB5" s="294" t="s">
        <v>713</v>
      </c>
      <c r="AC5" s="294" t="s">
        <v>719</v>
      </c>
      <c r="AD5" s="294" t="s">
        <v>722</v>
      </c>
    </row>
    <row r="6" spans="1:30" ht="11.25" customHeight="1">
      <c r="A6" s="31" t="s">
        <v>79</v>
      </c>
      <c r="B6" s="32" t="s">
        <v>80</v>
      </c>
      <c r="C6" s="33"/>
      <c r="D6" s="34"/>
      <c r="E6" s="35"/>
      <c r="F6" s="36"/>
      <c r="G6" s="33"/>
      <c r="H6" s="33"/>
      <c r="I6" s="33"/>
      <c r="J6" s="33"/>
      <c r="K6" s="33"/>
      <c r="L6" s="33"/>
      <c r="M6" s="33"/>
      <c r="N6" s="167"/>
      <c r="O6" s="33"/>
      <c r="P6" s="33"/>
      <c r="Q6" s="33"/>
    </row>
    <row r="7" spans="1:30" ht="11.25" customHeight="1">
      <c r="A7" s="37" t="s">
        <v>81</v>
      </c>
      <c r="B7" s="32" t="s">
        <v>82</v>
      </c>
      <c r="C7" s="38">
        <v>13804755</v>
      </c>
      <c r="D7" s="38">
        <v>4784100</v>
      </c>
      <c r="E7" s="38">
        <v>5349458</v>
      </c>
      <c r="F7" s="38">
        <v>6506030</v>
      </c>
      <c r="G7" s="38">
        <v>7509318</v>
      </c>
      <c r="H7" s="38">
        <v>8221642</v>
      </c>
      <c r="I7" s="38">
        <v>8630123</v>
      </c>
      <c r="J7" s="38">
        <v>7475618</v>
      </c>
      <c r="K7" s="38">
        <v>8800335</v>
      </c>
      <c r="L7" s="38">
        <v>10323038</v>
      </c>
      <c r="M7" s="38">
        <v>11509549</v>
      </c>
      <c r="N7" s="168">
        <v>10454127</v>
      </c>
      <c r="O7" s="38">
        <v>11866462</v>
      </c>
      <c r="P7" s="38">
        <v>15124987</v>
      </c>
      <c r="Q7" s="146">
        <v>16112515</v>
      </c>
      <c r="R7" s="146">
        <v>17086412</v>
      </c>
      <c r="S7" s="146">
        <v>16867853</v>
      </c>
      <c r="T7" s="146">
        <v>19858805</v>
      </c>
      <c r="U7" s="146">
        <v>25585963</v>
      </c>
      <c r="V7" s="146">
        <v>21080155</v>
      </c>
      <c r="W7" s="146">
        <v>19769140</v>
      </c>
      <c r="X7" s="146">
        <v>16698838</v>
      </c>
      <c r="Y7" s="146">
        <v>18475346</v>
      </c>
      <c r="Z7" s="146">
        <v>17114735</v>
      </c>
      <c r="AA7" s="146">
        <v>15564329</v>
      </c>
      <c r="AB7" s="146">
        <v>16127049</v>
      </c>
      <c r="AC7" s="146">
        <v>17198011</v>
      </c>
      <c r="AD7" s="146">
        <v>18828942</v>
      </c>
    </row>
    <row r="8" spans="1:30" ht="11.25" customHeight="1">
      <c r="A8" s="39" t="s">
        <v>83</v>
      </c>
      <c r="B8" s="41" t="s">
        <v>84</v>
      </c>
      <c r="C8" s="42">
        <v>262320</v>
      </c>
      <c r="D8" s="42">
        <v>313767</v>
      </c>
      <c r="E8" s="42">
        <v>319890</v>
      </c>
      <c r="F8" s="42">
        <v>711140</v>
      </c>
      <c r="G8" s="42">
        <v>252615</v>
      </c>
      <c r="H8" s="42">
        <v>396018</v>
      </c>
      <c r="I8" s="42">
        <v>566166</v>
      </c>
      <c r="J8" s="42">
        <v>329687</v>
      </c>
      <c r="K8" s="42">
        <v>888531</v>
      </c>
      <c r="L8" s="42">
        <v>520253</v>
      </c>
      <c r="M8" s="42">
        <v>642589</v>
      </c>
      <c r="N8" s="169">
        <v>494033</v>
      </c>
      <c r="O8" s="42">
        <v>905064</v>
      </c>
      <c r="P8" s="42">
        <v>966702</v>
      </c>
      <c r="Q8" s="147">
        <v>1290332</v>
      </c>
      <c r="R8" s="147">
        <v>1438420</v>
      </c>
      <c r="S8" s="147">
        <v>1536454</v>
      </c>
      <c r="T8" s="147">
        <v>2065184</v>
      </c>
      <c r="U8" s="147">
        <v>3777045</v>
      </c>
      <c r="V8" s="147">
        <v>2560516</v>
      </c>
      <c r="W8" s="147">
        <v>2711499</v>
      </c>
      <c r="X8" s="147">
        <v>2371543</v>
      </c>
      <c r="Y8" s="147">
        <v>4267671</v>
      </c>
      <c r="Z8" s="147">
        <v>2613794</v>
      </c>
      <c r="AA8" s="147">
        <v>1929953</v>
      </c>
      <c r="AB8" s="147">
        <v>2170662</v>
      </c>
      <c r="AC8" s="147">
        <v>3174523</v>
      </c>
      <c r="AD8" s="147">
        <v>1788906</v>
      </c>
    </row>
    <row r="9" spans="1:30" ht="11.25" customHeight="1">
      <c r="A9" s="43" t="s">
        <v>85</v>
      </c>
      <c r="B9" s="41" t="s">
        <v>86</v>
      </c>
      <c r="C9" s="42">
        <v>12868729</v>
      </c>
      <c r="D9" s="42">
        <v>3661718</v>
      </c>
      <c r="E9" s="42">
        <v>4189304</v>
      </c>
      <c r="F9" s="42">
        <v>4926832</v>
      </c>
      <c r="G9" s="42">
        <v>6499792</v>
      </c>
      <c r="H9" s="42">
        <v>7050786</v>
      </c>
      <c r="I9" s="42">
        <v>7389327</v>
      </c>
      <c r="J9" s="42">
        <v>6487587</v>
      </c>
      <c r="K9" s="42">
        <v>7124580</v>
      </c>
      <c r="L9" s="42">
        <v>8927165</v>
      </c>
      <c r="M9" s="42">
        <v>9604951</v>
      </c>
      <c r="N9" s="169">
        <v>8631578</v>
      </c>
      <c r="O9" s="42">
        <v>9027303</v>
      </c>
      <c r="P9" s="42">
        <v>11833795</v>
      </c>
      <c r="Q9" s="147">
        <v>13306659</v>
      </c>
      <c r="R9" s="147">
        <v>14003987</v>
      </c>
      <c r="S9" s="147">
        <v>14089062</v>
      </c>
      <c r="T9" s="147">
        <v>16265035</v>
      </c>
      <c r="U9" s="147">
        <v>20192842</v>
      </c>
      <c r="V9" s="147">
        <v>16573301</v>
      </c>
      <c r="W9" s="147">
        <v>15805419</v>
      </c>
      <c r="X9" s="147">
        <v>12796550</v>
      </c>
      <c r="Y9" s="147">
        <v>12470836</v>
      </c>
      <c r="Z9" s="147">
        <v>12283245</v>
      </c>
      <c r="AA9" s="147">
        <v>12230476</v>
      </c>
      <c r="AB9" s="147">
        <v>12074992</v>
      </c>
      <c r="AC9" s="147">
        <v>11740359</v>
      </c>
      <c r="AD9" s="147">
        <v>14160858</v>
      </c>
    </row>
    <row r="10" spans="1:30" ht="11.25" customHeight="1">
      <c r="A10" s="43" t="s">
        <v>87</v>
      </c>
      <c r="B10" s="41" t="s">
        <v>88</v>
      </c>
      <c r="C10" s="42">
        <v>1280</v>
      </c>
      <c r="D10" s="42">
        <v>18376</v>
      </c>
      <c r="E10" s="42">
        <v>6024</v>
      </c>
      <c r="F10" s="42">
        <v>9381</v>
      </c>
      <c r="G10" s="42">
        <v>3853</v>
      </c>
      <c r="H10" s="42">
        <v>25417</v>
      </c>
      <c r="I10" s="42">
        <v>30805</v>
      </c>
      <c r="J10" s="42">
        <v>24839</v>
      </c>
      <c r="K10" s="42">
        <v>24626</v>
      </c>
      <c r="L10" s="42">
        <v>41331</v>
      </c>
      <c r="M10" s="42">
        <v>445971</v>
      </c>
      <c r="N10" s="169">
        <v>345422</v>
      </c>
      <c r="O10" s="42">
        <v>1043339</v>
      </c>
      <c r="P10" s="42">
        <v>1237808</v>
      </c>
      <c r="Q10" s="147">
        <v>39372</v>
      </c>
      <c r="R10" s="147">
        <v>64900</v>
      </c>
      <c r="S10" s="147">
        <v>0</v>
      </c>
      <c r="T10" s="147">
        <v>9022</v>
      </c>
      <c r="U10" s="147">
        <v>4049</v>
      </c>
      <c r="V10" s="147">
        <v>3553</v>
      </c>
      <c r="W10" s="147">
        <v>52207</v>
      </c>
      <c r="X10" s="147">
        <v>6513</v>
      </c>
      <c r="Y10" s="147">
        <v>10245</v>
      </c>
      <c r="Z10" s="147">
        <v>7472</v>
      </c>
      <c r="AA10" s="147">
        <v>8747</v>
      </c>
      <c r="AB10" s="147">
        <v>17058</v>
      </c>
      <c r="AC10" s="147">
        <v>16098</v>
      </c>
      <c r="AD10" s="147">
        <v>38708</v>
      </c>
    </row>
    <row r="11" spans="1:30" ht="11.25" customHeight="1">
      <c r="A11" s="43" t="s">
        <v>89</v>
      </c>
      <c r="B11" s="41" t="s">
        <v>90</v>
      </c>
      <c r="C11" s="42">
        <v>219070</v>
      </c>
      <c r="D11" s="42">
        <v>237935</v>
      </c>
      <c r="E11" s="42">
        <v>249255</v>
      </c>
      <c r="F11" s="42">
        <v>278441</v>
      </c>
      <c r="G11" s="42">
        <v>279745</v>
      </c>
      <c r="H11" s="42">
        <v>297963</v>
      </c>
      <c r="I11" s="42">
        <v>287230</v>
      </c>
      <c r="J11" s="42">
        <v>323822</v>
      </c>
      <c r="K11" s="42">
        <v>317457</v>
      </c>
      <c r="L11" s="42">
        <v>345388</v>
      </c>
      <c r="M11" s="42">
        <v>294647</v>
      </c>
      <c r="N11" s="169">
        <v>339320</v>
      </c>
      <c r="O11" s="42">
        <v>312402</v>
      </c>
      <c r="P11" s="42">
        <v>333666</v>
      </c>
      <c r="Q11" s="147">
        <v>345905</v>
      </c>
      <c r="R11" s="147">
        <v>412116</v>
      </c>
      <c r="S11" s="147">
        <v>366144</v>
      </c>
      <c r="T11" s="147">
        <v>391166</v>
      </c>
      <c r="U11" s="147">
        <v>369466</v>
      </c>
      <c r="V11" s="147">
        <v>436258</v>
      </c>
      <c r="W11" s="147">
        <v>417461</v>
      </c>
      <c r="X11" s="147">
        <v>431342</v>
      </c>
      <c r="Y11" s="147">
        <v>452375</v>
      </c>
      <c r="Z11" s="147">
        <v>503840</v>
      </c>
      <c r="AA11" s="147">
        <v>464980</v>
      </c>
      <c r="AB11" s="147">
        <v>504895</v>
      </c>
      <c r="AC11" s="147">
        <v>475030</v>
      </c>
      <c r="AD11" s="147">
        <v>566045</v>
      </c>
    </row>
    <row r="12" spans="1:30" ht="11.25" customHeight="1">
      <c r="A12" s="43" t="s">
        <v>93</v>
      </c>
      <c r="B12" s="41" t="s">
        <v>94</v>
      </c>
      <c r="C12" s="42">
        <v>332592</v>
      </c>
      <c r="D12" s="42">
        <v>422308</v>
      </c>
      <c r="E12" s="42">
        <v>471374</v>
      </c>
      <c r="F12" s="42">
        <v>488081</v>
      </c>
      <c r="G12" s="42">
        <v>410005</v>
      </c>
      <c r="H12" s="42">
        <v>347794</v>
      </c>
      <c r="I12" s="42">
        <v>259505</v>
      </c>
      <c r="J12" s="42">
        <v>232910</v>
      </c>
      <c r="K12" s="42">
        <v>335083</v>
      </c>
      <c r="L12" s="42">
        <v>373582</v>
      </c>
      <c r="M12" s="42">
        <v>404433</v>
      </c>
      <c r="N12" s="169">
        <v>481477</v>
      </c>
      <c r="O12" s="42">
        <v>465976</v>
      </c>
      <c r="P12" s="42">
        <v>623968</v>
      </c>
      <c r="Q12" s="147">
        <v>920902</v>
      </c>
      <c r="R12" s="147">
        <v>1010296</v>
      </c>
      <c r="S12" s="147">
        <v>667328</v>
      </c>
      <c r="T12" s="147">
        <v>947053</v>
      </c>
      <c r="U12" s="147">
        <v>1028459</v>
      </c>
      <c r="V12" s="147">
        <v>1334559</v>
      </c>
      <c r="W12" s="147">
        <v>609090</v>
      </c>
      <c r="X12" s="147">
        <v>915311</v>
      </c>
      <c r="Y12" s="147">
        <v>1063667</v>
      </c>
      <c r="Z12" s="147">
        <v>1540133</v>
      </c>
      <c r="AA12" s="147">
        <v>750321</v>
      </c>
      <c r="AB12" s="147">
        <v>1146234</v>
      </c>
      <c r="AC12" s="147">
        <v>1571810</v>
      </c>
      <c r="AD12" s="147">
        <v>1839132</v>
      </c>
    </row>
    <row r="13" spans="1:30" ht="11.25" customHeight="1">
      <c r="A13" s="39" t="s">
        <v>95</v>
      </c>
      <c r="B13" s="41" t="s">
        <v>96</v>
      </c>
      <c r="C13" s="42">
        <v>49863</v>
      </c>
      <c r="D13" s="42">
        <v>45568</v>
      </c>
      <c r="E13" s="42">
        <v>48413</v>
      </c>
      <c r="F13" s="42">
        <v>40639</v>
      </c>
      <c r="G13" s="42">
        <v>42543</v>
      </c>
      <c r="H13" s="42">
        <v>40217</v>
      </c>
      <c r="I13" s="42">
        <v>49622</v>
      </c>
      <c r="J13" s="42">
        <v>43491</v>
      </c>
      <c r="K13" s="42">
        <v>48485</v>
      </c>
      <c r="L13" s="42">
        <v>53812</v>
      </c>
      <c r="M13" s="42">
        <v>70287</v>
      </c>
      <c r="N13" s="169">
        <v>96575</v>
      </c>
      <c r="O13" s="42">
        <v>89821</v>
      </c>
      <c r="P13" s="42">
        <v>89781</v>
      </c>
      <c r="Q13" s="147">
        <v>95435</v>
      </c>
      <c r="R13" s="147">
        <v>120295</v>
      </c>
      <c r="S13" s="147">
        <v>114023</v>
      </c>
      <c r="T13" s="147">
        <v>129367</v>
      </c>
      <c r="U13" s="147">
        <v>138013</v>
      </c>
      <c r="V13" s="147">
        <v>133380</v>
      </c>
      <c r="W13" s="147">
        <v>132438</v>
      </c>
      <c r="X13" s="147">
        <v>119299</v>
      </c>
      <c r="Y13" s="147">
        <v>105450</v>
      </c>
      <c r="Z13" s="147">
        <v>131627</v>
      </c>
      <c r="AA13" s="147">
        <v>126757</v>
      </c>
      <c r="AB13" s="147">
        <v>124991</v>
      </c>
      <c r="AC13" s="147">
        <v>133967</v>
      </c>
      <c r="AD13" s="147">
        <v>117029</v>
      </c>
    </row>
    <row r="14" spans="1:30" ht="11.25" customHeight="1">
      <c r="A14" s="39" t="s">
        <v>91</v>
      </c>
      <c r="B14" s="41" t="s">
        <v>92</v>
      </c>
      <c r="C14" s="42">
        <v>70901</v>
      </c>
      <c r="D14" s="42">
        <v>84428</v>
      </c>
      <c r="E14" s="42">
        <v>65198</v>
      </c>
      <c r="F14" s="42">
        <v>51516</v>
      </c>
      <c r="G14" s="42">
        <v>20765</v>
      </c>
      <c r="H14" s="42">
        <v>63447</v>
      </c>
      <c r="I14" s="42">
        <v>33118</v>
      </c>
      <c r="J14" s="42">
        <v>18404</v>
      </c>
      <c r="K14" s="42">
        <v>46695</v>
      </c>
      <c r="L14" s="42">
        <v>46629</v>
      </c>
      <c r="M14" s="42">
        <v>31793</v>
      </c>
      <c r="N14" s="169">
        <v>65722</v>
      </c>
      <c r="O14" s="42">
        <v>22557</v>
      </c>
      <c r="P14" s="42">
        <v>39267</v>
      </c>
      <c r="Q14" s="155">
        <v>113910</v>
      </c>
      <c r="R14" s="155">
        <v>36398</v>
      </c>
      <c r="S14" s="155">
        <v>94842</v>
      </c>
      <c r="T14" s="155">
        <v>51978</v>
      </c>
      <c r="U14" s="155">
        <v>76089</v>
      </c>
      <c r="V14" s="155">
        <v>38588</v>
      </c>
      <c r="W14" s="155">
        <v>41026</v>
      </c>
      <c r="X14" s="155">
        <v>58280</v>
      </c>
      <c r="Y14" s="155">
        <v>105102</v>
      </c>
      <c r="Z14" s="155">
        <v>34624</v>
      </c>
      <c r="AA14" s="155">
        <v>53095</v>
      </c>
      <c r="AB14" s="155">
        <v>88217</v>
      </c>
      <c r="AC14" s="155">
        <v>86224</v>
      </c>
      <c r="AD14" s="155">
        <v>318264</v>
      </c>
    </row>
    <row r="15" spans="1:30" s="142" customFormat="1" ht="11.25" customHeight="1">
      <c r="A15" s="31" t="s">
        <v>97</v>
      </c>
      <c r="B15" s="141" t="s">
        <v>98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42">
        <v>14350</v>
      </c>
      <c r="J15" s="42">
        <v>14878</v>
      </c>
      <c r="K15" s="42">
        <v>14878</v>
      </c>
      <c r="L15" s="42">
        <v>14878</v>
      </c>
      <c r="M15" s="42">
        <v>14878</v>
      </c>
      <c r="N15" s="169">
        <v>14878</v>
      </c>
      <c r="O15" s="38">
        <v>14878</v>
      </c>
      <c r="P15" s="38">
        <v>14878</v>
      </c>
      <c r="Q15" s="146">
        <v>14878</v>
      </c>
      <c r="R15" s="146">
        <v>14878</v>
      </c>
      <c r="S15" s="146">
        <v>14878</v>
      </c>
      <c r="T15" s="146">
        <v>14878</v>
      </c>
      <c r="U15" s="146">
        <v>14878</v>
      </c>
      <c r="V15" s="146">
        <v>14878</v>
      </c>
      <c r="W15" s="146">
        <v>14878</v>
      </c>
      <c r="X15" s="146">
        <v>23014</v>
      </c>
      <c r="Y15" s="146">
        <v>23014</v>
      </c>
      <c r="Z15" s="146">
        <v>14878</v>
      </c>
      <c r="AA15" s="146">
        <v>14878</v>
      </c>
      <c r="AB15" s="146">
        <v>14878</v>
      </c>
      <c r="AC15" s="146">
        <v>14878</v>
      </c>
      <c r="AD15" s="146">
        <v>14878</v>
      </c>
    </row>
    <row r="16" spans="1:30" ht="11.25" customHeight="1">
      <c r="A16" s="37" t="s">
        <v>99</v>
      </c>
      <c r="B16" s="32" t="s">
        <v>100</v>
      </c>
      <c r="C16" s="38">
        <v>32209308</v>
      </c>
      <c r="D16" s="38">
        <v>32458210</v>
      </c>
      <c r="E16" s="38">
        <v>31718358</v>
      </c>
      <c r="F16" s="38">
        <v>31073849</v>
      </c>
      <c r="G16" s="38">
        <v>29478244</v>
      </c>
      <c r="H16" s="38">
        <v>29743729</v>
      </c>
      <c r="I16" s="38">
        <v>30023468</v>
      </c>
      <c r="J16" s="38">
        <v>30196627</v>
      </c>
      <c r="K16" s="38">
        <v>29913886</v>
      </c>
      <c r="L16" s="38">
        <v>29851898</v>
      </c>
      <c r="M16" s="38">
        <v>29441320</v>
      </c>
      <c r="N16" s="168">
        <v>29558310</v>
      </c>
      <c r="O16" s="38">
        <v>29260508</v>
      </c>
      <c r="P16" s="38">
        <v>29052693</v>
      </c>
      <c r="Q16" s="149">
        <v>29251015</v>
      </c>
      <c r="R16" s="149">
        <v>29231493</v>
      </c>
      <c r="S16" s="149">
        <v>29311464</v>
      </c>
      <c r="T16" s="149">
        <v>29657127</v>
      </c>
      <c r="U16" s="149">
        <v>29206610</v>
      </c>
      <c r="V16" s="149">
        <v>31436736</v>
      </c>
      <c r="W16" s="149">
        <v>30953232</v>
      </c>
      <c r="X16" s="149">
        <v>30672466</v>
      </c>
      <c r="Y16" s="149">
        <v>30273033</v>
      </c>
      <c r="Z16" s="149">
        <v>30559816</v>
      </c>
      <c r="AA16" s="149">
        <v>30227193</v>
      </c>
      <c r="AB16" s="149">
        <v>31035028</v>
      </c>
      <c r="AC16" s="149">
        <v>30659794</v>
      </c>
      <c r="AD16" s="149">
        <v>30577802</v>
      </c>
    </row>
    <row r="17" spans="1:30" ht="11.25" customHeight="1">
      <c r="A17" s="31" t="s">
        <v>101</v>
      </c>
      <c r="B17" s="41" t="s">
        <v>102</v>
      </c>
      <c r="C17" s="38">
        <v>3145972</v>
      </c>
      <c r="D17" s="38">
        <v>3566697</v>
      </c>
      <c r="E17" s="38">
        <v>3004691</v>
      </c>
      <c r="F17" s="38">
        <v>2563595</v>
      </c>
      <c r="G17" s="38">
        <v>1159704</v>
      </c>
      <c r="H17" s="38">
        <v>1603514</v>
      </c>
      <c r="I17" s="38">
        <v>2096143</v>
      </c>
      <c r="J17" s="38">
        <v>2388707</v>
      </c>
      <c r="K17" s="38">
        <v>2290149</v>
      </c>
      <c r="L17" s="38">
        <v>2306550</v>
      </c>
      <c r="M17" s="38">
        <v>2070164</v>
      </c>
      <c r="N17" s="168">
        <v>2333685</v>
      </c>
      <c r="O17" s="38">
        <v>2240685</v>
      </c>
      <c r="P17" s="38">
        <v>2198517</v>
      </c>
      <c r="Q17" s="148">
        <v>2568535</v>
      </c>
      <c r="R17" s="148">
        <v>2690449</v>
      </c>
      <c r="S17" s="148">
        <v>2974038</v>
      </c>
      <c r="T17" s="148">
        <v>3500796</v>
      </c>
      <c r="U17" s="148">
        <v>3233676</v>
      </c>
      <c r="V17" s="148">
        <v>3251443</v>
      </c>
      <c r="W17" s="148">
        <v>2986904</v>
      </c>
      <c r="X17" s="148">
        <v>2947746</v>
      </c>
      <c r="Y17" s="148">
        <v>2743966</v>
      </c>
      <c r="Z17" s="148">
        <v>3190140</v>
      </c>
      <c r="AA17" s="148">
        <v>2989113</v>
      </c>
      <c r="AB17" s="148">
        <v>2885130</v>
      </c>
      <c r="AC17" s="148">
        <v>2722453</v>
      </c>
      <c r="AD17" s="148">
        <v>2836883</v>
      </c>
    </row>
    <row r="18" spans="1:30" ht="11.25" customHeight="1">
      <c r="A18" s="43" t="s">
        <v>85</v>
      </c>
      <c r="B18" s="41" t="s">
        <v>86</v>
      </c>
      <c r="C18" s="42">
        <v>2792632</v>
      </c>
      <c r="D18" s="42">
        <v>3175489</v>
      </c>
      <c r="E18" s="42">
        <v>2644212</v>
      </c>
      <c r="F18" s="42">
        <v>2197268</v>
      </c>
      <c r="G18" s="42">
        <v>795426</v>
      </c>
      <c r="H18" s="42">
        <v>951329</v>
      </c>
      <c r="I18" s="42">
        <v>1350218</v>
      </c>
      <c r="J18" s="42">
        <v>1755193</v>
      </c>
      <c r="K18" s="42">
        <v>1720802</v>
      </c>
      <c r="L18" s="42">
        <v>1778370</v>
      </c>
      <c r="M18" s="42">
        <v>1774786</v>
      </c>
      <c r="N18" s="169">
        <v>2037970</v>
      </c>
      <c r="O18" s="42">
        <v>1945092</v>
      </c>
      <c r="P18" s="42">
        <v>1918214</v>
      </c>
      <c r="Q18" s="145">
        <v>2283650</v>
      </c>
      <c r="R18" s="145">
        <v>2408519</v>
      </c>
      <c r="S18" s="145">
        <v>2692312</v>
      </c>
      <c r="T18" s="145">
        <v>3219609</v>
      </c>
      <c r="U18" s="145">
        <v>2953376</v>
      </c>
      <c r="V18" s="145">
        <v>2962268</v>
      </c>
      <c r="W18" s="145">
        <v>2702329</v>
      </c>
      <c r="X18" s="145">
        <v>2663986</v>
      </c>
      <c r="Y18" s="145">
        <v>2430736</v>
      </c>
      <c r="Z18" s="145">
        <v>2809553</v>
      </c>
      <c r="AA18" s="145">
        <v>2598576</v>
      </c>
      <c r="AB18" s="145">
        <v>2461618</v>
      </c>
      <c r="AC18" s="145">
        <v>2320755</v>
      </c>
      <c r="AD18" s="145">
        <v>2417923</v>
      </c>
    </row>
    <row r="19" spans="1:30" ht="11.25" customHeight="1">
      <c r="A19" s="43" t="s">
        <v>152</v>
      </c>
      <c r="B19" s="41" t="s">
        <v>153</v>
      </c>
      <c r="C19" s="145">
        <v>0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  <c r="L19" s="145">
        <v>0</v>
      </c>
      <c r="M19" s="145">
        <v>0</v>
      </c>
      <c r="N19" s="145">
        <v>0</v>
      </c>
      <c r="O19" s="145">
        <v>0</v>
      </c>
      <c r="P19" s="145">
        <v>0</v>
      </c>
      <c r="Q19" s="145">
        <v>0</v>
      </c>
      <c r="R19" s="145">
        <v>0</v>
      </c>
      <c r="S19" s="145">
        <v>0</v>
      </c>
      <c r="T19" s="145">
        <v>0</v>
      </c>
      <c r="U19" s="145">
        <v>0</v>
      </c>
      <c r="V19" s="145">
        <v>0</v>
      </c>
      <c r="W19" s="145">
        <v>0</v>
      </c>
      <c r="X19" s="145">
        <v>0</v>
      </c>
      <c r="Y19" s="145">
        <v>0</v>
      </c>
      <c r="Z19" s="145">
        <v>94656</v>
      </c>
      <c r="AA19" s="145">
        <v>103615</v>
      </c>
      <c r="AB19" s="145">
        <v>104210</v>
      </c>
      <c r="AC19" s="145">
        <v>109205</v>
      </c>
      <c r="AD19" s="145">
        <v>119242</v>
      </c>
    </row>
    <row r="20" spans="1:30" ht="11.25" customHeight="1">
      <c r="A20" s="43" t="s">
        <v>87</v>
      </c>
      <c r="B20" s="41" t="s">
        <v>88</v>
      </c>
      <c r="C20" s="42">
        <v>0</v>
      </c>
      <c r="D20" s="42">
        <v>34889</v>
      </c>
      <c r="E20" s="42">
        <v>0</v>
      </c>
      <c r="F20" s="42">
        <v>6200</v>
      </c>
      <c r="G20" s="42">
        <v>1665</v>
      </c>
      <c r="H20" s="42">
        <v>288024</v>
      </c>
      <c r="I20" s="42">
        <v>382976</v>
      </c>
      <c r="J20" s="42">
        <v>257185</v>
      </c>
      <c r="K20" s="42">
        <v>259042</v>
      </c>
      <c r="L20" s="42">
        <v>217045</v>
      </c>
      <c r="M20" s="42">
        <v>0</v>
      </c>
      <c r="N20" s="169">
        <v>0</v>
      </c>
      <c r="O20" s="42">
        <v>0</v>
      </c>
      <c r="P20" s="42">
        <v>0</v>
      </c>
      <c r="Q20" s="145">
        <v>0</v>
      </c>
      <c r="R20" s="145">
        <v>210</v>
      </c>
      <c r="S20" s="145">
        <v>0</v>
      </c>
      <c r="T20" s="145">
        <v>0</v>
      </c>
      <c r="U20" s="145">
        <v>0</v>
      </c>
      <c r="V20" s="145">
        <v>0</v>
      </c>
      <c r="W20" s="145">
        <v>0</v>
      </c>
      <c r="X20" s="145">
        <v>0</v>
      </c>
      <c r="Y20" s="145">
        <v>0</v>
      </c>
      <c r="Z20" s="145">
        <v>0</v>
      </c>
      <c r="AA20" s="145">
        <v>0</v>
      </c>
      <c r="AB20" s="145">
        <v>33380</v>
      </c>
      <c r="AC20" s="145">
        <v>0</v>
      </c>
      <c r="AD20" s="145">
        <v>0</v>
      </c>
    </row>
    <row r="21" spans="1:30" ht="11.25" customHeight="1">
      <c r="A21" s="43" t="s">
        <v>103</v>
      </c>
      <c r="B21" s="41" t="s">
        <v>104</v>
      </c>
      <c r="C21" s="42">
        <v>326694</v>
      </c>
      <c r="D21" s="42">
        <v>335923</v>
      </c>
      <c r="E21" s="42">
        <v>343246</v>
      </c>
      <c r="F21" s="42">
        <v>346955</v>
      </c>
      <c r="G21" s="42">
        <v>351321</v>
      </c>
      <c r="H21" s="42">
        <v>353341</v>
      </c>
      <c r="I21" s="42">
        <v>356432</v>
      </c>
      <c r="J21" s="42">
        <v>363933</v>
      </c>
      <c r="K21" s="42">
        <v>293941</v>
      </c>
      <c r="L21" s="42">
        <v>297501</v>
      </c>
      <c r="M21" s="42">
        <v>273535</v>
      </c>
      <c r="N21" s="169">
        <v>274990</v>
      </c>
      <c r="O21" s="42">
        <v>277776</v>
      </c>
      <c r="P21" s="42">
        <v>264606</v>
      </c>
      <c r="Q21" s="145">
        <v>269635</v>
      </c>
      <c r="R21" s="145">
        <v>267158</v>
      </c>
      <c r="S21" s="145">
        <v>270689</v>
      </c>
      <c r="T21" s="145">
        <v>271879</v>
      </c>
      <c r="U21" s="145">
        <v>271468</v>
      </c>
      <c r="V21" s="145">
        <v>263325</v>
      </c>
      <c r="W21" s="145">
        <v>259450</v>
      </c>
      <c r="X21" s="145">
        <v>249441</v>
      </c>
      <c r="Y21" s="145">
        <v>254604</v>
      </c>
      <c r="Z21" s="145">
        <v>257273</v>
      </c>
      <c r="AA21" s="145">
        <v>260945</v>
      </c>
      <c r="AB21" s="145">
        <v>265305</v>
      </c>
      <c r="AC21" s="145">
        <v>276272</v>
      </c>
      <c r="AD21" s="145">
        <v>280703</v>
      </c>
    </row>
    <row r="22" spans="1:30" ht="11.25" customHeight="1">
      <c r="A22" s="39" t="s">
        <v>91</v>
      </c>
      <c r="B22" s="41" t="s">
        <v>92</v>
      </c>
      <c r="C22" s="42">
        <v>4030</v>
      </c>
      <c r="D22" s="42">
        <v>4059</v>
      </c>
      <c r="E22" s="42">
        <v>2200</v>
      </c>
      <c r="F22" s="42">
        <v>2200</v>
      </c>
      <c r="G22" s="42">
        <v>2200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169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</row>
    <row r="23" spans="1:30" ht="11.25" customHeight="1">
      <c r="A23" s="39" t="s">
        <v>95</v>
      </c>
      <c r="B23" s="41" t="s">
        <v>96</v>
      </c>
      <c r="C23" s="42">
        <v>22616</v>
      </c>
      <c r="D23" s="42">
        <v>16337</v>
      </c>
      <c r="E23" s="42">
        <v>15033</v>
      </c>
      <c r="F23" s="42">
        <v>10972</v>
      </c>
      <c r="G23" s="42">
        <v>9092</v>
      </c>
      <c r="H23" s="42">
        <v>10820</v>
      </c>
      <c r="I23" s="42">
        <v>6517</v>
      </c>
      <c r="J23" s="42">
        <v>12396</v>
      </c>
      <c r="K23" s="42">
        <v>16364</v>
      </c>
      <c r="L23" s="42">
        <v>13634</v>
      </c>
      <c r="M23" s="42">
        <v>21843</v>
      </c>
      <c r="N23" s="169">
        <v>20725</v>
      </c>
      <c r="O23" s="42">
        <v>17817</v>
      </c>
      <c r="P23" s="42">
        <v>15697</v>
      </c>
      <c r="Q23" s="145">
        <v>15250</v>
      </c>
      <c r="R23" s="145">
        <v>14562</v>
      </c>
      <c r="S23" s="42">
        <v>11037</v>
      </c>
      <c r="T23" s="42">
        <v>9308</v>
      </c>
      <c r="U23" s="42">
        <v>8832</v>
      </c>
      <c r="V23" s="42">
        <v>25850</v>
      </c>
      <c r="W23" s="42">
        <v>25125</v>
      </c>
      <c r="X23" s="42">
        <v>34319</v>
      </c>
      <c r="Y23" s="42">
        <v>58626</v>
      </c>
      <c r="Z23" s="42">
        <v>28658</v>
      </c>
      <c r="AA23" s="42">
        <v>25977</v>
      </c>
      <c r="AB23" s="42">
        <v>20617</v>
      </c>
      <c r="AC23" s="42">
        <v>16221</v>
      </c>
      <c r="AD23" s="42">
        <v>19015</v>
      </c>
    </row>
    <row r="24" spans="1:30" ht="11.25" customHeight="1">
      <c r="A24" s="31" t="s">
        <v>105</v>
      </c>
      <c r="B24" s="32" t="s">
        <v>106</v>
      </c>
      <c r="C24" s="38">
        <v>44947</v>
      </c>
      <c r="D24" s="38">
        <v>45049</v>
      </c>
      <c r="E24" s="38">
        <v>45187</v>
      </c>
      <c r="F24" s="38">
        <v>44962</v>
      </c>
      <c r="G24" s="38">
        <v>45587</v>
      </c>
      <c r="H24" s="38">
        <v>45482</v>
      </c>
      <c r="I24" s="38">
        <v>45473</v>
      </c>
      <c r="J24" s="38">
        <v>45591</v>
      </c>
      <c r="K24" s="38">
        <v>46706</v>
      </c>
      <c r="L24" s="38">
        <v>46818</v>
      </c>
      <c r="M24" s="38">
        <v>47161</v>
      </c>
      <c r="N24" s="168">
        <v>47223</v>
      </c>
      <c r="O24" s="38">
        <v>46582</v>
      </c>
      <c r="P24" s="38">
        <v>46785</v>
      </c>
      <c r="Q24" s="146">
        <v>47320</v>
      </c>
      <c r="R24" s="146">
        <v>48070</v>
      </c>
      <c r="S24" s="146">
        <v>48931</v>
      </c>
      <c r="T24" s="146">
        <v>49778</v>
      </c>
      <c r="U24" s="146">
        <v>50633</v>
      </c>
      <c r="V24" s="146">
        <v>651036</v>
      </c>
      <c r="W24" s="146">
        <v>653122</v>
      </c>
      <c r="X24" s="146">
        <v>653217</v>
      </c>
      <c r="Y24" s="146">
        <v>654226</v>
      </c>
      <c r="Z24" s="146">
        <v>654484</v>
      </c>
      <c r="AA24" s="146">
        <v>651549</v>
      </c>
      <c r="AB24" s="146">
        <v>655812</v>
      </c>
      <c r="AC24" s="146">
        <v>661516</v>
      </c>
      <c r="AD24" s="146">
        <v>647353</v>
      </c>
    </row>
    <row r="25" spans="1:30" ht="11.25" customHeight="1">
      <c r="A25" s="39" t="s">
        <v>107</v>
      </c>
      <c r="B25" s="41" t="s">
        <v>108</v>
      </c>
      <c r="C25" s="42">
        <v>16210</v>
      </c>
      <c r="D25" s="42">
        <v>16691</v>
      </c>
      <c r="E25" s="42">
        <v>17209</v>
      </c>
      <c r="F25" s="42">
        <v>17363</v>
      </c>
      <c r="G25" s="42">
        <v>18368</v>
      </c>
      <c r="H25" s="42">
        <v>18642</v>
      </c>
      <c r="I25" s="42">
        <v>19013</v>
      </c>
      <c r="J25" s="42">
        <v>19510</v>
      </c>
      <c r="K25" s="42">
        <v>21005</v>
      </c>
      <c r="L25" s="42">
        <v>21496</v>
      </c>
      <c r="M25" s="42">
        <v>22218</v>
      </c>
      <c r="N25" s="169">
        <v>22660</v>
      </c>
      <c r="O25" s="42">
        <v>22399</v>
      </c>
      <c r="P25" s="42">
        <v>22981</v>
      </c>
      <c r="Q25" s="147">
        <v>23895</v>
      </c>
      <c r="R25" s="147">
        <v>25025</v>
      </c>
      <c r="S25" s="147">
        <v>26265</v>
      </c>
      <c r="T25" s="147">
        <v>27492</v>
      </c>
      <c r="U25" s="147">
        <v>28726</v>
      </c>
      <c r="V25" s="147">
        <v>629509</v>
      </c>
      <c r="W25" s="147">
        <v>631974</v>
      </c>
      <c r="X25" s="147">
        <v>632449</v>
      </c>
      <c r="Y25" s="147">
        <v>633837</v>
      </c>
      <c r="Z25" s="147">
        <v>634475</v>
      </c>
      <c r="AA25" s="147">
        <v>631919</v>
      </c>
      <c r="AB25" s="147">
        <v>636562</v>
      </c>
      <c r="AC25" s="147">
        <v>642645</v>
      </c>
      <c r="AD25" s="147">
        <v>628862</v>
      </c>
    </row>
    <row r="26" spans="1:30" ht="11.25" customHeight="1">
      <c r="A26" s="39" t="s">
        <v>109</v>
      </c>
      <c r="B26" s="41" t="s">
        <v>110</v>
      </c>
      <c r="C26" s="42">
        <v>28737</v>
      </c>
      <c r="D26" s="42">
        <v>28358</v>
      </c>
      <c r="E26" s="42">
        <v>27978</v>
      </c>
      <c r="F26" s="42">
        <v>27599</v>
      </c>
      <c r="G26" s="42">
        <v>27219</v>
      </c>
      <c r="H26" s="42">
        <v>26840</v>
      </c>
      <c r="I26" s="42">
        <v>26460</v>
      </c>
      <c r="J26" s="42">
        <v>26081</v>
      </c>
      <c r="K26" s="42">
        <v>25701</v>
      </c>
      <c r="L26" s="42">
        <v>25322</v>
      </c>
      <c r="M26" s="42">
        <v>24943</v>
      </c>
      <c r="N26" s="169">
        <v>24563</v>
      </c>
      <c r="O26" s="42">
        <v>24183</v>
      </c>
      <c r="P26" s="42">
        <v>23804</v>
      </c>
      <c r="Q26" s="147">
        <v>23425</v>
      </c>
      <c r="R26" s="147">
        <v>23045</v>
      </c>
      <c r="S26" s="147">
        <v>22666</v>
      </c>
      <c r="T26" s="147">
        <v>22286</v>
      </c>
      <c r="U26" s="147">
        <v>21907</v>
      </c>
      <c r="V26" s="147">
        <v>21527</v>
      </c>
      <c r="W26" s="147">
        <v>21148</v>
      </c>
      <c r="X26" s="147">
        <v>20768</v>
      </c>
      <c r="Y26" s="147">
        <v>20389</v>
      </c>
      <c r="Z26" s="147">
        <v>20009</v>
      </c>
      <c r="AA26" s="147">
        <v>19630</v>
      </c>
      <c r="AB26" s="147">
        <v>19250</v>
      </c>
      <c r="AC26" s="147">
        <v>18871</v>
      </c>
      <c r="AD26" s="147">
        <v>18491</v>
      </c>
    </row>
    <row r="27" spans="1:30" ht="11.25" customHeight="1">
      <c r="A27" s="37" t="s">
        <v>111</v>
      </c>
      <c r="B27" s="32" t="s">
        <v>112</v>
      </c>
      <c r="C27" s="38">
        <v>583539</v>
      </c>
      <c r="D27" s="38">
        <v>577494</v>
      </c>
      <c r="E27" s="38">
        <v>574535</v>
      </c>
      <c r="F27" s="38">
        <v>573669</v>
      </c>
      <c r="G27" s="38">
        <v>593114</v>
      </c>
      <c r="H27" s="38">
        <v>586825</v>
      </c>
      <c r="I27" s="38">
        <v>564408</v>
      </c>
      <c r="J27" s="38">
        <v>627325</v>
      </c>
      <c r="K27" s="38">
        <v>629221</v>
      </c>
      <c r="L27" s="38">
        <v>637135</v>
      </c>
      <c r="M27" s="38">
        <v>644169</v>
      </c>
      <c r="N27" s="168">
        <v>689853</v>
      </c>
      <c r="O27" s="38">
        <v>692322</v>
      </c>
      <c r="P27" s="38">
        <v>705659</v>
      </c>
      <c r="Q27" s="146">
        <v>743484</v>
      </c>
      <c r="R27" s="146">
        <v>808894</v>
      </c>
      <c r="S27" s="146">
        <v>802358</v>
      </c>
      <c r="T27" s="146">
        <v>811687</v>
      </c>
      <c r="U27" s="146">
        <v>834221</v>
      </c>
      <c r="V27" s="146">
        <v>903837</v>
      </c>
      <c r="W27" s="146">
        <v>882590</v>
      </c>
      <c r="X27" s="146">
        <v>858409</v>
      </c>
      <c r="Y27" s="146">
        <v>872484</v>
      </c>
      <c r="Z27" s="146">
        <v>920622</v>
      </c>
      <c r="AA27" s="146">
        <v>905022</v>
      </c>
      <c r="AB27" s="146">
        <v>881372</v>
      </c>
      <c r="AC27" s="146">
        <v>856977</v>
      </c>
      <c r="AD27" s="146">
        <v>872894</v>
      </c>
    </row>
    <row r="28" spans="1:30" ht="11.25" customHeight="1">
      <c r="A28" s="31" t="s">
        <v>113</v>
      </c>
      <c r="B28" s="32" t="s">
        <v>114</v>
      </c>
      <c r="C28" s="38">
        <v>28434850</v>
      </c>
      <c r="D28" s="38">
        <v>28268970</v>
      </c>
      <c r="E28" s="38">
        <v>28093945</v>
      </c>
      <c r="F28" s="38">
        <v>27891623</v>
      </c>
      <c r="G28" s="38">
        <v>27679839</v>
      </c>
      <c r="H28" s="38">
        <v>27507908</v>
      </c>
      <c r="I28" s="38">
        <v>27317444</v>
      </c>
      <c r="J28" s="38">
        <v>27135004</v>
      </c>
      <c r="K28" s="38">
        <v>26947810</v>
      </c>
      <c r="L28" s="38">
        <v>26861395</v>
      </c>
      <c r="M28" s="38">
        <v>26679826</v>
      </c>
      <c r="N28" s="168">
        <v>26487549</v>
      </c>
      <c r="O28" s="38">
        <v>26280919</v>
      </c>
      <c r="P28" s="38">
        <v>26101732</v>
      </c>
      <c r="Q28" s="146">
        <v>25891676</v>
      </c>
      <c r="R28" s="146">
        <v>25684080</v>
      </c>
      <c r="S28" s="146">
        <v>25486137</v>
      </c>
      <c r="T28" s="146">
        <v>25294866</v>
      </c>
      <c r="U28" s="146">
        <v>25088080</v>
      </c>
      <c r="V28" s="146">
        <v>26630420</v>
      </c>
      <c r="W28" s="146">
        <v>26430616</v>
      </c>
      <c r="X28" s="146">
        <v>26213094</v>
      </c>
      <c r="Y28" s="146">
        <v>26002357</v>
      </c>
      <c r="Z28" s="146">
        <v>25794570</v>
      </c>
      <c r="AA28" s="146">
        <v>25681509</v>
      </c>
      <c r="AB28" s="146">
        <v>26612714</v>
      </c>
      <c r="AC28" s="146">
        <v>26418848</v>
      </c>
      <c r="AD28" s="146">
        <v>26220672</v>
      </c>
    </row>
    <row r="29" spans="1:30" ht="11.25" customHeight="1">
      <c r="A29" s="39" t="s">
        <v>115</v>
      </c>
      <c r="B29" s="41" t="s">
        <v>116</v>
      </c>
      <c r="C29" s="42">
        <v>22320013</v>
      </c>
      <c r="D29" s="42">
        <v>22338876</v>
      </c>
      <c r="E29" s="42">
        <v>22338876</v>
      </c>
      <c r="F29" s="42">
        <v>22338876</v>
      </c>
      <c r="G29" s="42">
        <v>22338799</v>
      </c>
      <c r="H29" s="42">
        <v>22338799</v>
      </c>
      <c r="I29" s="42">
        <v>22338799</v>
      </c>
      <c r="J29" s="42">
        <v>22338799</v>
      </c>
      <c r="K29" s="42">
        <v>22346736</v>
      </c>
      <c r="L29" s="42">
        <v>22415901</v>
      </c>
      <c r="M29" s="42">
        <v>22415737</v>
      </c>
      <c r="N29" s="169">
        <v>22416150</v>
      </c>
      <c r="O29" s="42">
        <v>22416150</v>
      </c>
      <c r="P29" s="42">
        <v>22417569</v>
      </c>
      <c r="Q29" s="147">
        <v>22417778</v>
      </c>
      <c r="R29" s="147">
        <v>22408526</v>
      </c>
      <c r="S29" s="147">
        <v>22408526</v>
      </c>
      <c r="T29" s="147">
        <v>22408527</v>
      </c>
      <c r="U29" s="147">
        <v>22408527</v>
      </c>
      <c r="V29" s="147">
        <v>23603594</v>
      </c>
      <c r="W29" s="147">
        <v>23625645</v>
      </c>
      <c r="X29" s="147">
        <v>23630159</v>
      </c>
      <c r="Y29" s="147">
        <v>23700000</v>
      </c>
      <c r="Z29" s="147">
        <v>23696956</v>
      </c>
      <c r="AA29" s="147">
        <v>23759539</v>
      </c>
      <c r="AB29" s="147">
        <v>24441511</v>
      </c>
      <c r="AC29" s="147">
        <v>24458815</v>
      </c>
      <c r="AD29" s="147">
        <v>24459017</v>
      </c>
    </row>
    <row r="30" spans="1:30" ht="11.25" customHeight="1">
      <c r="A30" s="39" t="s">
        <v>117</v>
      </c>
      <c r="B30" s="41" t="s">
        <v>488</v>
      </c>
      <c r="C30" s="42">
        <v>5885583</v>
      </c>
      <c r="D30" s="42">
        <v>5706709</v>
      </c>
      <c r="E30" s="42">
        <v>5548396</v>
      </c>
      <c r="F30" s="42">
        <v>5363067</v>
      </c>
      <c r="G30" s="42">
        <v>5168368</v>
      </c>
      <c r="H30" s="42">
        <v>5013429</v>
      </c>
      <c r="I30" s="42">
        <v>4839957</v>
      </c>
      <c r="J30" s="42">
        <v>4796205</v>
      </c>
      <c r="K30" s="42">
        <v>4601074</v>
      </c>
      <c r="L30" s="42">
        <v>4445494</v>
      </c>
      <c r="M30" s="42">
        <v>4264089</v>
      </c>
      <c r="N30" s="169">
        <v>4071399</v>
      </c>
      <c r="O30" s="42">
        <v>3864769</v>
      </c>
      <c r="P30" s="42">
        <v>3684163</v>
      </c>
      <c r="Q30" s="147">
        <v>3473898</v>
      </c>
      <c r="R30" s="147">
        <v>3275554</v>
      </c>
      <c r="S30" s="147">
        <v>3077611</v>
      </c>
      <c r="T30" s="147">
        <v>2886339</v>
      </c>
      <c r="U30" s="147">
        <v>2679553</v>
      </c>
      <c r="V30" s="147">
        <v>3026826</v>
      </c>
      <c r="W30" s="147">
        <v>2804971</v>
      </c>
      <c r="X30" s="147">
        <v>2582935</v>
      </c>
      <c r="Y30" s="147">
        <v>2302357</v>
      </c>
      <c r="Z30" s="147">
        <v>2097614</v>
      </c>
      <c r="AA30" s="147">
        <v>1921970</v>
      </c>
      <c r="AB30" s="147">
        <v>2171203</v>
      </c>
      <c r="AC30" s="147">
        <v>1960033</v>
      </c>
      <c r="AD30" s="147">
        <v>1761655</v>
      </c>
    </row>
    <row r="31" spans="1:30" ht="11.25" customHeight="1">
      <c r="A31" s="39" t="s">
        <v>118</v>
      </c>
      <c r="B31" s="41" t="s">
        <v>119</v>
      </c>
      <c r="C31" s="42">
        <v>39121</v>
      </c>
      <c r="D31" s="42">
        <v>49099</v>
      </c>
      <c r="E31" s="42">
        <v>46908</v>
      </c>
      <c r="F31" s="42">
        <v>44439</v>
      </c>
      <c r="G31" s="42">
        <v>41955</v>
      </c>
      <c r="H31" s="42">
        <v>39487</v>
      </c>
      <c r="I31" s="42">
        <v>37019</v>
      </c>
      <c r="J31" s="42">
        <v>0</v>
      </c>
      <c r="K31" s="42">
        <v>0</v>
      </c>
      <c r="L31" s="42">
        <v>0</v>
      </c>
      <c r="M31" s="42">
        <v>0</v>
      </c>
      <c r="N31" s="169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/>
      <c r="Z31" s="42"/>
      <c r="AA31" s="42"/>
      <c r="AB31" s="42"/>
      <c r="AC31" s="42"/>
      <c r="AD31" s="42"/>
    </row>
    <row r="32" spans="1:30" ht="11.25" customHeight="1">
      <c r="A32" s="39" t="s">
        <v>120</v>
      </c>
      <c r="B32" s="41" t="s">
        <v>121</v>
      </c>
      <c r="C32" s="42">
        <v>190133</v>
      </c>
      <c r="D32" s="42">
        <v>174286</v>
      </c>
      <c r="E32" s="42">
        <v>159765</v>
      </c>
      <c r="F32" s="42">
        <v>145241</v>
      </c>
      <c r="G32" s="42">
        <v>130717</v>
      </c>
      <c r="H32" s="42">
        <v>116193</v>
      </c>
      <c r="I32" s="42">
        <v>101669</v>
      </c>
      <c r="J32" s="42">
        <v>0</v>
      </c>
      <c r="K32" s="42">
        <v>0</v>
      </c>
      <c r="L32" s="42">
        <v>0</v>
      </c>
      <c r="M32" s="42">
        <v>0</v>
      </c>
      <c r="N32" s="169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/>
      <c r="Z32" s="42"/>
      <c r="AA32" s="42"/>
      <c r="AB32" s="42"/>
      <c r="AC32" s="42"/>
      <c r="AD32" s="42"/>
    </row>
    <row r="33" spans="1:30" ht="11.25" customHeight="1">
      <c r="A33" s="31" t="s">
        <v>122</v>
      </c>
      <c r="B33" s="41" t="s">
        <v>123</v>
      </c>
      <c r="C33" s="38">
        <v>46014063</v>
      </c>
      <c r="D33" s="38">
        <v>37242310</v>
      </c>
      <c r="E33" s="38">
        <v>37067816</v>
      </c>
      <c r="F33" s="38">
        <v>37579879</v>
      </c>
      <c r="G33" s="38">
        <v>36987562</v>
      </c>
      <c r="H33" s="38">
        <v>37965371</v>
      </c>
      <c r="I33" s="38">
        <v>38653591</v>
      </c>
      <c r="J33" s="38">
        <v>37672245</v>
      </c>
      <c r="K33" s="38">
        <v>38714221</v>
      </c>
      <c r="L33" s="38">
        <v>40174936</v>
      </c>
      <c r="M33" s="38">
        <v>40950869</v>
      </c>
      <c r="N33" s="168">
        <v>40027315</v>
      </c>
      <c r="O33" s="38">
        <v>41141848</v>
      </c>
      <c r="P33" s="38">
        <v>44192558</v>
      </c>
      <c r="Q33" s="150">
        <v>45378408</v>
      </c>
      <c r="R33" s="150">
        <v>46332783</v>
      </c>
      <c r="S33" s="150">
        <v>46194195</v>
      </c>
      <c r="T33" s="150">
        <v>49530810</v>
      </c>
      <c r="U33" s="150">
        <v>54807451</v>
      </c>
      <c r="V33" s="150">
        <v>52531769</v>
      </c>
      <c r="W33" s="150">
        <v>50737250</v>
      </c>
      <c r="X33" s="150">
        <v>47394318</v>
      </c>
      <c r="Y33" s="150">
        <v>48771393</v>
      </c>
      <c r="Z33" s="150">
        <v>47689429</v>
      </c>
      <c r="AA33" s="150">
        <v>45806400</v>
      </c>
      <c r="AB33" s="150">
        <v>47176955</v>
      </c>
      <c r="AC33" s="150">
        <v>47872683</v>
      </c>
      <c r="AD33" s="150">
        <v>49421622</v>
      </c>
    </row>
    <row r="34" spans="1:30" ht="11.25" customHeight="1">
      <c r="A34" s="31" t="s">
        <v>124</v>
      </c>
      <c r="B34" s="32" t="s">
        <v>125</v>
      </c>
      <c r="C34" s="40"/>
      <c r="D34" s="40"/>
      <c r="E34" s="42"/>
      <c r="F34" s="42"/>
      <c r="G34" s="33"/>
      <c r="H34" s="33"/>
      <c r="I34" s="33"/>
      <c r="J34" s="33"/>
      <c r="K34" s="33"/>
      <c r="L34" s="33"/>
      <c r="M34" s="33"/>
      <c r="N34" s="167"/>
      <c r="O34" s="33"/>
      <c r="P34" s="33"/>
    </row>
    <row r="35" spans="1:30" ht="11.25" customHeight="1">
      <c r="A35" s="44" t="s">
        <v>81</v>
      </c>
      <c r="B35" s="45" t="s">
        <v>126</v>
      </c>
      <c r="C35" s="38">
        <v>12904695</v>
      </c>
      <c r="D35" s="38">
        <v>3907659</v>
      </c>
      <c r="E35" s="38">
        <v>3339760</v>
      </c>
      <c r="F35" s="38">
        <v>5491250</v>
      </c>
      <c r="G35" s="38">
        <v>4347228</v>
      </c>
      <c r="H35" s="38">
        <v>4865633</v>
      </c>
      <c r="I35" s="38">
        <v>5401950</v>
      </c>
      <c r="J35" s="38">
        <v>5755789</v>
      </c>
      <c r="K35" s="38">
        <v>6339665</v>
      </c>
      <c r="L35" s="38">
        <v>6365733</v>
      </c>
      <c r="M35" s="38">
        <v>9113131</v>
      </c>
      <c r="N35" s="168">
        <v>8055193</v>
      </c>
      <c r="O35" s="38">
        <v>9987972</v>
      </c>
      <c r="P35" s="38">
        <v>10865006</v>
      </c>
      <c r="Q35" s="146">
        <v>8568387</v>
      </c>
      <c r="R35" s="146">
        <v>9678085</v>
      </c>
      <c r="S35" s="146">
        <v>9503959</v>
      </c>
      <c r="T35" s="146">
        <v>12507996</v>
      </c>
      <c r="U35" s="146">
        <v>15654356</v>
      </c>
      <c r="V35" s="146">
        <v>12958993</v>
      </c>
      <c r="W35" s="146">
        <v>11858196</v>
      </c>
      <c r="X35" s="146">
        <v>10649128</v>
      </c>
      <c r="Y35" s="146">
        <v>11384975</v>
      </c>
      <c r="Z35" s="146">
        <v>9306446</v>
      </c>
      <c r="AA35" s="146">
        <v>7418131</v>
      </c>
      <c r="AB35" s="146">
        <v>9946058</v>
      </c>
      <c r="AC35" s="146">
        <v>11757432</v>
      </c>
      <c r="AD35" s="146">
        <v>12154194</v>
      </c>
    </row>
    <row r="36" spans="1:30" ht="11.25" customHeight="1">
      <c r="A36" s="46" t="s">
        <v>127</v>
      </c>
      <c r="B36" s="47" t="s">
        <v>128</v>
      </c>
      <c r="C36" s="42">
        <v>1727640</v>
      </c>
      <c r="D36" s="42">
        <v>1798752</v>
      </c>
      <c r="E36" s="42">
        <v>1822279</v>
      </c>
      <c r="F36" s="42">
        <v>2171449</v>
      </c>
      <c r="G36" s="42">
        <v>1647810</v>
      </c>
      <c r="H36" s="42">
        <v>1739564</v>
      </c>
      <c r="I36" s="42">
        <v>2106839</v>
      </c>
      <c r="J36" s="42">
        <v>2110933</v>
      </c>
      <c r="K36" s="42">
        <v>2817978</v>
      </c>
      <c r="L36" s="42">
        <v>2645377</v>
      </c>
      <c r="M36" s="42">
        <v>2901932</v>
      </c>
      <c r="N36" s="169">
        <v>3013447</v>
      </c>
      <c r="O36" s="42">
        <v>3157315</v>
      </c>
      <c r="P36" s="42">
        <v>4597233</v>
      </c>
      <c r="Q36" s="147">
        <v>4522420</v>
      </c>
      <c r="R36" s="147">
        <v>5695723</v>
      </c>
      <c r="S36" s="147">
        <v>6044950</v>
      </c>
      <c r="T36" s="147">
        <v>7229577</v>
      </c>
      <c r="U36" s="147">
        <v>8488088</v>
      </c>
      <c r="V36" s="147">
        <v>6357430</v>
      </c>
      <c r="W36" s="147">
        <v>5578318</v>
      </c>
      <c r="X36" s="147">
        <v>4453672</v>
      </c>
      <c r="Y36" s="147">
        <v>6131285</v>
      </c>
      <c r="Z36" s="147">
        <v>4756602</v>
      </c>
      <c r="AA36" s="147">
        <v>3763648</v>
      </c>
      <c r="AB36" s="147">
        <v>4536549</v>
      </c>
      <c r="AC36" s="147">
        <v>3296062</v>
      </c>
      <c r="AD36" s="147">
        <v>3617169</v>
      </c>
    </row>
    <row r="37" spans="1:30" ht="11.25" customHeight="1">
      <c r="A37" s="46" t="s">
        <v>129</v>
      </c>
      <c r="B37" s="47" t="s">
        <v>130</v>
      </c>
      <c r="C37" s="42">
        <v>55407</v>
      </c>
      <c r="D37" s="42">
        <v>67237</v>
      </c>
      <c r="E37" s="42">
        <v>67616</v>
      </c>
      <c r="F37" s="42">
        <v>63127</v>
      </c>
      <c r="G37" s="42">
        <v>64149</v>
      </c>
      <c r="H37" s="42">
        <v>63745</v>
      </c>
      <c r="I37" s="42">
        <v>58939</v>
      </c>
      <c r="J37" s="42">
        <v>59850</v>
      </c>
      <c r="K37" s="42">
        <v>58496</v>
      </c>
      <c r="L37" s="42">
        <v>64191</v>
      </c>
      <c r="M37" s="42">
        <v>65874</v>
      </c>
      <c r="N37" s="169">
        <v>69897</v>
      </c>
      <c r="O37" s="42">
        <v>71825</v>
      </c>
      <c r="P37" s="42">
        <v>73243</v>
      </c>
      <c r="Q37" s="147">
        <v>75028</v>
      </c>
      <c r="R37" s="147">
        <v>75597</v>
      </c>
      <c r="S37" s="147">
        <v>74717</v>
      </c>
      <c r="T37" s="147">
        <v>80101</v>
      </c>
      <c r="U37" s="147">
        <v>90048</v>
      </c>
      <c r="V37" s="147">
        <v>97357</v>
      </c>
      <c r="W37" s="147">
        <v>100178</v>
      </c>
      <c r="X37" s="147">
        <v>111141</v>
      </c>
      <c r="Y37" s="147">
        <v>134833</v>
      </c>
      <c r="Z37" s="147">
        <v>140605</v>
      </c>
      <c r="AA37" s="147">
        <v>146424</v>
      </c>
      <c r="AB37" s="147">
        <v>153737</v>
      </c>
      <c r="AC37" s="147">
        <v>159547</v>
      </c>
      <c r="AD37" s="147">
        <v>162509</v>
      </c>
    </row>
    <row r="38" spans="1:30" ht="11.25" customHeight="1">
      <c r="A38" s="46" t="s">
        <v>131</v>
      </c>
      <c r="B38" s="47" t="s">
        <v>132</v>
      </c>
      <c r="C38" s="42">
        <v>162701</v>
      </c>
      <c r="D38" s="42">
        <v>89197</v>
      </c>
      <c r="E38" s="42">
        <v>130475</v>
      </c>
      <c r="F38" s="42">
        <v>133846</v>
      </c>
      <c r="G38" s="42">
        <v>132057</v>
      </c>
      <c r="H38" s="42">
        <v>115233</v>
      </c>
      <c r="I38" s="42">
        <v>115164</v>
      </c>
      <c r="J38" s="42">
        <v>190569</v>
      </c>
      <c r="K38" s="42">
        <v>150112</v>
      </c>
      <c r="L38" s="42">
        <v>174565</v>
      </c>
      <c r="M38" s="42">
        <v>128942</v>
      </c>
      <c r="N38" s="169">
        <v>184390</v>
      </c>
      <c r="O38" s="42">
        <v>151780</v>
      </c>
      <c r="P38" s="42">
        <v>156049</v>
      </c>
      <c r="Q38" s="145">
        <v>139051</v>
      </c>
      <c r="R38" s="145">
        <v>220528</v>
      </c>
      <c r="S38" s="145">
        <v>154749</v>
      </c>
      <c r="T38" s="145">
        <v>191909</v>
      </c>
      <c r="U38" s="145">
        <v>168458</v>
      </c>
      <c r="V38" s="145">
        <v>218438</v>
      </c>
      <c r="W38" s="145">
        <v>155744</v>
      </c>
      <c r="X38" s="145">
        <v>160621</v>
      </c>
      <c r="Y38" s="145">
        <v>142527</v>
      </c>
      <c r="Z38" s="145">
        <v>219288</v>
      </c>
      <c r="AA38" s="145">
        <v>205791</v>
      </c>
      <c r="AB38" s="145">
        <v>197431</v>
      </c>
      <c r="AC38" s="145">
        <v>208871</v>
      </c>
      <c r="AD38" s="145">
        <v>293453</v>
      </c>
    </row>
    <row r="39" spans="1:30" ht="11.25" customHeight="1">
      <c r="A39" s="46" t="s">
        <v>133</v>
      </c>
      <c r="B39" s="47" t="s">
        <v>134</v>
      </c>
      <c r="C39" s="42">
        <v>488987</v>
      </c>
      <c r="D39" s="42">
        <v>281632</v>
      </c>
      <c r="E39" s="42">
        <v>286296</v>
      </c>
      <c r="F39" s="42">
        <v>268950</v>
      </c>
      <c r="G39" s="42">
        <v>198587</v>
      </c>
      <c r="H39" s="42">
        <v>230608</v>
      </c>
      <c r="I39" s="42">
        <v>297546</v>
      </c>
      <c r="J39" s="42">
        <v>326675</v>
      </c>
      <c r="K39" s="42">
        <v>220773</v>
      </c>
      <c r="L39" s="42">
        <v>290134</v>
      </c>
      <c r="M39" s="42">
        <v>375340</v>
      </c>
      <c r="N39" s="169">
        <v>402509</v>
      </c>
      <c r="O39" s="42">
        <v>235495</v>
      </c>
      <c r="P39" s="42">
        <v>328220</v>
      </c>
      <c r="Q39" s="145">
        <v>398135</v>
      </c>
      <c r="R39" s="145">
        <v>437310</v>
      </c>
      <c r="S39" s="145">
        <v>257746</v>
      </c>
      <c r="T39" s="145">
        <v>326601</v>
      </c>
      <c r="U39" s="145">
        <v>390491</v>
      </c>
      <c r="V39" s="145">
        <v>428735</v>
      </c>
      <c r="W39" s="145">
        <v>297693</v>
      </c>
      <c r="X39" s="145">
        <v>376255</v>
      </c>
      <c r="Y39" s="145">
        <v>471989</v>
      </c>
      <c r="Z39" s="145">
        <v>539356</v>
      </c>
      <c r="AA39" s="145">
        <v>367864</v>
      </c>
      <c r="AB39" s="145">
        <v>459549</v>
      </c>
      <c r="AC39" s="145">
        <v>543146</v>
      </c>
      <c r="AD39" s="145">
        <v>583653</v>
      </c>
    </row>
    <row r="40" spans="1:30" ht="11.25" customHeight="1">
      <c r="A40" s="46" t="s">
        <v>135</v>
      </c>
      <c r="B40" s="47" t="s">
        <v>136</v>
      </c>
      <c r="C40" s="42">
        <v>71307</v>
      </c>
      <c r="D40" s="42">
        <v>54700</v>
      </c>
      <c r="E40" s="42">
        <v>50501</v>
      </c>
      <c r="F40" s="42">
        <v>130823</v>
      </c>
      <c r="G40" s="42">
        <v>54922</v>
      </c>
      <c r="H40" s="42">
        <v>126061</v>
      </c>
      <c r="I40" s="42">
        <v>100088</v>
      </c>
      <c r="J40" s="42">
        <v>125624</v>
      </c>
      <c r="K40" s="42">
        <v>156729</v>
      </c>
      <c r="L40" s="42">
        <v>150819</v>
      </c>
      <c r="M40" s="42">
        <v>222197</v>
      </c>
      <c r="N40" s="169">
        <v>312689</v>
      </c>
      <c r="O40" s="42">
        <v>295667</v>
      </c>
      <c r="P40" s="42">
        <v>402901</v>
      </c>
      <c r="Q40" s="145">
        <v>540304</v>
      </c>
      <c r="R40" s="145">
        <v>763386</v>
      </c>
      <c r="S40" s="145">
        <v>427572</v>
      </c>
      <c r="T40" s="145">
        <v>662371</v>
      </c>
      <c r="U40" s="145">
        <v>913923</v>
      </c>
      <c r="V40" s="145">
        <v>1169376</v>
      </c>
      <c r="W40" s="145">
        <v>398643</v>
      </c>
      <c r="X40" s="145">
        <v>614204</v>
      </c>
      <c r="Y40" s="145">
        <v>1024003</v>
      </c>
      <c r="Z40" s="145">
        <v>1423748</v>
      </c>
      <c r="AA40" s="145">
        <v>610001</v>
      </c>
      <c r="AB40" s="145">
        <v>958156</v>
      </c>
      <c r="AC40" s="145">
        <v>1183376</v>
      </c>
      <c r="AD40" s="145">
        <v>1492310</v>
      </c>
    </row>
    <row r="41" spans="1:30" ht="11.25" customHeight="1">
      <c r="A41" s="46" t="s">
        <v>137</v>
      </c>
      <c r="B41" s="41" t="s">
        <v>138</v>
      </c>
      <c r="C41" s="42">
        <v>32519</v>
      </c>
      <c r="D41" s="42">
        <v>72352</v>
      </c>
      <c r="E41" s="42">
        <v>69266</v>
      </c>
      <c r="F41" s="42">
        <v>60827</v>
      </c>
      <c r="G41" s="42">
        <v>36739</v>
      </c>
      <c r="H41" s="42">
        <v>18860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169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</row>
    <row r="42" spans="1:30" ht="11.25" customHeight="1">
      <c r="A42" s="46" t="s">
        <v>139</v>
      </c>
      <c r="B42" s="41" t="s">
        <v>140</v>
      </c>
      <c r="C42" s="42">
        <v>25791</v>
      </c>
      <c r="D42" s="42">
        <v>59680</v>
      </c>
      <c r="E42" s="42">
        <v>25783</v>
      </c>
      <c r="F42" s="42">
        <v>59531</v>
      </c>
      <c r="G42" s="42">
        <v>27056</v>
      </c>
      <c r="H42" s="42">
        <v>69559</v>
      </c>
      <c r="I42" s="42">
        <v>33331</v>
      </c>
      <c r="J42" s="42">
        <v>0</v>
      </c>
      <c r="K42" s="42">
        <v>0</v>
      </c>
      <c r="L42" s="42">
        <v>0</v>
      </c>
      <c r="M42" s="42">
        <v>0</v>
      </c>
      <c r="N42" s="169">
        <v>0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  <c r="Z42" s="42">
        <v>0</v>
      </c>
      <c r="AA42" s="42">
        <v>0</v>
      </c>
      <c r="AB42" s="42">
        <v>0</v>
      </c>
      <c r="AC42" s="42">
        <v>0</v>
      </c>
      <c r="AD42" s="42">
        <v>0</v>
      </c>
    </row>
    <row r="43" spans="1:30" ht="11.25" customHeight="1">
      <c r="A43" s="46" t="s">
        <v>141</v>
      </c>
      <c r="B43" s="41" t="s">
        <v>142</v>
      </c>
      <c r="C43" s="42">
        <v>499146</v>
      </c>
      <c r="D43" s="42">
        <v>411160</v>
      </c>
      <c r="E43" s="42">
        <v>139038</v>
      </c>
      <c r="F43" s="42">
        <v>43232</v>
      </c>
      <c r="G43" s="42">
        <v>5843</v>
      </c>
      <c r="H43" s="42">
        <v>8357</v>
      </c>
      <c r="I43" s="42">
        <v>205784</v>
      </c>
      <c r="J43" s="42">
        <v>0</v>
      </c>
      <c r="K43" s="42">
        <v>0</v>
      </c>
      <c r="L43" s="42">
        <v>0</v>
      </c>
      <c r="M43" s="42">
        <v>0</v>
      </c>
      <c r="N43" s="169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2">
        <v>0</v>
      </c>
    </row>
    <row r="44" spans="1:30" ht="11.25" customHeight="1">
      <c r="A44" s="46" t="s">
        <v>143</v>
      </c>
      <c r="B44" s="41" t="s">
        <v>486</v>
      </c>
      <c r="C44" s="42">
        <v>615668</v>
      </c>
      <c r="D44" s="42">
        <v>540602</v>
      </c>
      <c r="E44" s="42">
        <v>95364</v>
      </c>
      <c r="F44" s="42">
        <v>1513167</v>
      </c>
      <c r="G44" s="42">
        <v>1563193</v>
      </c>
      <c r="H44" s="42">
        <v>1512619</v>
      </c>
      <c r="I44" s="42">
        <v>1562455</v>
      </c>
      <c r="J44" s="42">
        <v>1777213</v>
      </c>
      <c r="K44" s="42">
        <v>1763655</v>
      </c>
      <c r="L44" s="42">
        <v>1780589</v>
      </c>
      <c r="M44" s="42">
        <v>4128765</v>
      </c>
      <c r="N44" s="169">
        <v>2537993</v>
      </c>
      <c r="O44" s="42">
        <v>3771567</v>
      </c>
      <c r="P44" s="42">
        <v>4001743</v>
      </c>
      <c r="Q44" s="145">
        <v>40673</v>
      </c>
      <c r="R44" s="145">
        <v>79401</v>
      </c>
      <c r="S44" s="145">
        <v>37809</v>
      </c>
      <c r="T44" s="145">
        <v>1307141</v>
      </c>
      <c r="U44" s="145">
        <v>3063449</v>
      </c>
      <c r="V44" s="145">
        <v>3204429</v>
      </c>
      <c r="W44" s="145">
        <v>3107862</v>
      </c>
      <c r="X44" s="145">
        <v>3200753</v>
      </c>
      <c r="Y44" s="145">
        <v>1771408</v>
      </c>
      <c r="Z44" s="145">
        <v>560238</v>
      </c>
      <c r="AA44" s="145">
        <v>481249</v>
      </c>
      <c r="AB44" s="145">
        <v>2036847</v>
      </c>
      <c r="AC44" s="145">
        <v>3021799</v>
      </c>
      <c r="AD44" s="145">
        <v>4250267</v>
      </c>
    </row>
    <row r="45" spans="1:30" ht="11.25" customHeight="1">
      <c r="A45" s="46" t="s">
        <v>87</v>
      </c>
      <c r="B45" s="41" t="s">
        <v>88</v>
      </c>
      <c r="C45" s="42">
        <v>550003</v>
      </c>
      <c r="D45" s="42">
        <v>17718</v>
      </c>
      <c r="E45" s="42">
        <v>78950</v>
      </c>
      <c r="F45" s="42">
        <v>18032</v>
      </c>
      <c r="G45" s="42">
        <v>19258</v>
      </c>
      <c r="H45" s="42">
        <v>4951</v>
      </c>
      <c r="I45" s="42">
        <v>2980</v>
      </c>
      <c r="J45" s="42">
        <v>7288</v>
      </c>
      <c r="K45" s="42">
        <v>3705</v>
      </c>
      <c r="L45" s="42">
        <v>1150</v>
      </c>
      <c r="M45" s="42">
        <v>2447</v>
      </c>
      <c r="N45" s="169">
        <v>794</v>
      </c>
      <c r="O45" s="42">
        <v>36543</v>
      </c>
      <c r="P45" s="42">
        <v>0</v>
      </c>
      <c r="Q45" s="145">
        <v>10294</v>
      </c>
      <c r="R45" s="145">
        <v>9298</v>
      </c>
      <c r="S45" s="145">
        <v>34392</v>
      </c>
      <c r="T45" s="145">
        <v>25344</v>
      </c>
      <c r="U45" s="145">
        <v>55066</v>
      </c>
      <c r="V45" s="145">
        <v>69831</v>
      </c>
      <c r="W45" s="145">
        <v>3179</v>
      </c>
      <c r="X45" s="145">
        <v>13986</v>
      </c>
      <c r="Y45" s="145">
        <v>8143</v>
      </c>
      <c r="Z45" s="145">
        <v>16318</v>
      </c>
      <c r="AA45" s="145">
        <v>50182</v>
      </c>
      <c r="AB45" s="145">
        <v>19071</v>
      </c>
      <c r="AC45" s="145">
        <v>37961</v>
      </c>
      <c r="AD45" s="145">
        <v>9608</v>
      </c>
    </row>
    <row r="46" spans="1:30" ht="11.25" customHeight="1">
      <c r="A46" s="46" t="s">
        <v>145</v>
      </c>
      <c r="B46" s="47" t="s">
        <v>146</v>
      </c>
      <c r="C46" s="42">
        <v>3750</v>
      </c>
      <c r="D46" s="42">
        <v>2755</v>
      </c>
      <c r="E46" s="42">
        <v>2778</v>
      </c>
      <c r="F46" s="42">
        <v>464063</v>
      </c>
      <c r="G46" s="42">
        <v>3365</v>
      </c>
      <c r="H46" s="42">
        <v>396065</v>
      </c>
      <c r="I46" s="42">
        <v>315141</v>
      </c>
      <c r="J46" s="42">
        <v>370203</v>
      </c>
      <c r="K46" s="42">
        <v>345835</v>
      </c>
      <c r="L46" s="42">
        <v>554140</v>
      </c>
      <c r="M46" s="42">
        <v>601673</v>
      </c>
      <c r="N46" s="169">
        <v>676224</v>
      </c>
      <c r="O46" s="42">
        <v>1253924</v>
      </c>
      <c r="P46" s="42">
        <v>267213</v>
      </c>
      <c r="Q46" s="145">
        <v>1593861</v>
      </c>
      <c r="R46" s="145">
        <v>1101477</v>
      </c>
      <c r="S46" s="145">
        <v>1007697</v>
      </c>
      <c r="T46" s="145">
        <v>1274469</v>
      </c>
      <c r="U46" s="145">
        <v>1154101</v>
      </c>
      <c r="V46" s="145">
        <v>270862</v>
      </c>
      <c r="W46" s="145">
        <v>1058518</v>
      </c>
      <c r="X46" s="145">
        <v>731607</v>
      </c>
      <c r="Y46" s="145">
        <v>448928</v>
      </c>
      <c r="Z46" s="145">
        <v>327582</v>
      </c>
      <c r="AA46" s="145">
        <v>519801</v>
      </c>
      <c r="AB46" s="145">
        <v>618528</v>
      </c>
      <c r="AC46" s="145">
        <v>563013</v>
      </c>
      <c r="AD46" s="145">
        <v>525325</v>
      </c>
    </row>
    <row r="47" spans="1:30" ht="11.25" customHeight="1">
      <c r="A47" s="46" t="s">
        <v>148</v>
      </c>
      <c r="B47" s="41" t="s">
        <v>140</v>
      </c>
      <c r="C47" s="42">
        <v>49181</v>
      </c>
      <c r="D47" s="42">
        <v>51766</v>
      </c>
      <c r="E47" s="42">
        <v>83172</v>
      </c>
      <c r="F47" s="42">
        <v>77485</v>
      </c>
      <c r="G47" s="42">
        <v>105031</v>
      </c>
      <c r="H47" s="42">
        <v>56837</v>
      </c>
      <c r="I47" s="42">
        <v>50007</v>
      </c>
      <c r="J47" s="42">
        <v>43601</v>
      </c>
      <c r="K47" s="42">
        <v>72607</v>
      </c>
      <c r="L47" s="42">
        <v>65727</v>
      </c>
      <c r="M47" s="42">
        <v>59178</v>
      </c>
      <c r="N47" s="169">
        <v>52703</v>
      </c>
      <c r="O47" s="42">
        <v>82407</v>
      </c>
      <c r="P47" s="42">
        <v>73432</v>
      </c>
      <c r="Q47" s="145">
        <v>66014</v>
      </c>
      <c r="R47" s="145">
        <v>58830</v>
      </c>
      <c r="S47" s="145">
        <v>94948</v>
      </c>
      <c r="T47" s="145">
        <v>84883</v>
      </c>
      <c r="U47" s="145">
        <v>75011</v>
      </c>
      <c r="V47" s="145">
        <v>64413</v>
      </c>
      <c r="W47" s="145">
        <v>106919</v>
      </c>
      <c r="X47" s="145">
        <v>93272</v>
      </c>
      <c r="Y47" s="145">
        <v>80423</v>
      </c>
      <c r="Z47" s="145">
        <v>72414</v>
      </c>
      <c r="AA47" s="145">
        <v>117192</v>
      </c>
      <c r="AB47" s="145">
        <v>104466</v>
      </c>
      <c r="AC47" s="145">
        <v>88326</v>
      </c>
      <c r="AD47" s="145">
        <v>73558</v>
      </c>
    </row>
    <row r="48" spans="1:30" ht="11.25" customHeight="1">
      <c r="A48" s="46" t="s">
        <v>147</v>
      </c>
      <c r="B48" s="47" t="s">
        <v>138</v>
      </c>
      <c r="C48" s="42">
        <v>8622595</v>
      </c>
      <c r="D48" s="42">
        <v>460108</v>
      </c>
      <c r="E48" s="42">
        <v>488242</v>
      </c>
      <c r="F48" s="42">
        <v>486718</v>
      </c>
      <c r="G48" s="42">
        <v>489218</v>
      </c>
      <c r="H48" s="42">
        <v>523174</v>
      </c>
      <c r="I48" s="42">
        <v>553676</v>
      </c>
      <c r="J48" s="42">
        <v>743833</v>
      </c>
      <c r="K48" s="42">
        <v>749775</v>
      </c>
      <c r="L48" s="42">
        <v>639041</v>
      </c>
      <c r="M48" s="42">
        <v>626783</v>
      </c>
      <c r="N48" s="169">
        <v>804547</v>
      </c>
      <c r="O48" s="42">
        <v>931449</v>
      </c>
      <c r="P48" s="42">
        <v>964972</v>
      </c>
      <c r="Q48" s="145">
        <v>1182607</v>
      </c>
      <c r="R48" s="145">
        <v>1236535</v>
      </c>
      <c r="S48" s="145">
        <v>1369379</v>
      </c>
      <c r="T48" s="145">
        <v>1325600</v>
      </c>
      <c r="U48" s="145">
        <v>1255722</v>
      </c>
      <c r="V48" s="145">
        <v>1078122</v>
      </c>
      <c r="W48" s="145">
        <v>1051142</v>
      </c>
      <c r="X48" s="145">
        <v>893617</v>
      </c>
      <c r="Y48" s="145">
        <v>1171436</v>
      </c>
      <c r="Z48" s="145">
        <v>1250295</v>
      </c>
      <c r="AA48" s="145">
        <v>1155979</v>
      </c>
      <c r="AB48" s="145">
        <v>861724</v>
      </c>
      <c r="AC48" s="145">
        <v>2655331</v>
      </c>
      <c r="AD48" s="145">
        <v>1146342</v>
      </c>
    </row>
    <row r="49" spans="1:30" ht="11.25" customHeight="1">
      <c r="A49" s="37" t="s">
        <v>99</v>
      </c>
      <c r="B49" s="45" t="s">
        <v>149</v>
      </c>
      <c r="C49" s="38">
        <v>8987189</v>
      </c>
      <c r="D49" s="38">
        <v>9157870</v>
      </c>
      <c r="E49" s="38">
        <v>9287930</v>
      </c>
      <c r="F49" s="38">
        <v>7778615</v>
      </c>
      <c r="G49" s="38">
        <v>7994941</v>
      </c>
      <c r="H49" s="38">
        <v>8337075</v>
      </c>
      <c r="I49" s="38">
        <v>8350044</v>
      </c>
      <c r="J49" s="38">
        <v>6872260</v>
      </c>
      <c r="K49" s="38">
        <v>7084602</v>
      </c>
      <c r="L49" s="38">
        <v>8463025</v>
      </c>
      <c r="M49" s="38">
        <v>6461977</v>
      </c>
      <c r="N49" s="168">
        <v>6570889</v>
      </c>
      <c r="O49" s="38">
        <v>6255806</v>
      </c>
      <c r="P49" s="38">
        <v>7769600</v>
      </c>
      <c r="Q49" s="146">
        <v>11821733</v>
      </c>
      <c r="R49" s="146">
        <v>12133274</v>
      </c>
      <c r="S49" s="146">
        <v>12332966</v>
      </c>
      <c r="T49" s="146">
        <v>14318713</v>
      </c>
      <c r="U49" s="146">
        <v>16561392</v>
      </c>
      <c r="V49" s="146">
        <v>17153406</v>
      </c>
      <c r="W49" s="146">
        <v>17060285</v>
      </c>
      <c r="X49" s="146">
        <v>16080311</v>
      </c>
      <c r="Y49" s="146">
        <v>16957021</v>
      </c>
      <c r="Z49" s="146">
        <v>18099840</v>
      </c>
      <c r="AA49" s="146">
        <v>17828612</v>
      </c>
      <c r="AB49" s="146">
        <v>16677814</v>
      </c>
      <c r="AC49" s="146">
        <v>15869086</v>
      </c>
      <c r="AD49" s="146">
        <v>16981329</v>
      </c>
    </row>
    <row r="50" spans="1:30" ht="11.25" customHeight="1">
      <c r="A50" s="46" t="s">
        <v>150</v>
      </c>
      <c r="B50" s="47" t="s">
        <v>487</v>
      </c>
      <c r="C50" s="42">
        <v>1934116</v>
      </c>
      <c r="D50" s="42">
        <v>2022812</v>
      </c>
      <c r="E50" s="42">
        <v>1923648</v>
      </c>
      <c r="F50" s="42">
        <v>2012331</v>
      </c>
      <c r="G50" s="42">
        <v>1990729</v>
      </c>
      <c r="H50" s="42">
        <v>2311492</v>
      </c>
      <c r="I50" s="42">
        <v>2430889</v>
      </c>
      <c r="J50" s="42">
        <v>2731946</v>
      </c>
      <c r="K50" s="42">
        <v>2779158</v>
      </c>
      <c r="L50" s="42">
        <v>3959012</v>
      </c>
      <c r="M50" s="42">
        <v>1847831</v>
      </c>
      <c r="N50" s="169">
        <v>1826554</v>
      </c>
      <c r="O50" s="42">
        <v>1483774</v>
      </c>
      <c r="P50" s="42">
        <v>2746667</v>
      </c>
      <c r="Q50" s="147">
        <v>6841648</v>
      </c>
      <c r="R50" s="147">
        <v>6980365</v>
      </c>
      <c r="S50" s="147">
        <v>7051494</v>
      </c>
      <c r="T50" s="147">
        <v>8750636</v>
      </c>
      <c r="U50" s="147">
        <v>10887752</v>
      </c>
      <c r="V50" s="147">
        <v>10994211</v>
      </c>
      <c r="W50" s="147">
        <v>10368522</v>
      </c>
      <c r="X50" s="147">
        <v>9496721</v>
      </c>
      <c r="Y50" s="147">
        <v>10529293</v>
      </c>
      <c r="Z50" s="147">
        <v>11550937</v>
      </c>
      <c r="AA50" s="147">
        <v>11185983</v>
      </c>
      <c r="AB50" s="147">
        <v>9391469</v>
      </c>
      <c r="AC50" s="147">
        <v>8555223</v>
      </c>
      <c r="AD50" s="147">
        <v>9759402</v>
      </c>
    </row>
    <row r="51" spans="1:30" ht="11.25" customHeight="1">
      <c r="A51" s="46" t="s">
        <v>141</v>
      </c>
      <c r="B51" s="47" t="s">
        <v>142</v>
      </c>
      <c r="C51" s="42">
        <v>327398</v>
      </c>
      <c r="D51" s="42">
        <v>349739</v>
      </c>
      <c r="E51" s="42">
        <v>488929</v>
      </c>
      <c r="F51" s="42">
        <v>508998</v>
      </c>
      <c r="G51" s="42">
        <v>511153</v>
      </c>
      <c r="H51" s="42">
        <v>589209</v>
      </c>
      <c r="I51" s="42">
        <v>413385</v>
      </c>
      <c r="J51" s="42">
        <v>0</v>
      </c>
      <c r="K51" s="42">
        <v>0</v>
      </c>
      <c r="L51" s="42">
        <v>0</v>
      </c>
      <c r="M51" s="42">
        <v>0</v>
      </c>
      <c r="N51" s="169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180">
        <v>0</v>
      </c>
      <c r="U51" s="180">
        <v>0</v>
      </c>
      <c r="V51" s="180">
        <v>0</v>
      </c>
      <c r="W51" s="180">
        <v>0</v>
      </c>
      <c r="X51" s="180">
        <v>0</v>
      </c>
      <c r="Y51" s="180">
        <v>0</v>
      </c>
      <c r="Z51" s="180">
        <v>0</v>
      </c>
      <c r="AA51" s="180">
        <v>0</v>
      </c>
      <c r="AB51" s="180">
        <v>0</v>
      </c>
      <c r="AC51" s="180">
        <v>0</v>
      </c>
      <c r="AD51" s="180">
        <v>0</v>
      </c>
    </row>
    <row r="52" spans="1:30" ht="11.25" customHeight="1">
      <c r="A52" s="46" t="s">
        <v>151</v>
      </c>
      <c r="B52" s="47" t="s">
        <v>144</v>
      </c>
      <c r="C52" s="42">
        <v>2992509</v>
      </c>
      <c r="D52" s="42">
        <v>2993211</v>
      </c>
      <c r="E52" s="42">
        <v>2993913</v>
      </c>
      <c r="F52" s="42">
        <v>1497434</v>
      </c>
      <c r="G52" s="42">
        <v>1498110</v>
      </c>
      <c r="H52" s="42">
        <v>1498809</v>
      </c>
      <c r="I52" s="42">
        <v>1499531</v>
      </c>
      <c r="J52" s="42">
        <v>0</v>
      </c>
      <c r="K52" s="42">
        <v>0</v>
      </c>
      <c r="L52" s="42">
        <v>0</v>
      </c>
      <c r="M52" s="42">
        <v>0</v>
      </c>
      <c r="N52" s="169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  <c r="Z52" s="42">
        <v>0</v>
      </c>
      <c r="AA52" s="42">
        <v>0</v>
      </c>
      <c r="AB52" s="42">
        <v>0</v>
      </c>
      <c r="AC52" s="42">
        <v>0</v>
      </c>
      <c r="AD52" s="42">
        <v>0</v>
      </c>
    </row>
    <row r="53" spans="1:30" ht="11.25" customHeight="1">
      <c r="A53" s="46" t="s">
        <v>87</v>
      </c>
      <c r="B53" s="47" t="s">
        <v>88</v>
      </c>
      <c r="C53" s="42"/>
      <c r="D53" s="42"/>
      <c r="E53" s="42"/>
      <c r="F53" s="42">
        <v>3313</v>
      </c>
      <c r="G53" s="42">
        <v>58087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169">
        <v>0</v>
      </c>
      <c r="O53" s="42">
        <v>0</v>
      </c>
      <c r="P53" s="42">
        <v>0</v>
      </c>
      <c r="Q53" s="42">
        <v>0</v>
      </c>
      <c r="R53" s="42">
        <v>0</v>
      </c>
      <c r="S53" s="42">
        <v>924</v>
      </c>
      <c r="T53" s="42">
        <v>7148</v>
      </c>
      <c r="U53" s="42">
        <v>42686</v>
      </c>
      <c r="V53" s="42">
        <v>43675</v>
      </c>
      <c r="W53" s="42">
        <v>48006</v>
      </c>
      <c r="X53" s="42">
        <v>56125</v>
      </c>
      <c r="Y53" s="42">
        <v>45687</v>
      </c>
      <c r="Z53" s="42">
        <v>39001</v>
      </c>
      <c r="AA53" s="42">
        <v>19159</v>
      </c>
      <c r="AB53" s="42">
        <v>0</v>
      </c>
      <c r="AC53" s="42">
        <v>0</v>
      </c>
      <c r="AD53" s="42">
        <v>0</v>
      </c>
    </row>
    <row r="54" spans="1:30" ht="11.25" customHeight="1">
      <c r="A54" s="46" t="s">
        <v>152</v>
      </c>
      <c r="B54" s="47" t="s">
        <v>153</v>
      </c>
      <c r="C54" s="42">
        <v>2983977</v>
      </c>
      <c r="D54" s="42">
        <v>3017981</v>
      </c>
      <c r="E54" s="42">
        <v>3161740</v>
      </c>
      <c r="F54" s="42">
        <v>3081088</v>
      </c>
      <c r="G54" s="42">
        <v>3230198</v>
      </c>
      <c r="H54" s="42">
        <v>3204369</v>
      </c>
      <c r="I54" s="42">
        <v>3238546</v>
      </c>
      <c r="J54" s="42">
        <v>3344440</v>
      </c>
      <c r="K54" s="42">
        <v>3477711</v>
      </c>
      <c r="L54" s="42">
        <v>3589333</v>
      </c>
      <c r="M54" s="42">
        <v>3650361</v>
      </c>
      <c r="N54" s="169">
        <v>3788388</v>
      </c>
      <c r="O54" s="42">
        <v>3831568</v>
      </c>
      <c r="P54" s="42">
        <v>3988707</v>
      </c>
      <c r="Q54" s="147">
        <v>4272268</v>
      </c>
      <c r="R54" s="147">
        <v>4529334</v>
      </c>
      <c r="S54" s="147">
        <v>4700981</v>
      </c>
      <c r="T54" s="147">
        <v>5008677</v>
      </c>
      <c r="U54" s="147">
        <v>5086584</v>
      </c>
      <c r="V54" s="147">
        <v>5110484</v>
      </c>
      <c r="W54" s="147">
        <v>5692536</v>
      </c>
      <c r="X54" s="147">
        <v>5587490</v>
      </c>
      <c r="Y54" s="147">
        <v>5478467</v>
      </c>
      <c r="Z54" s="147">
        <v>5583493</v>
      </c>
      <c r="AA54" s="147">
        <v>5702375</v>
      </c>
      <c r="AB54" s="147">
        <v>5806259</v>
      </c>
      <c r="AC54" s="147">
        <v>5823020</v>
      </c>
      <c r="AD54" s="147">
        <v>5845307</v>
      </c>
    </row>
    <row r="55" spans="1:30" ht="11.25" customHeight="1">
      <c r="A55" s="46" t="s">
        <v>154</v>
      </c>
      <c r="B55" s="47" t="s">
        <v>155</v>
      </c>
      <c r="C55" s="42">
        <v>665833</v>
      </c>
      <c r="D55" s="42">
        <v>687510</v>
      </c>
      <c r="E55" s="42">
        <v>671105</v>
      </c>
      <c r="F55" s="42">
        <v>648365</v>
      </c>
      <c r="G55" s="42">
        <v>692261</v>
      </c>
      <c r="H55" s="42">
        <v>659645</v>
      </c>
      <c r="I55" s="42">
        <v>690184</v>
      </c>
      <c r="J55" s="42">
        <v>721043</v>
      </c>
      <c r="K55" s="42">
        <v>765986</v>
      </c>
      <c r="L55" s="42">
        <v>807838</v>
      </c>
      <c r="M55" s="42">
        <v>853470</v>
      </c>
      <c r="N55" s="169">
        <v>870210</v>
      </c>
      <c r="O55" s="42">
        <v>849101</v>
      </c>
      <c r="P55" s="42">
        <v>952401</v>
      </c>
      <c r="Q55" s="147">
        <v>620366</v>
      </c>
      <c r="R55" s="147">
        <v>535864</v>
      </c>
      <c r="S55" s="147">
        <v>486219</v>
      </c>
      <c r="T55" s="147">
        <v>455141</v>
      </c>
      <c r="U55" s="147">
        <v>444678</v>
      </c>
      <c r="V55" s="147">
        <v>456332</v>
      </c>
      <c r="W55" s="147">
        <v>460138</v>
      </c>
      <c r="X55" s="147">
        <v>468458</v>
      </c>
      <c r="Y55" s="147">
        <v>489606</v>
      </c>
      <c r="Z55" s="147">
        <v>513344</v>
      </c>
      <c r="AA55" s="147">
        <v>521171</v>
      </c>
      <c r="AB55" s="147">
        <v>547531</v>
      </c>
      <c r="AC55" s="147">
        <v>548738</v>
      </c>
      <c r="AD55" s="147">
        <v>569664</v>
      </c>
    </row>
    <row r="56" spans="1:30" ht="11.25" customHeight="1">
      <c r="A56" s="46" t="s">
        <v>156</v>
      </c>
      <c r="B56" s="47" t="s">
        <v>157</v>
      </c>
      <c r="C56" s="42">
        <v>21080</v>
      </c>
      <c r="D56" s="42">
        <v>22282</v>
      </c>
      <c r="E56" s="42">
        <v>22882</v>
      </c>
      <c r="F56" s="42">
        <v>0</v>
      </c>
      <c r="G56" s="48" t="s">
        <v>158</v>
      </c>
      <c r="H56" s="48" t="s">
        <v>158</v>
      </c>
      <c r="I56" s="48" t="s">
        <v>158</v>
      </c>
      <c r="J56" s="48" t="s">
        <v>158</v>
      </c>
      <c r="K56" s="48" t="s">
        <v>158</v>
      </c>
      <c r="L56" s="48" t="s">
        <v>158</v>
      </c>
      <c r="M56" s="48" t="s">
        <v>158</v>
      </c>
      <c r="N56" s="170" t="s">
        <v>158</v>
      </c>
      <c r="O56" s="48">
        <v>532</v>
      </c>
      <c r="P56" s="48">
        <v>0</v>
      </c>
      <c r="Q56" s="147">
        <v>0</v>
      </c>
      <c r="R56" s="147">
        <v>0</v>
      </c>
      <c r="S56" s="147">
        <v>0</v>
      </c>
      <c r="T56" s="147">
        <v>0</v>
      </c>
      <c r="U56" s="147">
        <v>0</v>
      </c>
      <c r="V56" s="147">
        <v>0</v>
      </c>
      <c r="W56" s="147">
        <v>0</v>
      </c>
      <c r="X56" s="147">
        <v>0</v>
      </c>
      <c r="Y56" s="147">
        <v>0</v>
      </c>
      <c r="Z56" s="147">
        <v>0</v>
      </c>
      <c r="AA56" s="147">
        <v>0</v>
      </c>
      <c r="AB56" s="147">
        <v>0</v>
      </c>
      <c r="AC56" s="147">
        <v>0</v>
      </c>
      <c r="AD56" s="147">
        <v>0</v>
      </c>
    </row>
    <row r="57" spans="1:30" ht="11.25" customHeight="1">
      <c r="A57" s="46" t="s">
        <v>148</v>
      </c>
      <c r="B57" s="50" t="s">
        <v>140</v>
      </c>
      <c r="C57" s="42">
        <v>35591</v>
      </c>
      <c r="D57" s="42">
        <v>36458</v>
      </c>
      <c r="E57" s="42">
        <v>0</v>
      </c>
      <c r="F57" s="42">
        <v>0</v>
      </c>
      <c r="G57" s="42">
        <v>0</v>
      </c>
      <c r="H57" s="42">
        <v>43057</v>
      </c>
      <c r="I57" s="42">
        <v>45280</v>
      </c>
      <c r="J57" s="42">
        <v>47606</v>
      </c>
      <c r="K57" s="42">
        <v>49869</v>
      </c>
      <c r="L57" s="42">
        <v>52203</v>
      </c>
      <c r="M57" s="42">
        <v>54910</v>
      </c>
      <c r="N57" s="169">
        <v>57736</v>
      </c>
      <c r="O57" s="42">
        <v>58917</v>
      </c>
      <c r="P57" s="42">
        <v>55297</v>
      </c>
      <c r="Q57" s="147">
        <v>57208</v>
      </c>
      <c r="R57" s="147">
        <v>60258</v>
      </c>
      <c r="S57" s="147">
        <v>61018</v>
      </c>
      <c r="T57" s="147">
        <v>62212</v>
      </c>
      <c r="U57" s="147">
        <v>64154</v>
      </c>
      <c r="V57" s="147">
        <v>64653</v>
      </c>
      <c r="W57" s="147">
        <v>65479</v>
      </c>
      <c r="X57" s="147">
        <v>66692</v>
      </c>
      <c r="Y57" s="147">
        <v>67276</v>
      </c>
      <c r="Z57" s="147">
        <v>67939</v>
      </c>
      <c r="AA57" s="147">
        <v>69243</v>
      </c>
      <c r="AB57" s="147">
        <v>70476</v>
      </c>
      <c r="AC57" s="147">
        <v>72807</v>
      </c>
      <c r="AD57" s="147">
        <v>76001</v>
      </c>
    </row>
    <row r="58" spans="1:30" ht="11.25" customHeight="1">
      <c r="A58" s="49" t="s">
        <v>147</v>
      </c>
      <c r="B58" s="47" t="s">
        <v>138</v>
      </c>
      <c r="C58" s="42">
        <v>26685</v>
      </c>
      <c r="D58" s="42">
        <v>27877</v>
      </c>
      <c r="E58" s="42">
        <v>25713</v>
      </c>
      <c r="F58" s="42">
        <v>27086</v>
      </c>
      <c r="G58" s="42">
        <v>14403</v>
      </c>
      <c r="H58" s="42">
        <v>30494</v>
      </c>
      <c r="I58" s="42">
        <v>32229</v>
      </c>
      <c r="J58" s="42">
        <v>27225</v>
      </c>
      <c r="K58" s="42">
        <v>11878</v>
      </c>
      <c r="L58" s="42">
        <v>54639</v>
      </c>
      <c r="M58" s="42">
        <v>55405</v>
      </c>
      <c r="N58" s="169">
        <v>28001</v>
      </c>
      <c r="O58" s="42">
        <v>31914</v>
      </c>
      <c r="P58" s="42">
        <v>26528</v>
      </c>
      <c r="Q58" s="147">
        <v>30243</v>
      </c>
      <c r="R58" s="147">
        <v>27453</v>
      </c>
      <c r="S58" s="147">
        <v>32330</v>
      </c>
      <c r="T58" s="147">
        <v>34899</v>
      </c>
      <c r="U58" s="147">
        <v>35538</v>
      </c>
      <c r="V58" s="147">
        <v>484051</v>
      </c>
      <c r="W58" s="147">
        <v>425604</v>
      </c>
      <c r="X58" s="147">
        <v>404825</v>
      </c>
      <c r="Y58" s="147">
        <v>346692</v>
      </c>
      <c r="Z58" s="147">
        <v>345126</v>
      </c>
      <c r="AA58" s="147">
        <v>330681</v>
      </c>
      <c r="AB58" s="147">
        <v>862079</v>
      </c>
      <c r="AC58" s="147">
        <v>869298</v>
      </c>
      <c r="AD58" s="147">
        <v>730955</v>
      </c>
    </row>
    <row r="59" spans="1:30" ht="11.25" customHeight="1">
      <c r="A59" s="44" t="s">
        <v>159</v>
      </c>
      <c r="B59" s="45" t="s">
        <v>160</v>
      </c>
      <c r="C59" s="38">
        <v>24122179</v>
      </c>
      <c r="D59" s="38">
        <v>24176781</v>
      </c>
      <c r="E59" s="38">
        <v>24440126</v>
      </c>
      <c r="F59" s="38">
        <v>24310014</v>
      </c>
      <c r="G59" s="38">
        <v>24645393</v>
      </c>
      <c r="H59" s="38">
        <v>24762663</v>
      </c>
      <c r="I59" s="38">
        <v>24901597</v>
      </c>
      <c r="J59" s="38">
        <v>25044196</v>
      </c>
      <c r="K59" s="38">
        <v>25289954</v>
      </c>
      <c r="L59" s="38">
        <v>25346178</v>
      </c>
      <c r="M59" s="38">
        <v>25375761</v>
      </c>
      <c r="N59" s="168">
        <v>25401233</v>
      </c>
      <c r="O59" s="38">
        <v>24898070</v>
      </c>
      <c r="P59" s="38">
        <v>25557952</v>
      </c>
      <c r="Q59" s="146">
        <v>24988288</v>
      </c>
      <c r="R59" s="146">
        <v>24521424</v>
      </c>
      <c r="S59" s="146">
        <v>24357270</v>
      </c>
      <c r="T59" s="146">
        <v>22704101</v>
      </c>
      <c r="U59" s="146">
        <v>22591702</v>
      </c>
      <c r="V59" s="146">
        <v>22419370</v>
      </c>
      <c r="W59" s="146">
        <v>21818769</v>
      </c>
      <c r="X59" s="146">
        <v>20664879</v>
      </c>
      <c r="Y59" s="146">
        <v>20429397</v>
      </c>
      <c r="Z59" s="146">
        <v>20283143</v>
      </c>
      <c r="AA59" s="146">
        <v>20559657</v>
      </c>
      <c r="AB59" s="146">
        <v>20553083</v>
      </c>
      <c r="AC59" s="146">
        <v>20246165</v>
      </c>
      <c r="AD59" s="146">
        <v>20286099</v>
      </c>
    </row>
    <row r="60" spans="1:30" ht="11.25" customHeight="1">
      <c r="A60" s="46" t="s">
        <v>161</v>
      </c>
      <c r="B60" s="47" t="s">
        <v>162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169"/>
      <c r="O60" s="42"/>
      <c r="P60" s="42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</row>
    <row r="61" spans="1:30" ht="11.25" customHeight="1">
      <c r="A61" s="46" t="s">
        <v>163</v>
      </c>
      <c r="B61" s="47" t="s">
        <v>164</v>
      </c>
      <c r="C61" s="42">
        <v>3198655</v>
      </c>
      <c r="D61" s="42">
        <v>3198655</v>
      </c>
      <c r="E61" s="42">
        <v>3198655</v>
      </c>
      <c r="F61" s="42">
        <v>3198655</v>
      </c>
      <c r="G61" s="42">
        <v>3198655</v>
      </c>
      <c r="H61" s="42">
        <v>3198655</v>
      </c>
      <c r="I61" s="42">
        <v>3198655</v>
      </c>
      <c r="J61" s="42">
        <v>3548655</v>
      </c>
      <c r="K61" s="42">
        <v>3548655</v>
      </c>
      <c r="L61" s="42">
        <v>3548655</v>
      </c>
      <c r="M61" s="42">
        <v>3548655</v>
      </c>
      <c r="N61" s="169">
        <v>3548655</v>
      </c>
      <c r="O61" s="42">
        <v>12548655</v>
      </c>
      <c r="P61" s="42">
        <v>12548655</v>
      </c>
      <c r="Q61" s="147">
        <v>12548655</v>
      </c>
      <c r="R61" s="147">
        <v>12548655</v>
      </c>
      <c r="S61" s="147">
        <v>12548655</v>
      </c>
      <c r="T61" s="147">
        <v>12548655</v>
      </c>
      <c r="U61" s="147">
        <v>12548655</v>
      </c>
      <c r="V61" s="147">
        <v>12548655</v>
      </c>
      <c r="W61" s="147">
        <v>12548655</v>
      </c>
      <c r="X61" s="147">
        <v>12548655</v>
      </c>
      <c r="Y61" s="147">
        <v>12548655</v>
      </c>
      <c r="Z61" s="147">
        <v>12548655</v>
      </c>
      <c r="AA61" s="147">
        <v>12548655</v>
      </c>
      <c r="AB61" s="147">
        <v>12548655</v>
      </c>
      <c r="AC61" s="147">
        <v>12548655</v>
      </c>
      <c r="AD61" s="147">
        <v>12548655</v>
      </c>
    </row>
    <row r="62" spans="1:30" ht="11.25" customHeight="1">
      <c r="A62" s="46" t="s">
        <v>165</v>
      </c>
      <c r="B62" s="47" t="s">
        <v>166</v>
      </c>
      <c r="C62" s="42">
        <v>18361990</v>
      </c>
      <c r="D62" s="42">
        <v>18373394</v>
      </c>
      <c r="E62" s="42">
        <v>18386716</v>
      </c>
      <c r="F62" s="42">
        <v>18399366</v>
      </c>
      <c r="G62" s="42">
        <v>18384164</v>
      </c>
      <c r="H62" s="42">
        <v>18385286</v>
      </c>
      <c r="I62" s="42">
        <v>18400936</v>
      </c>
      <c r="J62" s="42">
        <v>18066178</v>
      </c>
      <c r="K62" s="42">
        <v>18052433</v>
      </c>
      <c r="L62" s="42">
        <v>18070656</v>
      </c>
      <c r="M62" s="42">
        <v>18088434</v>
      </c>
      <c r="N62" s="169">
        <v>18104738</v>
      </c>
      <c r="O62" s="42">
        <v>9062308</v>
      </c>
      <c r="P62" s="42">
        <v>9074713</v>
      </c>
      <c r="Q62" s="147">
        <v>9086492</v>
      </c>
      <c r="R62" s="147">
        <v>9097646</v>
      </c>
      <c r="S62" s="147">
        <v>8300967</v>
      </c>
      <c r="T62" s="147">
        <v>8308350</v>
      </c>
      <c r="U62" s="147">
        <v>8327143</v>
      </c>
      <c r="V62" s="147">
        <v>8341257</v>
      </c>
      <c r="W62" s="147">
        <v>7902848</v>
      </c>
      <c r="X62" s="147">
        <v>7917662</v>
      </c>
      <c r="Y62" s="147">
        <v>7939309</v>
      </c>
      <c r="Z62" s="147">
        <v>7957428</v>
      </c>
      <c r="AA62" s="147">
        <v>7914668</v>
      </c>
      <c r="AB62" s="147">
        <v>4341765</v>
      </c>
      <c r="AC62" s="147">
        <v>4363309</v>
      </c>
      <c r="AD62" s="147">
        <v>2208753</v>
      </c>
    </row>
    <row r="63" spans="1:30" ht="11.25" customHeight="1">
      <c r="A63" s="46" t="s">
        <v>167</v>
      </c>
      <c r="B63" s="47" t="s">
        <v>168</v>
      </c>
      <c r="C63" s="42">
        <v>19457</v>
      </c>
      <c r="D63" s="42">
        <v>19310</v>
      </c>
      <c r="E63" s="42">
        <v>19164</v>
      </c>
      <c r="F63" s="42">
        <v>19018</v>
      </c>
      <c r="G63" s="42">
        <v>18872</v>
      </c>
      <c r="H63" s="42">
        <v>18725</v>
      </c>
      <c r="I63" s="42">
        <v>18578</v>
      </c>
      <c r="J63" s="42">
        <v>18431</v>
      </c>
      <c r="K63" s="42">
        <v>18285</v>
      </c>
      <c r="L63" s="42">
        <v>18138</v>
      </c>
      <c r="M63" s="42">
        <v>17992</v>
      </c>
      <c r="N63" s="169">
        <v>17845</v>
      </c>
      <c r="O63" s="42">
        <v>17699</v>
      </c>
      <c r="P63" s="42">
        <v>17552</v>
      </c>
      <c r="Q63" s="147">
        <v>17406</v>
      </c>
      <c r="R63" s="147">
        <v>17259</v>
      </c>
      <c r="S63" s="147">
        <v>17113</v>
      </c>
      <c r="T63" s="147">
        <v>16967</v>
      </c>
      <c r="U63" s="147">
        <v>16820</v>
      </c>
      <c r="V63" s="147">
        <v>16673</v>
      </c>
      <c r="W63" s="147">
        <v>16527</v>
      </c>
      <c r="X63" s="147">
        <v>16381</v>
      </c>
      <c r="Y63" s="147">
        <v>16234</v>
      </c>
      <c r="Z63" s="147">
        <v>16088</v>
      </c>
      <c r="AA63" s="147">
        <v>15942</v>
      </c>
      <c r="AB63" s="147">
        <v>15795</v>
      </c>
      <c r="AC63" s="147">
        <v>15649</v>
      </c>
      <c r="AD63" s="147">
        <v>15502</v>
      </c>
    </row>
    <row r="64" spans="1:30" ht="12" customHeight="1">
      <c r="A64" s="51" t="s">
        <v>169</v>
      </c>
      <c r="B64" s="52" t="s">
        <v>170</v>
      </c>
      <c r="C64" s="42">
        <v>2497828</v>
      </c>
      <c r="D64" s="42">
        <v>2497828</v>
      </c>
      <c r="E64" s="42">
        <v>2497828</v>
      </c>
      <c r="F64" s="42">
        <v>2870412</v>
      </c>
      <c r="G64" s="42">
        <v>2870412</v>
      </c>
      <c r="H64" s="42">
        <v>2870412</v>
      </c>
      <c r="I64" s="42">
        <v>2870412</v>
      </c>
      <c r="J64" s="42">
        <v>3523443</v>
      </c>
      <c r="K64" s="42">
        <v>3523443</v>
      </c>
      <c r="L64" s="42">
        <v>3523443</v>
      </c>
      <c r="M64" s="42">
        <v>3523443</v>
      </c>
      <c r="N64" s="169">
        <v>2876239</v>
      </c>
      <c r="O64" s="42">
        <v>2876239</v>
      </c>
      <c r="P64" s="42">
        <v>2876239</v>
      </c>
      <c r="Q64" s="147">
        <v>2876239</v>
      </c>
      <c r="R64" s="147">
        <v>1696038</v>
      </c>
      <c r="S64" s="147">
        <v>1696038</v>
      </c>
      <c r="T64" s="147">
        <v>1696038</v>
      </c>
      <c r="U64" s="147">
        <v>1696038</v>
      </c>
      <c r="V64" s="147">
        <v>1696038</v>
      </c>
      <c r="W64" s="147">
        <v>1737922</v>
      </c>
      <c r="X64" s="147">
        <v>1737922</v>
      </c>
      <c r="Y64" s="147">
        <v>1737922</v>
      </c>
      <c r="Z64" s="147">
        <v>3682925</v>
      </c>
      <c r="AA64" s="147">
        <v>3682925</v>
      </c>
      <c r="AB64" s="147">
        <v>3682925</v>
      </c>
      <c r="AC64" s="147">
        <v>3682925</v>
      </c>
      <c r="AD64" s="147">
        <v>5277275</v>
      </c>
    </row>
    <row r="65" spans="1:30" ht="11.25" customHeight="1">
      <c r="A65" s="51" t="s">
        <v>171</v>
      </c>
      <c r="B65" s="52" t="s">
        <v>172</v>
      </c>
      <c r="C65" s="42">
        <v>-249257</v>
      </c>
      <c r="D65" s="42">
        <v>-225818</v>
      </c>
      <c r="E65" s="42">
        <v>-224845</v>
      </c>
      <c r="F65" s="42">
        <v>-221759</v>
      </c>
      <c r="G65" s="42">
        <v>-187634</v>
      </c>
      <c r="H65" s="42">
        <v>-169298</v>
      </c>
      <c r="I65" s="42">
        <v>-168276</v>
      </c>
      <c r="J65" s="42">
        <v>-165635</v>
      </c>
      <c r="K65" s="42">
        <v>-130740</v>
      </c>
      <c r="L65" s="42">
        <v>-128382</v>
      </c>
      <c r="M65" s="42">
        <v>-200874</v>
      </c>
      <c r="N65" s="169">
        <v>-196619</v>
      </c>
      <c r="O65" s="42">
        <v>-369685</v>
      </c>
      <c r="P65" s="42">
        <v>-375913</v>
      </c>
      <c r="Q65" s="42">
        <v>-486347</v>
      </c>
      <c r="R65" s="42">
        <v>-916632</v>
      </c>
      <c r="S65" s="42">
        <v>-460824</v>
      </c>
      <c r="T65" s="42">
        <v>-805218</v>
      </c>
      <c r="U65" s="42">
        <v>-805045</v>
      </c>
      <c r="V65" s="42">
        <v>-801729</v>
      </c>
      <c r="W65" s="42">
        <v>-1352327</v>
      </c>
      <c r="X65" s="42">
        <v>-2599163</v>
      </c>
      <c r="Y65" s="42">
        <v>-3348852</v>
      </c>
      <c r="Z65" s="42">
        <v>-4095967</v>
      </c>
      <c r="AA65" s="42">
        <v>-4440311</v>
      </c>
      <c r="AB65" s="42">
        <v>-1409998</v>
      </c>
      <c r="AC65" s="42">
        <v>-2109430</v>
      </c>
      <c r="AD65" s="42">
        <v>-430966</v>
      </c>
    </row>
    <row r="66" spans="1:30" ht="11.25" customHeight="1">
      <c r="A66" s="51" t="s">
        <v>173</v>
      </c>
      <c r="B66" s="52" t="s">
        <v>174</v>
      </c>
      <c r="C66" s="42">
        <v>2774</v>
      </c>
      <c r="D66" s="42">
        <v>-671</v>
      </c>
      <c r="E66" s="42">
        <v>-6368</v>
      </c>
      <c r="F66" s="42">
        <v>34002</v>
      </c>
      <c r="G66" s="42">
        <v>35722</v>
      </c>
      <c r="H66" s="42">
        <v>60327</v>
      </c>
      <c r="I66" s="42">
        <v>77183</v>
      </c>
      <c r="J66" s="42">
        <v>41897</v>
      </c>
      <c r="K66" s="42">
        <v>53369</v>
      </c>
      <c r="L66" s="42">
        <v>35255</v>
      </c>
      <c r="M66" s="42">
        <v>46748</v>
      </c>
      <c r="N66" s="169">
        <v>42896</v>
      </c>
      <c r="O66" s="42">
        <v>17067</v>
      </c>
      <c r="P66" s="42">
        <v>78948</v>
      </c>
      <c r="Q66" s="147">
        <v>98759</v>
      </c>
      <c r="R66" s="147">
        <v>78774</v>
      </c>
      <c r="S66" s="147">
        <v>20938</v>
      </c>
      <c r="T66" s="147">
        <v>-26699</v>
      </c>
      <c r="U66" s="147">
        <v>-152519</v>
      </c>
      <c r="V66" s="147">
        <v>-224168</v>
      </c>
      <c r="W66" s="147">
        <v>154916</v>
      </c>
      <c r="X66" s="147">
        <v>-86380</v>
      </c>
      <c r="Y66" s="147">
        <v>-138906</v>
      </c>
      <c r="Z66" s="147">
        <v>-50582</v>
      </c>
      <c r="AA66" s="147">
        <v>82511</v>
      </c>
      <c r="AB66" s="147">
        <v>222512</v>
      </c>
      <c r="AC66" s="147">
        <v>117095</v>
      </c>
      <c r="AD66" s="147">
        <v>280291</v>
      </c>
    </row>
    <row r="67" spans="1:30" ht="11.25" customHeight="1">
      <c r="A67" s="51" t="s">
        <v>175</v>
      </c>
      <c r="B67" s="53" t="s">
        <v>176</v>
      </c>
      <c r="C67" s="42">
        <v>280698</v>
      </c>
      <c r="D67" s="42">
        <v>303884</v>
      </c>
      <c r="E67" s="42">
        <v>558693</v>
      </c>
      <c r="F67" s="42">
        <v>0</v>
      </c>
      <c r="G67" s="42">
        <v>314869</v>
      </c>
      <c r="H67" s="42">
        <v>387451</v>
      </c>
      <c r="I67" s="42">
        <v>492962</v>
      </c>
      <c r="J67" s="42">
        <v>0</v>
      </c>
      <c r="K67" s="42">
        <v>211344</v>
      </c>
      <c r="L67" s="42">
        <v>265111</v>
      </c>
      <c r="M67" s="42">
        <v>337388</v>
      </c>
      <c r="N67" s="169"/>
      <c r="O67" s="42">
        <v>732896</v>
      </c>
      <c r="P67" s="42">
        <v>1325431</v>
      </c>
      <c r="Q67" s="147">
        <v>835570</v>
      </c>
      <c r="R67" s="147">
        <v>0</v>
      </c>
      <c r="S67" s="147">
        <v>1033223</v>
      </c>
      <c r="T67" s="147">
        <v>954571</v>
      </c>
      <c r="U67" s="147">
        <v>949206</v>
      </c>
      <c r="V67" s="147">
        <v>0</v>
      </c>
      <c r="W67" s="147">
        <v>798665</v>
      </c>
      <c r="X67" s="147">
        <v>1118144</v>
      </c>
      <c r="Y67" s="147">
        <v>1663181</v>
      </c>
      <c r="Z67" s="147">
        <v>0</v>
      </c>
      <c r="AA67" s="147">
        <v>743154</v>
      </c>
      <c r="AB67" s="147">
        <v>1139168</v>
      </c>
      <c r="AC67" s="147">
        <v>1615635</v>
      </c>
      <c r="AD67" s="147">
        <v>0</v>
      </c>
    </row>
    <row r="68" spans="1:30" ht="11.25" customHeight="1">
      <c r="A68" s="46" t="s">
        <v>177</v>
      </c>
      <c r="B68" s="47" t="s">
        <v>178</v>
      </c>
      <c r="C68" s="42">
        <v>10034</v>
      </c>
      <c r="D68" s="42">
        <v>10199</v>
      </c>
      <c r="E68" s="42">
        <v>10283</v>
      </c>
      <c r="F68" s="42">
        <v>10320</v>
      </c>
      <c r="G68" s="42">
        <v>10333</v>
      </c>
      <c r="H68" s="42">
        <v>11105</v>
      </c>
      <c r="I68" s="42">
        <v>11147</v>
      </c>
      <c r="J68" s="42">
        <v>11227</v>
      </c>
      <c r="K68" s="42">
        <v>13165</v>
      </c>
      <c r="L68" s="42">
        <v>13302</v>
      </c>
      <c r="M68" s="42">
        <v>13975</v>
      </c>
      <c r="N68" s="169">
        <v>13232</v>
      </c>
      <c r="O68" s="42">
        <v>12891</v>
      </c>
      <c r="P68" s="42">
        <v>12327</v>
      </c>
      <c r="Q68" s="147">
        <v>11514</v>
      </c>
      <c r="R68" s="147">
        <v>11473</v>
      </c>
      <c r="S68" s="147">
        <v>11462</v>
      </c>
      <c r="T68" s="147">
        <v>11437</v>
      </c>
      <c r="U68" s="147">
        <v>11404</v>
      </c>
      <c r="V68" s="147">
        <v>11465</v>
      </c>
      <c r="W68" s="147">
        <v>11563</v>
      </c>
      <c r="X68" s="147">
        <v>11658</v>
      </c>
      <c r="Y68" s="147">
        <v>11854</v>
      </c>
      <c r="Z68" s="147">
        <v>12006</v>
      </c>
      <c r="AA68" s="147">
        <v>12113</v>
      </c>
      <c r="AB68" s="147">
        <v>12261</v>
      </c>
      <c r="AC68" s="147">
        <v>12327</v>
      </c>
      <c r="AD68" s="147">
        <v>12589</v>
      </c>
    </row>
    <row r="69" spans="1:30" ht="11.25" customHeight="1">
      <c r="A69" s="46" t="s">
        <v>520</v>
      </c>
      <c r="B69" s="47" t="s">
        <v>521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169">
        <v>994247</v>
      </c>
      <c r="O69" s="42">
        <v>0</v>
      </c>
      <c r="P69" s="42">
        <v>0</v>
      </c>
      <c r="Q69" s="147">
        <v>0</v>
      </c>
      <c r="R69" s="147">
        <v>1988212</v>
      </c>
      <c r="S69" s="147">
        <v>1189698</v>
      </c>
      <c r="T69" s="147">
        <v>0</v>
      </c>
      <c r="U69" s="147">
        <v>0</v>
      </c>
      <c r="V69" s="147">
        <v>831179</v>
      </c>
      <c r="W69" s="147">
        <v>0</v>
      </c>
      <c r="X69" s="147">
        <v>0</v>
      </c>
      <c r="Y69" s="147">
        <v>0</v>
      </c>
      <c r="Z69" s="147">
        <v>212590</v>
      </c>
      <c r="AA69" s="147">
        <v>0</v>
      </c>
      <c r="AB69" s="147">
        <v>0</v>
      </c>
      <c r="AC69" s="147">
        <v>0</v>
      </c>
      <c r="AD69" s="147">
        <v>374000</v>
      </c>
    </row>
    <row r="70" spans="1:30" ht="11.25" customHeight="1">
      <c r="A70" s="44" t="s">
        <v>179</v>
      </c>
      <c r="B70" s="47" t="s">
        <v>180</v>
      </c>
      <c r="C70" s="38">
        <v>46014063</v>
      </c>
      <c r="D70" s="38">
        <v>37242310</v>
      </c>
      <c r="E70" s="38">
        <v>37067816</v>
      </c>
      <c r="F70" s="38">
        <v>37579879</v>
      </c>
      <c r="G70" s="38">
        <v>36987562</v>
      </c>
      <c r="H70" s="38">
        <v>37965371</v>
      </c>
      <c r="I70" s="38">
        <v>38653591</v>
      </c>
      <c r="J70" s="38">
        <v>37672245</v>
      </c>
      <c r="K70" s="38">
        <v>38714221</v>
      </c>
      <c r="L70" s="38">
        <v>40174936</v>
      </c>
      <c r="M70" s="38">
        <v>40950869</v>
      </c>
      <c r="N70" s="168">
        <v>40027315</v>
      </c>
      <c r="O70" s="38">
        <v>41141848</v>
      </c>
      <c r="P70" s="38">
        <v>44192558</v>
      </c>
      <c r="Q70" s="150">
        <v>45378408</v>
      </c>
      <c r="R70" s="150">
        <v>46332783</v>
      </c>
      <c r="S70" s="150">
        <v>46194195</v>
      </c>
      <c r="T70" s="150">
        <v>49530810</v>
      </c>
      <c r="U70" s="150">
        <v>54807451</v>
      </c>
      <c r="V70" s="150">
        <v>52531769</v>
      </c>
      <c r="W70" s="150">
        <v>50737250</v>
      </c>
      <c r="X70" s="150">
        <v>47394318</v>
      </c>
      <c r="Y70" s="150">
        <v>48771393</v>
      </c>
      <c r="Z70" s="150">
        <v>47689429</v>
      </c>
      <c r="AA70" s="150">
        <v>45806400</v>
      </c>
      <c r="AB70" s="150">
        <v>47176955</v>
      </c>
      <c r="AC70" s="150">
        <v>47872683</v>
      </c>
      <c r="AD70" s="150">
        <v>49421622</v>
      </c>
    </row>
    <row r="71" spans="1:30" ht="15" customHeight="1"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171"/>
      <c r="O71" s="64"/>
      <c r="Q71" s="147"/>
      <c r="X71" s="256"/>
      <c r="Y71" s="256"/>
      <c r="Z71" s="256"/>
      <c r="AA71" s="256"/>
      <c r="AB71" s="256"/>
      <c r="AC71" s="256"/>
      <c r="AD71" s="256"/>
    </row>
    <row r="72" spans="1:30" ht="15" customHeight="1">
      <c r="A72" s="46" t="s">
        <v>485</v>
      </c>
      <c r="B72" s="46" t="s">
        <v>491</v>
      </c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</row>
    <row r="73" spans="1:30" ht="15" customHeight="1">
      <c r="A73" s="46" t="s">
        <v>181</v>
      </c>
      <c r="B73" s="46" t="s">
        <v>490</v>
      </c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</row>
    <row r="74" spans="1:30" ht="15" customHeight="1">
      <c r="A74" s="46" t="s">
        <v>182</v>
      </c>
      <c r="B74" s="46" t="s">
        <v>489</v>
      </c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</row>
    <row r="75" spans="1:30" ht="15" customHeight="1"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</row>
    <row r="76" spans="1:30" ht="15" customHeight="1">
      <c r="C76" s="256"/>
      <c r="D76" s="256"/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256"/>
    </row>
    <row r="77" spans="1:30" ht="15" customHeight="1">
      <c r="C77" s="256"/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S77" s="256"/>
      <c r="T77" s="256"/>
      <c r="U77" s="256"/>
      <c r="V77" s="256"/>
      <c r="W77" s="256"/>
      <c r="X77" s="256"/>
      <c r="Y77" s="256"/>
      <c r="Z77" s="256"/>
      <c r="AA77" s="256"/>
      <c r="AB77" s="256"/>
      <c r="AC77" s="256"/>
      <c r="AD77" s="256"/>
    </row>
    <row r="78" spans="1:30" ht="15" customHeight="1">
      <c r="C78" s="256"/>
      <c r="D78" s="256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56"/>
      <c r="S78" s="256"/>
      <c r="T78" s="256"/>
      <c r="U78" s="256"/>
      <c r="V78" s="256"/>
      <c r="W78" s="256"/>
      <c r="X78" s="256"/>
      <c r="Y78" s="256"/>
      <c r="Z78" s="256"/>
      <c r="AA78" s="256"/>
      <c r="AB78" s="256"/>
      <c r="AC78" s="256"/>
      <c r="AD78" s="256"/>
    </row>
    <row r="79" spans="1:30" ht="15" customHeight="1">
      <c r="C79" s="256"/>
      <c r="D79" s="256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256"/>
    </row>
    <row r="80" spans="1:30" ht="15" customHeight="1"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</row>
    <row r="81" spans="3:30" ht="15" customHeight="1">
      <c r="C81" s="256"/>
      <c r="D81" s="256"/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6"/>
      <c r="P81" s="256"/>
      <c r="Q81" s="256"/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</row>
  </sheetData>
  <mergeCells count="2">
    <mergeCell ref="A4:A5"/>
    <mergeCell ref="B4:B5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FA87-EC0A-4040-BCFD-53EC4D185A44}">
  <dimension ref="A1:AF1048572"/>
  <sheetViews>
    <sheetView showGridLines="0" zoomScale="145" zoomScaleNormal="145" workbookViewId="0">
      <pane xSplit="1" topLeftCell="L1" activePane="topRight" state="frozen"/>
      <selection pane="topRight" activeCell="AF4" sqref="AF4"/>
    </sheetView>
  </sheetViews>
  <sheetFormatPr defaultColWidth="9.109375" defaultRowHeight="14.4" outlineLevelCol="1"/>
  <cols>
    <col min="1" max="1" width="47.33203125" style="21" bestFit="1" customWidth="1"/>
    <col min="2" max="2" width="58.6640625" style="21" customWidth="1"/>
    <col min="3" max="4" width="13.88671875" style="21" hidden="1" customWidth="1" outlineLevel="1"/>
    <col min="5" max="6" width="14.109375" style="21" hidden="1" customWidth="1" outlineLevel="1"/>
    <col min="7" max="7" width="9.109375" style="21" bestFit="1" customWidth="1" collapsed="1"/>
    <col min="8" max="8" width="8.6640625" style="172" hidden="1" customWidth="1" outlineLevel="1"/>
    <col min="9" max="9" width="9.109375" style="21" hidden="1" customWidth="1" outlineLevel="1"/>
    <col min="10" max="10" width="8.6640625" style="21" hidden="1" customWidth="1" outlineLevel="1"/>
    <col min="11" max="11" width="9.109375" style="21" hidden="1" customWidth="1" outlineLevel="1"/>
    <col min="12" max="12" width="9.109375" style="172" bestFit="1" customWidth="1" collapsed="1"/>
    <col min="13" max="16" width="9.109375" style="21" hidden="1" customWidth="1" outlineLevel="1"/>
    <col min="17" max="17" width="9.109375" style="21" bestFit="1" customWidth="1" collapsed="1"/>
    <col min="18" max="18" width="10.88671875" style="21" hidden="1" customWidth="1" outlineLevel="1"/>
    <col min="19" max="19" width="10.5546875" style="21" hidden="1" customWidth="1" outlineLevel="1"/>
    <col min="20" max="20" width="9.109375" hidden="1" customWidth="1" outlineLevel="1"/>
    <col min="21" max="21" width="11.88671875" style="21" hidden="1" customWidth="1" outlineLevel="1"/>
    <col min="22" max="22" width="9.109375" style="21" collapsed="1"/>
    <col min="23" max="24" width="9.109375" style="21" hidden="1" customWidth="1" outlineLevel="1"/>
    <col min="25" max="26" width="8.33203125" style="21" hidden="1" customWidth="1" outlineLevel="1"/>
    <col min="27" max="27" width="9.109375" style="21" bestFit="1" customWidth="1" collapsed="1"/>
    <col min="28" max="31" width="9.109375" style="21" hidden="1" customWidth="1" outlineLevel="1"/>
    <col min="32" max="32" width="9.109375" style="21" bestFit="1" collapsed="1"/>
    <col min="33" max="16384" width="9.109375" style="21"/>
  </cols>
  <sheetData>
    <row r="1" spans="1:32" ht="12" customHeight="1">
      <c r="A1" s="54" t="s">
        <v>21</v>
      </c>
      <c r="B1" s="54" t="s">
        <v>21</v>
      </c>
      <c r="C1" s="55"/>
      <c r="D1" s="55"/>
    </row>
    <row r="2" spans="1:32" ht="12" customHeight="1">
      <c r="A2" s="56" t="s">
        <v>22</v>
      </c>
      <c r="B2" s="56" t="s">
        <v>23</v>
      </c>
      <c r="E2" s="28"/>
      <c r="F2" s="28"/>
      <c r="G2" s="28"/>
      <c r="H2" s="246"/>
      <c r="I2" s="28"/>
      <c r="J2" s="28"/>
      <c r="K2" s="28"/>
      <c r="L2" s="246"/>
      <c r="M2" s="28"/>
      <c r="N2" s="28"/>
    </row>
    <row r="3" spans="1:32" ht="12" customHeight="1">
      <c r="A3" s="56"/>
      <c r="B3" s="56"/>
      <c r="C3" s="57"/>
      <c r="D3" s="57"/>
      <c r="E3" s="58"/>
      <c r="F3" s="58"/>
      <c r="G3" s="58"/>
      <c r="H3" s="247"/>
      <c r="I3" s="58"/>
      <c r="J3" s="58"/>
      <c r="K3" s="58"/>
      <c r="L3" s="247"/>
      <c r="M3" s="58"/>
      <c r="N3" s="58"/>
    </row>
    <row r="4" spans="1:32">
      <c r="A4" s="305" t="s">
        <v>183</v>
      </c>
      <c r="B4" s="305" t="s">
        <v>184</v>
      </c>
      <c r="C4" s="290" t="s">
        <v>31</v>
      </c>
      <c r="D4" s="290" t="s">
        <v>71</v>
      </c>
      <c r="E4" s="290" t="s">
        <v>72</v>
      </c>
      <c r="F4" s="290" t="s">
        <v>73</v>
      </c>
      <c r="G4" s="291">
        <v>2018</v>
      </c>
      <c r="H4" s="291" t="s">
        <v>493</v>
      </c>
      <c r="I4" s="291" t="s">
        <v>498</v>
      </c>
      <c r="J4" s="291" t="s">
        <v>505</v>
      </c>
      <c r="K4" s="291" t="s">
        <v>510</v>
      </c>
      <c r="L4" s="291">
        <v>2019</v>
      </c>
      <c r="M4" s="291" t="s">
        <v>512</v>
      </c>
      <c r="N4" s="291" t="s">
        <v>514</v>
      </c>
      <c r="O4" s="291" t="s">
        <v>523</v>
      </c>
      <c r="P4" s="291" t="s">
        <v>530</v>
      </c>
      <c r="Q4" s="291">
        <v>2020</v>
      </c>
      <c r="R4" s="291" t="s">
        <v>532</v>
      </c>
      <c r="S4" s="291" t="s">
        <v>541</v>
      </c>
      <c r="T4" s="291" t="s">
        <v>548</v>
      </c>
      <c r="U4" s="291" t="s">
        <v>669</v>
      </c>
      <c r="V4" s="291">
        <v>2021</v>
      </c>
      <c r="W4" s="291" t="s">
        <v>677</v>
      </c>
      <c r="X4" s="291" t="s">
        <v>680</v>
      </c>
      <c r="Y4" s="291" t="s">
        <v>688</v>
      </c>
      <c r="Z4" s="291" t="s">
        <v>694</v>
      </c>
      <c r="AA4" s="291">
        <v>2022</v>
      </c>
      <c r="AB4" s="291" t="s">
        <v>703</v>
      </c>
      <c r="AC4" s="291" t="s">
        <v>713</v>
      </c>
      <c r="AD4" s="291" t="s">
        <v>719</v>
      </c>
      <c r="AE4" s="291" t="s">
        <v>722</v>
      </c>
      <c r="AF4" s="291">
        <v>2023</v>
      </c>
    </row>
    <row r="5" spans="1:32">
      <c r="A5" s="305"/>
      <c r="B5" s="305"/>
      <c r="C5" s="290" t="s">
        <v>75</v>
      </c>
      <c r="D5" s="290" t="s">
        <v>76</v>
      </c>
      <c r="E5" s="290" t="s">
        <v>77</v>
      </c>
      <c r="F5" s="290" t="s">
        <v>78</v>
      </c>
      <c r="G5" s="291">
        <v>2018</v>
      </c>
      <c r="H5" s="291" t="s">
        <v>492</v>
      </c>
      <c r="I5" s="291" t="s">
        <v>499</v>
      </c>
      <c r="J5" s="291" t="s">
        <v>504</v>
      </c>
      <c r="K5" s="291" t="s">
        <v>509</v>
      </c>
      <c r="L5" s="291">
        <v>2019</v>
      </c>
      <c r="M5" s="291" t="s">
        <v>511</v>
      </c>
      <c r="N5" s="291" t="s">
        <v>513</v>
      </c>
      <c r="O5" s="291" t="s">
        <v>522</v>
      </c>
      <c r="P5" s="291" t="s">
        <v>529</v>
      </c>
      <c r="Q5" s="291">
        <v>2020</v>
      </c>
      <c r="R5" s="291" t="s">
        <v>531</v>
      </c>
      <c r="S5" s="291" t="s">
        <v>540</v>
      </c>
      <c r="T5" s="291" t="s">
        <v>547</v>
      </c>
      <c r="U5" s="291" t="s">
        <v>668</v>
      </c>
      <c r="V5" s="291">
        <v>2021</v>
      </c>
      <c r="W5" s="291" t="s">
        <v>676</v>
      </c>
      <c r="X5" s="291" t="s">
        <v>679</v>
      </c>
      <c r="Y5" s="291" t="s">
        <v>687</v>
      </c>
      <c r="Z5" s="291" t="s">
        <v>695</v>
      </c>
      <c r="AA5" s="291">
        <v>2022</v>
      </c>
      <c r="AB5" s="291" t="s">
        <v>702</v>
      </c>
      <c r="AC5" s="291" t="s">
        <v>712</v>
      </c>
      <c r="AD5" s="291" t="s">
        <v>720</v>
      </c>
      <c r="AE5" s="291" t="s">
        <v>721</v>
      </c>
      <c r="AF5" s="291">
        <v>2023</v>
      </c>
    </row>
    <row r="6" spans="1:32" ht="11.25" customHeight="1">
      <c r="A6" s="59" t="s">
        <v>185</v>
      </c>
      <c r="B6" s="32" t="s">
        <v>186</v>
      </c>
      <c r="C6" s="60"/>
      <c r="T6" s="21"/>
    </row>
    <row r="7" spans="1:32" ht="11.25" customHeight="1">
      <c r="A7" s="61" t="s">
        <v>187</v>
      </c>
      <c r="B7" s="62" t="s">
        <v>188</v>
      </c>
      <c r="C7" s="69">
        <v>314736</v>
      </c>
      <c r="D7" s="69">
        <v>725207</v>
      </c>
      <c r="E7" s="69">
        <v>465406</v>
      </c>
      <c r="F7" s="69">
        <v>583002</v>
      </c>
      <c r="G7" s="69">
        <v>2088351</v>
      </c>
      <c r="H7" s="174">
        <v>606117</v>
      </c>
      <c r="I7" s="69">
        <v>654550</v>
      </c>
      <c r="J7" s="69">
        <v>719606</v>
      </c>
      <c r="K7" s="69">
        <v>732931</v>
      </c>
      <c r="L7" s="174">
        <v>2713204</v>
      </c>
      <c r="M7" s="69">
        <v>1025121</v>
      </c>
      <c r="N7" s="69">
        <v>891759</v>
      </c>
      <c r="O7" s="151">
        <v>1136496</v>
      </c>
      <c r="P7" s="151">
        <v>1097339</v>
      </c>
      <c r="Q7" s="151">
        <v>4150715</v>
      </c>
      <c r="R7" s="69">
        <v>1256027</v>
      </c>
      <c r="S7" s="69">
        <v>1193311</v>
      </c>
      <c r="T7" s="69">
        <v>1176097</v>
      </c>
      <c r="U7" s="69">
        <v>1091654</v>
      </c>
      <c r="V7" s="151">
        <v>4717089</v>
      </c>
      <c r="W7" s="69">
        <v>1101043</v>
      </c>
      <c r="X7" s="69">
        <v>1092277</v>
      </c>
      <c r="Y7" s="69">
        <v>1029296</v>
      </c>
      <c r="Z7" s="69">
        <v>1003982</v>
      </c>
      <c r="AA7" s="69">
        <v>4226598</v>
      </c>
      <c r="AB7" s="69">
        <v>1089458</v>
      </c>
      <c r="AC7" s="69">
        <v>1049499</v>
      </c>
      <c r="AD7" s="69">
        <v>1077750</v>
      </c>
      <c r="AE7" s="69">
        <v>915805</v>
      </c>
      <c r="AF7" s="69">
        <v>4132512</v>
      </c>
    </row>
    <row r="8" spans="1:32" ht="11.25" customHeight="1">
      <c r="A8" s="65" t="s">
        <v>189</v>
      </c>
      <c r="B8" s="66" t="s">
        <v>190</v>
      </c>
      <c r="C8" s="63"/>
      <c r="D8" s="63"/>
      <c r="E8" s="63"/>
      <c r="F8" s="63"/>
      <c r="G8" s="63"/>
      <c r="H8" s="173"/>
      <c r="I8" s="63"/>
      <c r="J8" s="63"/>
      <c r="K8" s="63">
        <v>0</v>
      </c>
      <c r="L8" s="173"/>
      <c r="M8" s="63"/>
      <c r="N8" s="63"/>
      <c r="O8" s="152"/>
      <c r="P8" s="152"/>
      <c r="Q8" s="152"/>
      <c r="R8" s="63"/>
      <c r="S8" s="63"/>
      <c r="T8" s="63"/>
      <c r="U8" s="63"/>
      <c r="V8" s="152"/>
      <c r="W8" s="63"/>
      <c r="X8" s="63"/>
      <c r="Y8" s="63"/>
      <c r="Z8" s="63"/>
      <c r="AA8" s="63"/>
      <c r="AB8" s="63"/>
      <c r="AC8" s="63"/>
      <c r="AD8" s="63"/>
      <c r="AE8" s="63"/>
      <c r="AF8" s="63"/>
    </row>
    <row r="9" spans="1:32" ht="11.25" customHeight="1">
      <c r="A9" s="65" t="s">
        <v>191</v>
      </c>
      <c r="B9" s="66" t="s">
        <v>192</v>
      </c>
      <c r="C9" s="63">
        <v>236049</v>
      </c>
      <c r="D9" s="63">
        <v>237238</v>
      </c>
      <c r="E9" s="63">
        <v>236390</v>
      </c>
      <c r="F9" s="63">
        <v>243428</v>
      </c>
      <c r="G9" s="63">
        <v>953105</v>
      </c>
      <c r="H9" s="173">
        <v>257562</v>
      </c>
      <c r="I9" s="63">
        <v>257573</v>
      </c>
      <c r="J9" s="63">
        <v>257295</v>
      </c>
      <c r="K9" s="63">
        <v>257820</v>
      </c>
      <c r="L9" s="173">
        <v>1030250</v>
      </c>
      <c r="M9" s="63">
        <v>261908</v>
      </c>
      <c r="N9" s="63">
        <v>244232</v>
      </c>
      <c r="O9" s="152">
        <v>264348</v>
      </c>
      <c r="P9" s="152">
        <v>270813</v>
      </c>
      <c r="Q9" s="152">
        <v>1041301</v>
      </c>
      <c r="R9" s="63">
        <v>264409</v>
      </c>
      <c r="S9" s="63">
        <v>264750</v>
      </c>
      <c r="T9" s="63">
        <v>272257</v>
      </c>
      <c r="U9" s="63">
        <v>255734</v>
      </c>
      <c r="V9" s="152">
        <v>1057150</v>
      </c>
      <c r="W9" s="63">
        <v>275945</v>
      </c>
      <c r="X9" s="63">
        <v>266010</v>
      </c>
      <c r="Y9" s="63">
        <v>256090</v>
      </c>
      <c r="Z9" s="63">
        <v>258259</v>
      </c>
      <c r="AA9" s="63">
        <v>1056304</v>
      </c>
      <c r="AB9" s="63">
        <v>259590</v>
      </c>
      <c r="AC9" s="63">
        <v>268942</v>
      </c>
      <c r="AD9" s="63">
        <v>281592</v>
      </c>
      <c r="AE9" s="63">
        <v>279911</v>
      </c>
      <c r="AF9" s="63">
        <v>1090035</v>
      </c>
    </row>
    <row r="10" spans="1:32" ht="11.25" customHeight="1">
      <c r="A10" s="65" t="s">
        <v>193</v>
      </c>
      <c r="B10" s="66" t="s">
        <v>194</v>
      </c>
      <c r="C10" s="63">
        <v>0</v>
      </c>
      <c r="D10" s="63">
        <v>0</v>
      </c>
      <c r="E10" s="63">
        <v>8722</v>
      </c>
      <c r="F10" s="63">
        <v>0</v>
      </c>
      <c r="G10" s="63">
        <v>8722</v>
      </c>
      <c r="H10" s="173">
        <v>0</v>
      </c>
      <c r="I10" s="63">
        <v>0</v>
      </c>
      <c r="J10" s="63">
        <v>0</v>
      </c>
      <c r="K10" s="63">
        <v>0</v>
      </c>
      <c r="L10" s="173">
        <v>0</v>
      </c>
      <c r="M10" s="63">
        <v>0</v>
      </c>
      <c r="N10" s="63"/>
      <c r="O10" s="152">
        <v>67723</v>
      </c>
      <c r="P10" s="152">
        <v>12662</v>
      </c>
      <c r="Q10" s="152">
        <v>80385</v>
      </c>
      <c r="R10" s="63">
        <v>0</v>
      </c>
      <c r="S10" s="63">
        <v>0</v>
      </c>
      <c r="T10" s="63">
        <v>0</v>
      </c>
      <c r="U10" s="63">
        <v>4114</v>
      </c>
      <c r="V10" s="152">
        <v>4114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</row>
    <row r="11" spans="1:32" ht="11.25" customHeight="1">
      <c r="A11" s="65" t="s">
        <v>152</v>
      </c>
      <c r="B11" s="66" t="s">
        <v>153</v>
      </c>
      <c r="C11" s="63">
        <v>145569</v>
      </c>
      <c r="D11" s="63">
        <v>-35402</v>
      </c>
      <c r="E11" s="63">
        <v>25744</v>
      </c>
      <c r="F11" s="63">
        <v>123831</v>
      </c>
      <c r="G11" s="63">
        <v>259742</v>
      </c>
      <c r="H11" s="173">
        <v>123640</v>
      </c>
      <c r="I11" s="63">
        <v>109677</v>
      </c>
      <c r="J11" s="63">
        <v>55836</v>
      </c>
      <c r="K11" s="63">
        <v>143146</v>
      </c>
      <c r="L11" s="173">
        <v>432299</v>
      </c>
      <c r="M11" s="63">
        <v>62163</v>
      </c>
      <c r="N11" s="63">
        <v>126873</v>
      </c>
      <c r="O11" s="152">
        <v>274450</v>
      </c>
      <c r="P11" s="152">
        <v>267798</v>
      </c>
      <c r="Q11" s="152">
        <v>731284</v>
      </c>
      <c r="R11" s="63">
        <v>227413</v>
      </c>
      <c r="S11" s="63">
        <v>323122</v>
      </c>
      <c r="T11" s="63">
        <v>146460</v>
      </c>
      <c r="U11" s="63">
        <v>92729</v>
      </c>
      <c r="V11" s="152">
        <v>789724</v>
      </c>
      <c r="W11" s="63">
        <v>379316</v>
      </c>
      <c r="X11" s="63">
        <v>30583</v>
      </c>
      <c r="Y11" s="63">
        <v>-77418</v>
      </c>
      <c r="Z11" s="63">
        <v>-36950</v>
      </c>
      <c r="AA11" s="63">
        <v>295531</v>
      </c>
      <c r="AB11" s="63">
        <v>41253</v>
      </c>
      <c r="AC11" s="63">
        <v>27164</v>
      </c>
      <c r="AD11" s="63">
        <v>60232</v>
      </c>
      <c r="AE11" s="63">
        <v>-70541</v>
      </c>
      <c r="AF11" s="63">
        <v>58108</v>
      </c>
    </row>
    <row r="12" spans="1:32" ht="11.25" customHeight="1">
      <c r="A12" s="65" t="s">
        <v>195</v>
      </c>
      <c r="B12" s="66" t="s">
        <v>196</v>
      </c>
      <c r="C12" s="63">
        <v>-1005</v>
      </c>
      <c r="D12" s="63">
        <v>-274</v>
      </c>
      <c r="E12" s="63">
        <v>-370</v>
      </c>
      <c r="F12" s="63">
        <v>-498</v>
      </c>
      <c r="G12" s="63">
        <v>-2147</v>
      </c>
      <c r="H12" s="173">
        <v>-1495</v>
      </c>
      <c r="I12" s="63">
        <v>-491</v>
      </c>
      <c r="J12" s="63">
        <v>-722</v>
      </c>
      <c r="K12" s="63">
        <v>-442</v>
      </c>
      <c r="L12" s="173">
        <v>-3150</v>
      </c>
      <c r="M12" s="63">
        <v>261</v>
      </c>
      <c r="N12" s="63">
        <v>-582</v>
      </c>
      <c r="O12" s="152">
        <v>-914</v>
      </c>
      <c r="P12" s="152">
        <v>-1130</v>
      </c>
      <c r="Q12" s="152">
        <v>-2365</v>
      </c>
      <c r="R12" s="63">
        <v>-1240</v>
      </c>
      <c r="S12" s="63">
        <v>-1227</v>
      </c>
      <c r="T12" s="63">
        <v>-1234</v>
      </c>
      <c r="U12" s="63">
        <v>-710</v>
      </c>
      <c r="V12" s="152">
        <v>-4411</v>
      </c>
      <c r="W12" s="63">
        <v>-2465</v>
      </c>
      <c r="X12" s="63">
        <v>-475</v>
      </c>
      <c r="Y12" s="63">
        <v>-1879</v>
      </c>
      <c r="Z12" s="63">
        <v>-741</v>
      </c>
      <c r="AA12" s="63">
        <v>-5560</v>
      </c>
      <c r="AB12" s="63">
        <v>581</v>
      </c>
      <c r="AC12" s="63">
        <v>-3057</v>
      </c>
      <c r="AD12" s="63">
        <v>-1154</v>
      </c>
      <c r="AE12" s="63">
        <v>-1782</v>
      </c>
      <c r="AF12" s="63">
        <v>-5412</v>
      </c>
    </row>
    <row r="13" spans="1:32" ht="11.25" customHeight="1">
      <c r="A13" s="67" t="s">
        <v>197</v>
      </c>
      <c r="B13" s="66" t="s">
        <v>198</v>
      </c>
      <c r="C13" s="63">
        <v>18923</v>
      </c>
      <c r="D13" s="63">
        <v>19098</v>
      </c>
      <c r="E13" s="63">
        <v>16672</v>
      </c>
      <c r="F13" s="63">
        <v>17523</v>
      </c>
      <c r="G13" s="63">
        <v>72216</v>
      </c>
      <c r="H13" s="173">
        <v>21924</v>
      </c>
      <c r="I13" s="63">
        <v>20581</v>
      </c>
      <c r="J13" s="63">
        <v>20817</v>
      </c>
      <c r="K13" s="63">
        <v>20528</v>
      </c>
      <c r="L13" s="173">
        <v>83850</v>
      </c>
      <c r="M13" s="63">
        <v>24111</v>
      </c>
      <c r="N13" s="63">
        <v>17635</v>
      </c>
      <c r="O13" s="152">
        <v>18901</v>
      </c>
      <c r="P13" s="152">
        <v>17531</v>
      </c>
      <c r="Q13" s="152">
        <v>78178</v>
      </c>
      <c r="R13" s="63">
        <v>21353</v>
      </c>
      <c r="S13" s="63">
        <v>30208</v>
      </c>
      <c r="T13" s="63">
        <v>18966</v>
      </c>
      <c r="U13" s="63">
        <v>19168</v>
      </c>
      <c r="V13" s="152">
        <v>89695</v>
      </c>
      <c r="W13" s="63">
        <v>23232</v>
      </c>
      <c r="X13" s="63">
        <v>16897</v>
      </c>
      <c r="Y13" s="63">
        <v>22453</v>
      </c>
      <c r="Z13" s="63">
        <v>21730</v>
      </c>
      <c r="AA13" s="63">
        <v>84312</v>
      </c>
      <c r="AB13" s="63">
        <v>24798</v>
      </c>
      <c r="AC13" s="63">
        <v>18545</v>
      </c>
      <c r="AD13" s="63">
        <v>22295</v>
      </c>
      <c r="AE13" s="63">
        <v>22222</v>
      </c>
      <c r="AF13" s="63">
        <v>87860</v>
      </c>
    </row>
    <row r="14" spans="1:32" ht="11.25" customHeight="1">
      <c r="A14" s="67" t="s">
        <v>199</v>
      </c>
      <c r="B14" s="66" t="s">
        <v>200</v>
      </c>
      <c r="C14" s="63">
        <v>88856</v>
      </c>
      <c r="D14" s="63">
        <v>178113</v>
      </c>
      <c r="E14" s="63">
        <v>19304</v>
      </c>
      <c r="F14" s="63">
        <v>85629</v>
      </c>
      <c r="G14" s="63">
        <v>371902</v>
      </c>
      <c r="H14" s="173">
        <v>66276</v>
      </c>
      <c r="I14" s="63">
        <v>81370</v>
      </c>
      <c r="J14" s="63">
        <v>91586</v>
      </c>
      <c r="K14" s="63">
        <v>76316</v>
      </c>
      <c r="L14" s="173">
        <v>315548</v>
      </c>
      <c r="M14" s="63">
        <v>72375</v>
      </c>
      <c r="N14" s="63">
        <v>74328</v>
      </c>
      <c r="O14" s="152">
        <v>52140</v>
      </c>
      <c r="P14" s="152">
        <v>60538</v>
      </c>
      <c r="Q14" s="152">
        <v>259381</v>
      </c>
      <c r="R14" s="63">
        <v>61969</v>
      </c>
      <c r="S14" s="63">
        <v>101548</v>
      </c>
      <c r="T14" s="63">
        <v>166573</v>
      </c>
      <c r="U14" s="63">
        <v>266661</v>
      </c>
      <c r="V14" s="152">
        <v>596751</v>
      </c>
      <c r="W14" s="63">
        <v>308423</v>
      </c>
      <c r="X14" s="63">
        <v>380251</v>
      </c>
      <c r="Y14" s="63">
        <v>376781</v>
      </c>
      <c r="Z14" s="63">
        <v>319172</v>
      </c>
      <c r="AA14" s="63">
        <v>1384627</v>
      </c>
      <c r="AB14" s="63">
        <v>322853</v>
      </c>
      <c r="AC14" s="63">
        <v>308525</v>
      </c>
      <c r="AD14" s="63">
        <v>311867</v>
      </c>
      <c r="AE14" s="63">
        <v>341463</v>
      </c>
      <c r="AF14" s="63">
        <v>1284708</v>
      </c>
    </row>
    <row r="15" spans="1:32" ht="11.25" customHeight="1">
      <c r="A15" s="67" t="s">
        <v>201</v>
      </c>
      <c r="B15" s="66" t="s">
        <v>202</v>
      </c>
      <c r="C15" s="63">
        <v>44958</v>
      </c>
      <c r="D15" s="63">
        <v>-29085</v>
      </c>
      <c r="E15" s="63">
        <v>33454</v>
      </c>
      <c r="F15" s="63">
        <v>30754</v>
      </c>
      <c r="G15" s="63">
        <v>80081</v>
      </c>
      <c r="H15" s="173">
        <v>47288</v>
      </c>
      <c r="I15" s="63">
        <v>51358</v>
      </c>
      <c r="J15" s="63">
        <v>48462</v>
      </c>
      <c r="K15" s="63">
        <v>18113</v>
      </c>
      <c r="L15" s="173">
        <v>165221</v>
      </c>
      <c r="M15" s="63">
        <v>-20755</v>
      </c>
      <c r="N15" s="63">
        <v>123123</v>
      </c>
      <c r="O15" s="152">
        <v>-201699</v>
      </c>
      <c r="P15" s="152">
        <v>-77598</v>
      </c>
      <c r="Q15" s="152">
        <v>-176929</v>
      </c>
      <c r="R15" s="63">
        <v>-48678</v>
      </c>
      <c r="S15" s="63">
        <v>-7952</v>
      </c>
      <c r="T15" s="63">
        <v>-6664</v>
      </c>
      <c r="U15" s="63">
        <v>17866</v>
      </c>
      <c r="V15" s="152">
        <v>-45428</v>
      </c>
      <c r="W15" s="63">
        <v>17698</v>
      </c>
      <c r="X15" s="63">
        <v>8877</v>
      </c>
      <c r="Y15" s="63">
        <v>22515</v>
      </c>
      <c r="Z15" s="63">
        <v>38259</v>
      </c>
      <c r="AA15" s="63">
        <v>87349</v>
      </c>
      <c r="AB15" s="63">
        <v>14010</v>
      </c>
      <c r="AC15" s="63">
        <v>26769</v>
      </c>
      <c r="AD15" s="63">
        <v>2980</v>
      </c>
      <c r="AE15" s="63">
        <v>21169</v>
      </c>
      <c r="AF15" s="63">
        <v>64928</v>
      </c>
    </row>
    <row r="16" spans="1:32" ht="11.25" customHeight="1">
      <c r="A16" s="67" t="s">
        <v>203</v>
      </c>
      <c r="B16" s="66" t="s">
        <v>204</v>
      </c>
      <c r="C16" s="68">
        <v>3496</v>
      </c>
      <c r="D16" s="63">
        <v>2496</v>
      </c>
      <c r="E16" s="63">
        <v>78</v>
      </c>
      <c r="F16" s="63">
        <v>0</v>
      </c>
      <c r="G16" s="63">
        <v>6070</v>
      </c>
      <c r="H16" s="173">
        <v>0</v>
      </c>
      <c r="I16" s="63">
        <v>0</v>
      </c>
      <c r="J16" s="63">
        <v>0</v>
      </c>
      <c r="K16" s="63">
        <v>0</v>
      </c>
      <c r="L16" s="17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</row>
    <row r="17" spans="1:32" ht="11.25" customHeight="1">
      <c r="A17" s="67" t="s">
        <v>205</v>
      </c>
      <c r="B17" s="66" t="s">
        <v>206</v>
      </c>
      <c r="C17" s="63">
        <v>58270</v>
      </c>
      <c r="D17" s="63">
        <v>-328134</v>
      </c>
      <c r="E17" s="63">
        <v>-113360</v>
      </c>
      <c r="F17" s="63">
        <v>114276</v>
      </c>
      <c r="G17" s="63">
        <v>-268948</v>
      </c>
      <c r="H17" s="173">
        <v>-16722</v>
      </c>
      <c r="I17" s="63">
        <v>23981</v>
      </c>
      <c r="J17" s="63">
        <v>-186090</v>
      </c>
      <c r="K17" s="63">
        <v>83782</v>
      </c>
      <c r="L17" s="173">
        <v>-95049</v>
      </c>
      <c r="M17" s="63">
        <v>-731399</v>
      </c>
      <c r="N17" s="63">
        <v>-211682</v>
      </c>
      <c r="O17" s="152">
        <v>58162</v>
      </c>
      <c r="P17" s="152">
        <v>-21288</v>
      </c>
      <c r="Q17" s="152">
        <v>-906207</v>
      </c>
      <c r="R17" s="63">
        <v>1458</v>
      </c>
      <c r="S17" s="63">
        <v>402</v>
      </c>
      <c r="T17" s="63">
        <v>9979</v>
      </c>
      <c r="U17" s="63">
        <v>15180</v>
      </c>
      <c r="V17" s="152">
        <v>27019</v>
      </c>
      <c r="W17" s="63">
        <v>-26508</v>
      </c>
      <c r="X17" s="63">
        <v>10351</v>
      </c>
      <c r="Y17" s="63">
        <v>2399</v>
      </c>
      <c r="Z17" s="63">
        <v>7997</v>
      </c>
      <c r="AA17" s="63">
        <v>-5761</v>
      </c>
      <c r="AB17" s="63">
        <v>77597</v>
      </c>
      <c r="AC17" s="63">
        <v>-37533</v>
      </c>
      <c r="AD17" s="63">
        <v>6380</v>
      </c>
      <c r="AE17" s="63">
        <v>-37604</v>
      </c>
      <c r="AF17" s="63">
        <v>8840</v>
      </c>
    </row>
    <row r="18" spans="1:32" ht="11.25" customHeight="1">
      <c r="A18" s="67" t="s">
        <v>207</v>
      </c>
      <c r="B18" s="66" t="s">
        <v>208</v>
      </c>
      <c r="C18" s="63">
        <v>9670</v>
      </c>
      <c r="D18" s="63">
        <v>325584</v>
      </c>
      <c r="E18" s="63">
        <v>90637</v>
      </c>
      <c r="F18" s="63">
        <v>-79009</v>
      </c>
      <c r="G18" s="63">
        <v>346882</v>
      </c>
      <c r="H18" s="173">
        <v>13403</v>
      </c>
      <c r="I18" s="63">
        <v>-39474</v>
      </c>
      <c r="J18" s="63">
        <v>203306</v>
      </c>
      <c r="K18" s="63">
        <v>-81824</v>
      </c>
      <c r="L18" s="173">
        <v>95411</v>
      </c>
      <c r="M18" s="63">
        <v>714816</v>
      </c>
      <c r="N18" s="63">
        <v>169708</v>
      </c>
      <c r="O18" s="152">
        <v>-78275</v>
      </c>
      <c r="P18" s="152">
        <v>0</v>
      </c>
      <c r="Q18" s="152">
        <v>806249</v>
      </c>
      <c r="R18" s="63">
        <v>0</v>
      </c>
      <c r="S18" s="63">
        <v>0</v>
      </c>
      <c r="T18" s="63">
        <v>0</v>
      </c>
      <c r="U18" s="63">
        <v>0</v>
      </c>
      <c r="V18" s="152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</row>
    <row r="19" spans="1:32" ht="11.25" customHeight="1">
      <c r="A19" s="67" t="s">
        <v>209</v>
      </c>
      <c r="B19" s="66" t="s">
        <v>210</v>
      </c>
      <c r="C19" s="63">
        <v>642</v>
      </c>
      <c r="D19" s="63">
        <v>79389</v>
      </c>
      <c r="E19" s="63">
        <v>24199</v>
      </c>
      <c r="F19" s="63">
        <v>-19210</v>
      </c>
      <c r="G19" s="63">
        <v>85020</v>
      </c>
      <c r="H19" s="173">
        <v>3285</v>
      </c>
      <c r="I19" s="63">
        <v>-9675</v>
      </c>
      <c r="J19" s="63">
        <v>49830</v>
      </c>
      <c r="K19" s="63">
        <v>-20055</v>
      </c>
      <c r="L19" s="173">
        <v>23385</v>
      </c>
      <c r="M19" s="63">
        <v>175200</v>
      </c>
      <c r="N19" s="63">
        <v>41596</v>
      </c>
      <c r="O19" s="152">
        <v>24705</v>
      </c>
      <c r="P19" s="152">
        <v>-66601</v>
      </c>
      <c r="Q19" s="152">
        <v>174900</v>
      </c>
      <c r="R19" s="63">
        <v>75090</v>
      </c>
      <c r="S19" s="63">
        <v>-104265</v>
      </c>
      <c r="T19" s="63">
        <v>65580</v>
      </c>
      <c r="U19" s="63">
        <v>21165</v>
      </c>
      <c r="V19" s="152">
        <v>57570</v>
      </c>
      <c r="W19" s="63">
        <v>-126405</v>
      </c>
      <c r="X19" s="63">
        <v>75030</v>
      </c>
      <c r="Y19" s="63">
        <v>25290</v>
      </c>
      <c r="Z19" s="63">
        <v>-28335</v>
      </c>
      <c r="AA19" s="63">
        <v>-54420</v>
      </c>
      <c r="AB19" s="63">
        <v>-20594</v>
      </c>
      <c r="AC19" s="63">
        <v>-39181</v>
      </c>
      <c r="AD19" s="63">
        <v>-217595</v>
      </c>
      <c r="AE19" s="63">
        <v>-24945</v>
      </c>
      <c r="AF19" s="63">
        <v>-302315</v>
      </c>
    </row>
    <row r="20" spans="1:32" ht="11.25" customHeight="1">
      <c r="A20" s="67" t="s">
        <v>211</v>
      </c>
      <c r="B20" s="66" t="s">
        <v>212</v>
      </c>
      <c r="C20" s="63">
        <v>-31607</v>
      </c>
      <c r="D20" s="63">
        <v>-5161</v>
      </c>
      <c r="E20" s="63">
        <v>28816</v>
      </c>
      <c r="F20" s="63">
        <v>-19915</v>
      </c>
      <c r="G20" s="63">
        <v>-27867</v>
      </c>
      <c r="H20" s="173">
        <v>15513</v>
      </c>
      <c r="I20" s="63">
        <v>18105</v>
      </c>
      <c r="J20" s="63">
        <v>-19802</v>
      </c>
      <c r="K20" s="63">
        <v>3272</v>
      </c>
      <c r="L20" s="173">
        <v>17088</v>
      </c>
      <c r="M20" s="63">
        <v>15067</v>
      </c>
      <c r="N20" s="63">
        <v>-7939</v>
      </c>
      <c r="O20" s="152">
        <v>12363</v>
      </c>
      <c r="P20" s="152">
        <v>0</v>
      </c>
      <c r="Q20" s="152">
        <v>19491</v>
      </c>
      <c r="R20" s="63">
        <v>0</v>
      </c>
      <c r="S20" s="63">
        <v>0</v>
      </c>
      <c r="T20" s="63">
        <v>0</v>
      </c>
      <c r="U20" s="63">
        <v>0</v>
      </c>
      <c r="V20" s="152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-67060</v>
      </c>
      <c r="AC20" s="63">
        <v>24221</v>
      </c>
      <c r="AD20" s="63">
        <v>-6833</v>
      </c>
      <c r="AE20" s="63">
        <v>23999</v>
      </c>
      <c r="AF20" s="63">
        <v>-25673</v>
      </c>
    </row>
    <row r="21" spans="1:32" ht="11.25" customHeight="1">
      <c r="A21" s="67" t="s">
        <v>705</v>
      </c>
      <c r="B21" s="66" t="s">
        <v>706</v>
      </c>
      <c r="C21" s="63"/>
      <c r="D21" s="63"/>
      <c r="E21" s="63"/>
      <c r="F21" s="63"/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-9118</v>
      </c>
      <c r="X21" s="63">
        <v>0</v>
      </c>
      <c r="Y21" s="63">
        <v>0</v>
      </c>
      <c r="Z21" s="63">
        <v>0</v>
      </c>
      <c r="AA21" s="63">
        <v>-9118</v>
      </c>
      <c r="AB21" s="63">
        <v>-13933</v>
      </c>
      <c r="AC21" s="63">
        <v>-12882</v>
      </c>
      <c r="AD21" s="63">
        <v>-12420</v>
      </c>
      <c r="AE21" s="63">
        <v>39235</v>
      </c>
      <c r="AF21" s="63">
        <v>0</v>
      </c>
    </row>
    <row r="22" spans="1:32" ht="11.25" customHeight="1">
      <c r="A22" s="67" t="s">
        <v>515</v>
      </c>
      <c r="B22" s="66" t="s">
        <v>515</v>
      </c>
      <c r="C22" s="63"/>
      <c r="D22" s="63"/>
      <c r="E22" s="63"/>
      <c r="F22" s="63"/>
      <c r="G22" s="63"/>
      <c r="H22" s="173"/>
      <c r="I22" s="63"/>
      <c r="J22" s="63"/>
      <c r="K22" s="63"/>
      <c r="L22" s="173"/>
      <c r="M22" s="63"/>
      <c r="N22" s="63">
        <v>14180</v>
      </c>
      <c r="O22" s="152">
        <v>1913</v>
      </c>
      <c r="P22" s="152">
        <v>-4632</v>
      </c>
      <c r="Q22" s="152">
        <v>11461</v>
      </c>
      <c r="R22" s="63">
        <v>0</v>
      </c>
      <c r="S22" s="63">
        <v>2667</v>
      </c>
      <c r="T22" s="63">
        <v>-2667</v>
      </c>
      <c r="U22" s="63">
        <v>0</v>
      </c>
      <c r="V22" s="152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</row>
    <row r="23" spans="1:32" ht="11.25" customHeight="1">
      <c r="A23" s="67" t="s">
        <v>103</v>
      </c>
      <c r="B23" s="66" t="s">
        <v>213</v>
      </c>
      <c r="C23" s="63">
        <v>0</v>
      </c>
      <c r="D23" s="63">
        <v>-6669</v>
      </c>
      <c r="E23" s="63">
        <v>-4224</v>
      </c>
      <c r="F23" s="63">
        <v>-4150</v>
      </c>
      <c r="G23" s="63">
        <v>-15043</v>
      </c>
      <c r="H23" s="173">
        <v>-3711</v>
      </c>
      <c r="I23" s="63">
        <v>-13501</v>
      </c>
      <c r="J23" s="63">
        <v>311</v>
      </c>
      <c r="K23" s="63">
        <v>7173</v>
      </c>
      <c r="L23" s="173">
        <v>-9728</v>
      </c>
      <c r="M23" s="63">
        <v>0</v>
      </c>
      <c r="N23" s="63">
        <v>-5544</v>
      </c>
      <c r="O23" s="152">
        <v>-2623</v>
      </c>
      <c r="P23" s="152">
        <v>2380</v>
      </c>
      <c r="Q23" s="152">
        <v>-5787</v>
      </c>
      <c r="R23" s="63">
        <v>-3405</v>
      </c>
      <c r="S23" s="63">
        <v>-1071</v>
      </c>
      <c r="T23" s="63">
        <v>-733</v>
      </c>
      <c r="U23" s="63">
        <v>-2583</v>
      </c>
      <c r="V23" s="152">
        <v>-7792</v>
      </c>
      <c r="W23" s="63">
        <v>4181</v>
      </c>
      <c r="X23" s="63">
        <v>-1</v>
      </c>
      <c r="Y23" s="63">
        <v>-7722</v>
      </c>
      <c r="Z23" s="63">
        <v>-2553</v>
      </c>
      <c r="AA23" s="63">
        <v>-6095</v>
      </c>
      <c r="AB23" s="63">
        <v>-3645</v>
      </c>
      <c r="AC23" s="63">
        <v>-2819</v>
      </c>
      <c r="AD23" s="63">
        <v>-3667</v>
      </c>
      <c r="AE23" s="63">
        <v>-2097</v>
      </c>
      <c r="AF23" s="63">
        <v>-12228</v>
      </c>
    </row>
    <row r="24" spans="1:32" ht="11.25" customHeight="1">
      <c r="A24" s="67" t="s">
        <v>214</v>
      </c>
      <c r="B24" s="66" t="s">
        <v>215</v>
      </c>
      <c r="C24" s="63">
        <v>128</v>
      </c>
      <c r="D24" s="63">
        <v>-2151</v>
      </c>
      <c r="E24" s="63">
        <v>2023</v>
      </c>
      <c r="F24" s="63">
        <v>0</v>
      </c>
      <c r="G24" s="63">
        <v>0</v>
      </c>
      <c r="H24" s="173">
        <v>0</v>
      </c>
      <c r="I24" s="63">
        <v>0</v>
      </c>
      <c r="J24" s="63">
        <v>0</v>
      </c>
      <c r="K24" s="63">
        <v>0</v>
      </c>
      <c r="L24" s="17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</row>
    <row r="25" spans="1:32" ht="11.25" customHeight="1">
      <c r="A25" s="67" t="s">
        <v>42</v>
      </c>
      <c r="B25" s="66" t="s">
        <v>53</v>
      </c>
      <c r="C25" s="63">
        <v>-652</v>
      </c>
      <c r="D25" s="63">
        <v>393</v>
      </c>
      <c r="E25" s="63">
        <v>361</v>
      </c>
      <c r="F25" s="63">
        <v>14453</v>
      </c>
      <c r="G25" s="63">
        <v>14555</v>
      </c>
      <c r="H25" s="173">
        <v>1921</v>
      </c>
      <c r="I25" s="63">
        <v>-6684</v>
      </c>
      <c r="J25" s="63">
        <v>8750</v>
      </c>
      <c r="K25" s="63">
        <v>15727</v>
      </c>
      <c r="L25" s="173">
        <v>19714</v>
      </c>
      <c r="M25" s="63">
        <v>1848</v>
      </c>
      <c r="N25" s="63">
        <v>7856</v>
      </c>
      <c r="O25" s="152">
        <v>-4777</v>
      </c>
      <c r="P25" s="152">
        <v>14634</v>
      </c>
      <c r="Q25" s="152">
        <v>19561</v>
      </c>
      <c r="R25" s="63">
        <v>15647</v>
      </c>
      <c r="S25" s="63">
        <v>-9169</v>
      </c>
      <c r="T25" s="63">
        <v>9691</v>
      </c>
      <c r="U25" s="63">
        <v>45210</v>
      </c>
      <c r="V25" s="63">
        <v>61379</v>
      </c>
      <c r="W25" s="63">
        <v>-12248</v>
      </c>
      <c r="X25" s="63">
        <v>12377</v>
      </c>
      <c r="Y25" s="63">
        <v>-525</v>
      </c>
      <c r="Z25" s="63">
        <v>32972</v>
      </c>
      <c r="AA25" s="63">
        <v>32576</v>
      </c>
      <c r="AB25" s="63">
        <v>-1802</v>
      </c>
      <c r="AC25" s="63">
        <v>-1218</v>
      </c>
      <c r="AD25" s="63">
        <v>-24600</v>
      </c>
      <c r="AE25" s="63">
        <v>-1792</v>
      </c>
      <c r="AF25" s="63">
        <v>-29412</v>
      </c>
    </row>
    <row r="26" spans="1:32" ht="11.25" customHeight="1">
      <c r="A26" s="61" t="s">
        <v>216</v>
      </c>
      <c r="B26" s="62" t="s">
        <v>217</v>
      </c>
      <c r="C26" s="69">
        <v>888033</v>
      </c>
      <c r="D26" s="69">
        <v>1160642</v>
      </c>
      <c r="E26" s="69">
        <v>833852</v>
      </c>
      <c r="F26" s="69">
        <v>1084044</v>
      </c>
      <c r="G26" s="69">
        <v>3966571</v>
      </c>
      <c r="H26" s="174">
        <v>1135001</v>
      </c>
      <c r="I26" s="69">
        <v>1147370</v>
      </c>
      <c r="J26" s="69">
        <v>1249185</v>
      </c>
      <c r="K26" s="69">
        <v>1256487</v>
      </c>
      <c r="L26" s="174">
        <v>4788043</v>
      </c>
      <c r="M26" s="69">
        <v>1600716</v>
      </c>
      <c r="N26" s="69">
        <v>1485543</v>
      </c>
      <c r="O26" s="151">
        <v>1622913</v>
      </c>
      <c r="P26" s="151">
        <v>1572446</v>
      </c>
      <c r="Q26" s="151">
        <v>6281618</v>
      </c>
      <c r="R26" s="69">
        <v>1870043</v>
      </c>
      <c r="S26" s="69">
        <v>1792324</v>
      </c>
      <c r="T26" s="69">
        <v>1854305</v>
      </c>
      <c r="U26" s="69">
        <v>1826188</v>
      </c>
      <c r="V26" s="151">
        <v>7342860</v>
      </c>
      <c r="W26" s="69">
        <v>1933094</v>
      </c>
      <c r="X26" s="69">
        <v>1892177</v>
      </c>
      <c r="Y26" s="69">
        <v>1647280</v>
      </c>
      <c r="Z26" s="69">
        <v>1613792</v>
      </c>
      <c r="AA26" s="69">
        <v>7086343</v>
      </c>
      <c r="AB26" s="69">
        <v>1723106</v>
      </c>
      <c r="AC26" s="69">
        <v>1626975</v>
      </c>
      <c r="AD26" s="69">
        <v>1496827</v>
      </c>
      <c r="AE26" s="69">
        <v>1505043</v>
      </c>
      <c r="AF26" s="69">
        <v>6351951</v>
      </c>
    </row>
    <row r="27" spans="1:32" ht="11.25" customHeight="1">
      <c r="A27" s="65" t="s">
        <v>218</v>
      </c>
      <c r="B27" s="66" t="s">
        <v>219</v>
      </c>
      <c r="C27" s="63">
        <v>-278733</v>
      </c>
      <c r="D27" s="63">
        <v>-748430</v>
      </c>
      <c r="E27" s="63">
        <v>-468439</v>
      </c>
      <c r="F27" s="63">
        <v>653539</v>
      </c>
      <c r="G27" s="63">
        <v>-842063</v>
      </c>
      <c r="H27" s="173">
        <v>-407175</v>
      </c>
      <c r="I27" s="63">
        <v>-1682857</v>
      </c>
      <c r="J27" s="63">
        <v>-541010</v>
      </c>
      <c r="K27" s="63">
        <v>1062646</v>
      </c>
      <c r="L27" s="173">
        <v>-1568396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</row>
    <row r="28" spans="1:32" ht="11.25" customHeight="1">
      <c r="A28" s="65" t="s">
        <v>517</v>
      </c>
      <c r="B28" s="66" t="s">
        <v>518</v>
      </c>
      <c r="C28" s="63"/>
      <c r="D28" s="63"/>
      <c r="E28" s="63"/>
      <c r="F28" s="63"/>
      <c r="G28" s="63"/>
      <c r="H28" s="173"/>
      <c r="I28" s="63"/>
      <c r="J28" s="63"/>
      <c r="K28" s="63"/>
      <c r="L28" s="173"/>
      <c r="M28" s="63">
        <v>-715263</v>
      </c>
      <c r="N28" s="63">
        <v>-2667646</v>
      </c>
      <c r="O28" s="152">
        <v>-2092426</v>
      </c>
      <c r="P28" s="152">
        <v>-925003</v>
      </c>
      <c r="Q28" s="63">
        <v>-6400338</v>
      </c>
      <c r="R28" s="63">
        <v>-379007</v>
      </c>
      <c r="S28" s="63">
        <v>-3595765</v>
      </c>
      <c r="T28" s="63">
        <v>-5247593</v>
      </c>
      <c r="U28" s="63">
        <v>4721855</v>
      </c>
      <c r="V28" s="63">
        <v>-4500510</v>
      </c>
      <c r="W28" s="63">
        <v>829346</v>
      </c>
      <c r="X28" s="63">
        <v>3418715</v>
      </c>
      <c r="Y28" s="63">
        <v>-1293332</v>
      </c>
      <c r="Z28" s="63">
        <v>1496312</v>
      </c>
      <c r="AA28" s="63">
        <v>4451041</v>
      </c>
      <c r="AB28" s="63">
        <v>959440</v>
      </c>
      <c r="AC28" s="63">
        <v>116031</v>
      </c>
      <c r="AD28" s="63">
        <v>-614110</v>
      </c>
      <c r="AE28" s="63">
        <v>-975697</v>
      </c>
      <c r="AF28" s="63">
        <v>-514336</v>
      </c>
    </row>
    <row r="29" spans="1:32" ht="11.25" customHeight="1">
      <c r="A29" s="65" t="s">
        <v>220</v>
      </c>
      <c r="B29" s="66" t="s">
        <v>221</v>
      </c>
      <c r="C29" s="63">
        <v>1366</v>
      </c>
      <c r="D29" s="63">
        <v>5956</v>
      </c>
      <c r="E29" s="63">
        <v>-2723</v>
      </c>
      <c r="F29" s="63">
        <v>-5656</v>
      </c>
      <c r="G29" s="63">
        <v>-1057</v>
      </c>
      <c r="H29" s="173">
        <v>630</v>
      </c>
      <c r="I29" s="63">
        <v>-287</v>
      </c>
      <c r="J29" s="63">
        <v>523</v>
      </c>
      <c r="K29" s="63">
        <v>-866</v>
      </c>
      <c r="L29" s="173">
        <v>0</v>
      </c>
      <c r="M29" s="63">
        <v>4483</v>
      </c>
      <c r="N29" s="63">
        <v>-238</v>
      </c>
      <c r="O29" s="152">
        <v>-275</v>
      </c>
      <c r="P29" s="152">
        <v>-3970</v>
      </c>
      <c r="Q29" s="63">
        <v>0</v>
      </c>
      <c r="R29" s="63">
        <v>2554</v>
      </c>
      <c r="S29" s="63">
        <v>-3284</v>
      </c>
      <c r="T29" s="63">
        <v>1886</v>
      </c>
      <c r="U29" s="63">
        <v>-1156</v>
      </c>
      <c r="V29" s="63">
        <v>0</v>
      </c>
      <c r="W29" s="63">
        <v>-3712</v>
      </c>
      <c r="X29" s="63">
        <v>3576</v>
      </c>
      <c r="Y29" s="63">
        <v>175</v>
      </c>
      <c r="Z29" s="63">
        <v>-39</v>
      </c>
      <c r="AA29" s="63">
        <v>0</v>
      </c>
      <c r="AB29" s="63">
        <v>-21</v>
      </c>
      <c r="AC29" s="63">
        <v>-2149</v>
      </c>
      <c r="AD29" s="63">
        <v>2116</v>
      </c>
      <c r="AE29" s="63">
        <v>54</v>
      </c>
      <c r="AF29" s="63">
        <v>0</v>
      </c>
    </row>
    <row r="30" spans="1:32" s="172" customFormat="1" ht="11.25" customHeight="1">
      <c r="A30" s="177" t="s">
        <v>222</v>
      </c>
      <c r="B30" s="178" t="s">
        <v>223</v>
      </c>
      <c r="C30" s="173">
        <v>78076</v>
      </c>
      <c r="D30" s="173">
        <v>62211</v>
      </c>
      <c r="E30" s="173">
        <v>88289</v>
      </c>
      <c r="F30" s="173">
        <v>26595</v>
      </c>
      <c r="G30" s="173">
        <v>255171</v>
      </c>
      <c r="H30" s="173">
        <v>-101999</v>
      </c>
      <c r="I30" s="173">
        <v>-38232</v>
      </c>
      <c r="J30" s="173">
        <v>-30929</v>
      </c>
      <c r="K30" s="173">
        <v>171160</v>
      </c>
      <c r="L30" s="173">
        <v>0</v>
      </c>
      <c r="M30" s="173">
        <v>115392</v>
      </c>
      <c r="N30" s="173">
        <v>-22855</v>
      </c>
      <c r="O30" s="152">
        <v>-162248</v>
      </c>
      <c r="P30" s="152">
        <v>124840</v>
      </c>
      <c r="Q30" s="179">
        <v>55129</v>
      </c>
      <c r="R30" s="173">
        <v>527180</v>
      </c>
      <c r="S30" s="63">
        <v>-55002</v>
      </c>
      <c r="T30" s="63">
        <v>122050</v>
      </c>
      <c r="U30" s="63">
        <v>-94588</v>
      </c>
      <c r="V30" s="179">
        <v>499640</v>
      </c>
      <c r="W30" s="173">
        <v>-11606</v>
      </c>
      <c r="X30" s="63">
        <v>-69054</v>
      </c>
      <c r="Y30" s="63">
        <v>180694</v>
      </c>
      <c r="Z30" s="63">
        <v>-1174</v>
      </c>
      <c r="AA30" s="63">
        <v>98860</v>
      </c>
      <c r="AB30" s="63">
        <v>-61623</v>
      </c>
      <c r="AC30" s="63">
        <v>-95162</v>
      </c>
      <c r="AD30" s="63">
        <v>-72655</v>
      </c>
      <c r="AE30" s="63">
        <v>-107634</v>
      </c>
      <c r="AF30" s="63">
        <v>-337074</v>
      </c>
    </row>
    <row r="31" spans="1:32" ht="11.25" customHeight="1">
      <c r="A31" s="65" t="s">
        <v>224</v>
      </c>
      <c r="B31" s="66" t="s">
        <v>225</v>
      </c>
      <c r="C31" s="63">
        <v>-4800</v>
      </c>
      <c r="D31" s="63">
        <v>-18514</v>
      </c>
      <c r="E31" s="63">
        <v>10655</v>
      </c>
      <c r="F31" s="63">
        <v>-30522</v>
      </c>
      <c r="G31" s="63">
        <v>-43181</v>
      </c>
      <c r="H31" s="173">
        <v>5107</v>
      </c>
      <c r="I31" s="63">
        <v>-26694</v>
      </c>
      <c r="J31" s="63">
        <v>51407</v>
      </c>
      <c r="K31" s="63">
        <v>-278029</v>
      </c>
      <c r="L31" s="173">
        <v>-248209</v>
      </c>
      <c r="M31" s="63">
        <v>28161</v>
      </c>
      <c r="N31" s="63">
        <v>-29035</v>
      </c>
      <c r="O31" s="153">
        <v>-11115</v>
      </c>
      <c r="P31" s="153">
        <v>-68551</v>
      </c>
      <c r="Q31" s="153">
        <v>-80540</v>
      </c>
      <c r="R31" s="63">
        <v>49375</v>
      </c>
      <c r="S31" s="63">
        <v>-28249</v>
      </c>
      <c r="T31" s="63">
        <v>22777</v>
      </c>
      <c r="U31" s="63">
        <v>-35293</v>
      </c>
      <c r="V31" s="153">
        <v>8610</v>
      </c>
      <c r="W31" s="63">
        <v>24378</v>
      </c>
      <c r="X31" s="63">
        <v>-14240</v>
      </c>
      <c r="Y31" s="63">
        <v>-15302</v>
      </c>
      <c r="Z31" s="63">
        <v>-61935</v>
      </c>
      <c r="AA31" s="63">
        <v>-67099</v>
      </c>
      <c r="AB31" s="63">
        <v>38150</v>
      </c>
      <c r="AC31" s="63">
        <v>-25900</v>
      </c>
      <c r="AD31" s="63">
        <v>31384</v>
      </c>
      <c r="AE31" s="63">
        <v>-102474</v>
      </c>
      <c r="AF31" s="63">
        <v>-58840</v>
      </c>
    </row>
    <row r="32" spans="1:32" ht="11.25" customHeight="1">
      <c r="A32" s="65" t="s">
        <v>226</v>
      </c>
      <c r="B32" s="66" t="s">
        <v>227</v>
      </c>
      <c r="C32" s="63">
        <v>30751</v>
      </c>
      <c r="D32" s="63">
        <v>-42682</v>
      </c>
      <c r="E32" s="63">
        <v>25783</v>
      </c>
      <c r="F32" s="63">
        <v>14714</v>
      </c>
      <c r="G32" s="63">
        <v>28566</v>
      </c>
      <c r="H32" s="173">
        <v>-27857</v>
      </c>
      <c r="I32" s="63">
        <v>146</v>
      </c>
      <c r="J32" s="63">
        <v>14682</v>
      </c>
      <c r="K32" s="63">
        <v>-1691</v>
      </c>
      <c r="L32" s="173">
        <v>-14720</v>
      </c>
      <c r="M32" s="63">
        <v>43166</v>
      </c>
      <c r="N32" s="63">
        <v>-16691</v>
      </c>
      <c r="O32" s="153">
        <v>-74647</v>
      </c>
      <c r="P32" s="153">
        <v>77448</v>
      </c>
      <c r="Q32" s="153">
        <v>29276</v>
      </c>
      <c r="R32" s="63">
        <v>-58462</v>
      </c>
      <c r="S32" s="63">
        <v>42848</v>
      </c>
      <c r="T32" s="63">
        <v>-24123</v>
      </c>
      <c r="U32" s="63">
        <v>50005</v>
      </c>
      <c r="V32" s="153">
        <v>10268</v>
      </c>
      <c r="W32" s="63">
        <v>-2449</v>
      </c>
      <c r="X32" s="63">
        <v>-17265</v>
      </c>
      <c r="Y32" s="63">
        <v>-46833</v>
      </c>
      <c r="Z32" s="63">
        <v>70494</v>
      </c>
      <c r="AA32" s="63">
        <v>3947</v>
      </c>
      <c r="AB32" s="63">
        <v>-16598</v>
      </c>
      <c r="AC32" s="63">
        <v>-13531</v>
      </c>
      <c r="AD32" s="63">
        <v>-15213</v>
      </c>
      <c r="AE32" s="63">
        <v>-232056</v>
      </c>
      <c r="AF32" s="63">
        <v>-277398</v>
      </c>
    </row>
    <row r="33" spans="1:32" ht="11.25" customHeight="1">
      <c r="A33" s="65" t="s">
        <v>228</v>
      </c>
      <c r="B33" s="66" t="s">
        <v>229</v>
      </c>
      <c r="C33" s="63">
        <v>-24</v>
      </c>
      <c r="D33" s="63">
        <v>598</v>
      </c>
      <c r="E33" s="63">
        <v>-5102</v>
      </c>
      <c r="F33" s="63">
        <v>252</v>
      </c>
      <c r="G33" s="63">
        <v>-4276</v>
      </c>
      <c r="H33" s="173">
        <v>-8962</v>
      </c>
      <c r="I33" s="63">
        <v>-2213</v>
      </c>
      <c r="J33" s="63">
        <v>-25066</v>
      </c>
      <c r="K33" s="63">
        <v>-10436</v>
      </c>
      <c r="L33" s="173">
        <v>-46677</v>
      </c>
      <c r="M33" s="63">
        <v>9662</v>
      </c>
      <c r="N33" s="63">
        <v>2161</v>
      </c>
      <c r="O33" s="153">
        <v>-5207</v>
      </c>
      <c r="P33" s="153">
        <v>-24172</v>
      </c>
      <c r="Q33" s="153">
        <v>-17557</v>
      </c>
      <c r="R33" s="63">
        <v>9797</v>
      </c>
      <c r="S33" s="63">
        <v>-13615</v>
      </c>
      <c r="T33" s="63">
        <v>-8170</v>
      </c>
      <c r="U33" s="63">
        <v>-11337</v>
      </c>
      <c r="V33" s="153">
        <v>-23325</v>
      </c>
      <c r="W33" s="63">
        <v>1667</v>
      </c>
      <c r="X33" s="63">
        <v>3945</v>
      </c>
      <c r="Y33" s="63">
        <v>-10458</v>
      </c>
      <c r="Z33" s="63">
        <v>3791</v>
      </c>
      <c r="AA33" s="63">
        <v>-1055</v>
      </c>
      <c r="AB33" s="63">
        <v>7629</v>
      </c>
      <c r="AC33" s="63">
        <v>7143</v>
      </c>
      <c r="AD33" s="63">
        <v>-4580</v>
      </c>
      <c r="AE33" s="63">
        <v>14144</v>
      </c>
      <c r="AF33" s="63">
        <v>24336</v>
      </c>
    </row>
    <row r="34" spans="1:32" ht="11.25" customHeight="1">
      <c r="A34" s="65" t="s">
        <v>230</v>
      </c>
      <c r="B34" s="66" t="s">
        <v>231</v>
      </c>
      <c r="C34" s="63">
        <v>-4366</v>
      </c>
      <c r="D34" s="63">
        <v>4648</v>
      </c>
      <c r="E34" s="63">
        <v>1134</v>
      </c>
      <c r="F34" s="63">
        <v>-3351</v>
      </c>
      <c r="G34" s="63">
        <v>-1935</v>
      </c>
      <c r="H34" s="173">
        <v>73724</v>
      </c>
      <c r="I34" s="63">
        <v>9940</v>
      </c>
      <c r="J34" s="63">
        <v>23665</v>
      </c>
      <c r="K34" s="63">
        <v>-107329</v>
      </c>
      <c r="L34" s="173">
        <v>0</v>
      </c>
      <c r="M34" s="63">
        <v>-97</v>
      </c>
      <c r="N34" s="63">
        <v>-10</v>
      </c>
      <c r="O34" s="153">
        <v>13629</v>
      </c>
      <c r="P34" s="153">
        <v>97</v>
      </c>
      <c r="Q34" s="153">
        <v>13619</v>
      </c>
      <c r="R34" s="63">
        <v>-126</v>
      </c>
      <c r="S34" s="63">
        <v>-119</v>
      </c>
      <c r="T34" s="63">
        <v>1144</v>
      </c>
      <c r="U34" s="63">
        <v>24744</v>
      </c>
      <c r="V34" s="153">
        <v>25643</v>
      </c>
      <c r="W34" s="63">
        <v>-306</v>
      </c>
      <c r="X34" s="63">
        <v>10010</v>
      </c>
      <c r="Y34" s="63">
        <v>2559</v>
      </c>
      <c r="Z34" s="63">
        <v>-116</v>
      </c>
      <c r="AA34" s="63">
        <v>12147</v>
      </c>
      <c r="AB34" s="63">
        <v>-27</v>
      </c>
      <c r="AC34" s="63">
        <v>-872</v>
      </c>
      <c r="AD34" s="63">
        <v>-7300</v>
      </c>
      <c r="AE34" s="63">
        <v>-2334</v>
      </c>
      <c r="AF34" s="63">
        <v>-10533</v>
      </c>
    </row>
    <row r="35" spans="1:32" ht="11.25" customHeight="1">
      <c r="A35" s="65" t="s">
        <v>516</v>
      </c>
      <c r="B35" s="66" t="s">
        <v>519</v>
      </c>
      <c r="C35" s="63"/>
      <c r="D35" s="63"/>
      <c r="E35" s="63"/>
      <c r="F35" s="63"/>
      <c r="G35" s="63"/>
      <c r="H35" s="173"/>
      <c r="I35" s="63"/>
      <c r="J35" s="63"/>
      <c r="K35" s="63"/>
      <c r="L35" s="173"/>
      <c r="M35" s="63">
        <v>143867</v>
      </c>
      <c r="N35" s="63">
        <v>1439918</v>
      </c>
      <c r="O35" s="153">
        <v>-74813</v>
      </c>
      <c r="P35" s="153">
        <v>1173303</v>
      </c>
      <c r="Q35" s="153">
        <v>2682276</v>
      </c>
      <c r="R35" s="63">
        <v>349227</v>
      </c>
      <c r="S35" s="63">
        <v>1184627</v>
      </c>
      <c r="T35" s="63">
        <v>1258511</v>
      </c>
      <c r="U35" s="63">
        <v>-2130658</v>
      </c>
      <c r="V35" s="153">
        <v>661707</v>
      </c>
      <c r="W35" s="63">
        <v>-779112</v>
      </c>
      <c r="X35" s="63">
        <v>-1124646</v>
      </c>
      <c r="Y35" s="63">
        <v>1677613</v>
      </c>
      <c r="Z35" s="63">
        <v>-1374683</v>
      </c>
      <c r="AA35" s="63">
        <v>-1600828</v>
      </c>
      <c r="AB35" s="63">
        <v>-992954</v>
      </c>
      <c r="AC35" s="63">
        <v>772901</v>
      </c>
      <c r="AD35" s="63">
        <v>-1240487</v>
      </c>
      <c r="AE35" s="63">
        <v>321107</v>
      </c>
      <c r="AF35" s="63">
        <v>-1139433</v>
      </c>
    </row>
    <row r="36" spans="1:32" ht="11.25" customHeight="1">
      <c r="A36" s="65" t="s">
        <v>232</v>
      </c>
      <c r="B36" s="66" t="s">
        <v>233</v>
      </c>
      <c r="C36" s="63">
        <v>1022</v>
      </c>
      <c r="D36" s="63">
        <v>-404</v>
      </c>
      <c r="E36" s="63">
        <v>-4806</v>
      </c>
      <c r="F36" s="63">
        <v>911</v>
      </c>
      <c r="G36" s="63">
        <v>-3277</v>
      </c>
      <c r="H36" s="173">
        <v>-1354</v>
      </c>
      <c r="I36" s="63">
        <v>5695</v>
      </c>
      <c r="J36" s="63">
        <v>1683</v>
      </c>
      <c r="K36" s="63">
        <v>-67435</v>
      </c>
      <c r="L36" s="173">
        <v>-61411</v>
      </c>
      <c r="M36" s="63">
        <v>1928</v>
      </c>
      <c r="N36" s="63">
        <v>1418</v>
      </c>
      <c r="O36" s="153">
        <v>1785</v>
      </c>
      <c r="P36" s="153">
        <v>569</v>
      </c>
      <c r="Q36" s="153">
        <v>5700</v>
      </c>
      <c r="R36" s="63">
        <v>-880</v>
      </c>
      <c r="S36" s="63">
        <v>5384</v>
      </c>
      <c r="T36" s="63">
        <v>9947</v>
      </c>
      <c r="U36" s="63">
        <v>7309</v>
      </c>
      <c r="V36" s="153">
        <v>21760</v>
      </c>
      <c r="W36" s="63">
        <v>2821</v>
      </c>
      <c r="X36" s="63">
        <v>10963</v>
      </c>
      <c r="Y36" s="63">
        <v>23692</v>
      </c>
      <c r="Z36" s="63">
        <v>5772</v>
      </c>
      <c r="AA36" s="63">
        <v>43248</v>
      </c>
      <c r="AB36" s="63">
        <v>5819</v>
      </c>
      <c r="AC36" s="63">
        <v>7313</v>
      </c>
      <c r="AD36" s="63">
        <v>5810</v>
      </c>
      <c r="AE36" s="63">
        <v>2962</v>
      </c>
      <c r="AF36" s="63">
        <v>21904</v>
      </c>
    </row>
    <row r="37" spans="1:32" ht="11.25" customHeight="1">
      <c r="A37" s="65" t="s">
        <v>234</v>
      </c>
      <c r="B37" s="66" t="s">
        <v>235</v>
      </c>
      <c r="C37" s="63">
        <v>-1789</v>
      </c>
      <c r="D37" s="63">
        <v>-16824</v>
      </c>
      <c r="E37" s="63">
        <v>-69</v>
      </c>
      <c r="F37" s="63">
        <v>75405</v>
      </c>
      <c r="G37" s="63">
        <v>56723</v>
      </c>
      <c r="H37" s="173">
        <v>-40763</v>
      </c>
      <c r="I37" s="63">
        <v>17623</v>
      </c>
      <c r="J37" s="63">
        <v>-47042</v>
      </c>
      <c r="K37" s="63">
        <v>168853</v>
      </c>
      <c r="L37" s="173">
        <v>98671</v>
      </c>
      <c r="M37" s="63">
        <v>-32610</v>
      </c>
      <c r="N37" s="63">
        <v>4188</v>
      </c>
      <c r="O37" s="153">
        <v>-16998</v>
      </c>
      <c r="P37" s="153">
        <v>81477</v>
      </c>
      <c r="Q37" s="153">
        <v>36057</v>
      </c>
      <c r="R37" s="63">
        <v>-65779</v>
      </c>
      <c r="S37" s="63">
        <v>37160</v>
      </c>
      <c r="T37" s="63">
        <v>-23451</v>
      </c>
      <c r="U37" s="63">
        <v>43432</v>
      </c>
      <c r="V37" s="153">
        <v>-8638</v>
      </c>
      <c r="W37" s="63">
        <v>-62694</v>
      </c>
      <c r="X37" s="63">
        <v>4877</v>
      </c>
      <c r="Y37" s="63">
        <v>-18094</v>
      </c>
      <c r="Z37" s="63">
        <v>76761</v>
      </c>
      <c r="AA37" s="63">
        <v>850</v>
      </c>
      <c r="AB37" s="63">
        <v>-13517</v>
      </c>
      <c r="AC37" s="63">
        <v>-11195</v>
      </c>
      <c r="AD37" s="63">
        <v>11438</v>
      </c>
      <c r="AE37" s="63">
        <v>84582</v>
      </c>
      <c r="AF37" s="63">
        <v>71308</v>
      </c>
    </row>
    <row r="38" spans="1:32" s="172" customFormat="1" ht="11.25" customHeight="1">
      <c r="A38" s="177" t="s">
        <v>236</v>
      </c>
      <c r="B38" s="178" t="s">
        <v>237</v>
      </c>
      <c r="C38" s="173">
        <v>-75901</v>
      </c>
      <c r="D38" s="173">
        <v>71139</v>
      </c>
      <c r="E38" s="173">
        <v>-35628</v>
      </c>
      <c r="F38" s="173">
        <v>-25636</v>
      </c>
      <c r="G38" s="173">
        <v>-66026</v>
      </c>
      <c r="H38" s="173">
        <v>30657</v>
      </c>
      <c r="I38" s="173">
        <v>-6506</v>
      </c>
      <c r="J38" s="173">
        <v>71450</v>
      </c>
      <c r="K38" s="173">
        <v>-85554</v>
      </c>
      <c r="L38" s="173">
        <v>10047</v>
      </c>
      <c r="M38" s="173">
        <v>-46852</v>
      </c>
      <c r="N38" s="173">
        <v>105982</v>
      </c>
      <c r="O38" s="179">
        <v>136784</v>
      </c>
      <c r="P38" s="179">
        <v>226345</v>
      </c>
      <c r="Q38" s="179">
        <v>422259</v>
      </c>
      <c r="R38" s="173">
        <v>-342557</v>
      </c>
      <c r="S38" s="63">
        <v>239400</v>
      </c>
      <c r="T38" s="63">
        <v>251310</v>
      </c>
      <c r="U38" s="63">
        <v>246568</v>
      </c>
      <c r="V38" s="179">
        <v>394721</v>
      </c>
      <c r="W38" s="173">
        <v>168288</v>
      </c>
      <c r="X38" s="63">
        <v>161926</v>
      </c>
      <c r="Y38" s="63">
        <v>362650</v>
      </c>
      <c r="Z38" s="63">
        <v>346829</v>
      </c>
      <c r="AA38" s="63">
        <v>1039693</v>
      </c>
      <c r="AB38" s="63">
        <v>371282</v>
      </c>
      <c r="AC38" s="63">
        <v>275078</v>
      </c>
      <c r="AD38" s="63">
        <v>186270</v>
      </c>
      <c r="AE38" s="63">
        <v>261370</v>
      </c>
      <c r="AF38" s="63">
        <v>1094000</v>
      </c>
    </row>
    <row r="39" spans="1:32" ht="11.25" customHeight="1">
      <c r="A39" s="65" t="s">
        <v>238</v>
      </c>
      <c r="B39" s="66" t="s">
        <v>239</v>
      </c>
      <c r="C39" s="63">
        <v>-24088</v>
      </c>
      <c r="D39" s="63">
        <v>-17879</v>
      </c>
      <c r="E39" s="63">
        <v>-9205</v>
      </c>
      <c r="F39" s="63">
        <v>51172</v>
      </c>
      <c r="G39" s="63">
        <v>0</v>
      </c>
      <c r="H39" s="173">
        <v>0</v>
      </c>
      <c r="I39" s="63">
        <v>0</v>
      </c>
      <c r="J39" s="63">
        <v>0</v>
      </c>
      <c r="K39" s="63">
        <v>0</v>
      </c>
      <c r="L39" s="173">
        <v>0</v>
      </c>
      <c r="M39" s="63">
        <v>0</v>
      </c>
      <c r="N39" s="63">
        <v>0</v>
      </c>
      <c r="O39" s="153">
        <v>0</v>
      </c>
      <c r="P39" s="153">
        <v>0</v>
      </c>
      <c r="Q39" s="153">
        <v>0</v>
      </c>
      <c r="R39" s="63">
        <v>0</v>
      </c>
      <c r="S39" s="63">
        <v>0</v>
      </c>
      <c r="T39" s="63">
        <v>0</v>
      </c>
      <c r="U39" s="63">
        <v>0</v>
      </c>
      <c r="V39" s="153">
        <v>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3">
        <v>0</v>
      </c>
      <c r="AE39" s="63">
        <v>0</v>
      </c>
      <c r="AF39" s="63">
        <v>0</v>
      </c>
    </row>
    <row r="40" spans="1:32" ht="11.25" customHeight="1">
      <c r="A40" s="65" t="s">
        <v>240</v>
      </c>
      <c r="B40" s="66" t="s">
        <v>241</v>
      </c>
      <c r="C40" s="63">
        <v>-70363</v>
      </c>
      <c r="D40" s="63">
        <v>32021</v>
      </c>
      <c r="E40" s="63">
        <v>66938</v>
      </c>
      <c r="F40" s="63">
        <v>29129</v>
      </c>
      <c r="G40" s="63">
        <v>57725</v>
      </c>
      <c r="H40" s="173">
        <v>-106136</v>
      </c>
      <c r="I40" s="63">
        <v>67098</v>
      </c>
      <c r="J40" s="63">
        <v>84299</v>
      </c>
      <c r="K40" s="63">
        <v>140952</v>
      </c>
      <c r="L40" s="173">
        <v>186213</v>
      </c>
      <c r="M40" s="63">
        <v>-167014</v>
      </c>
      <c r="N40" s="63">
        <v>92643</v>
      </c>
      <c r="O40" s="153">
        <v>69915</v>
      </c>
      <c r="P40" s="153">
        <v>39174</v>
      </c>
      <c r="Q40" s="153">
        <v>34718</v>
      </c>
      <c r="R40" s="63">
        <v>-188337</v>
      </c>
      <c r="S40" s="63">
        <v>77628</v>
      </c>
      <c r="T40" s="63">
        <v>63890</v>
      </c>
      <c r="U40" s="63">
        <v>29813</v>
      </c>
      <c r="V40" s="153">
        <v>-17006</v>
      </c>
      <c r="W40" s="63">
        <v>-131042</v>
      </c>
      <c r="X40" s="63">
        <v>78562</v>
      </c>
      <c r="Y40" s="63">
        <v>95734</v>
      </c>
      <c r="Z40" s="63">
        <v>67367</v>
      </c>
      <c r="AA40" s="63">
        <v>110621</v>
      </c>
      <c r="AB40" s="63">
        <v>-171654</v>
      </c>
      <c r="AC40" s="63">
        <v>37112</v>
      </c>
      <c r="AD40" s="63">
        <v>80032</v>
      </c>
      <c r="AE40" s="63">
        <v>40507</v>
      </c>
      <c r="AF40" s="63">
        <v>-14003</v>
      </c>
    </row>
    <row r="41" spans="1:32" ht="11.25" customHeight="1">
      <c r="A41" s="65" t="s">
        <v>242</v>
      </c>
      <c r="B41" s="66" t="s">
        <v>243</v>
      </c>
      <c r="C41" s="63">
        <v>-10183</v>
      </c>
      <c r="D41" s="63">
        <v>50047</v>
      </c>
      <c r="E41" s="63">
        <v>32237</v>
      </c>
      <c r="F41" s="63">
        <v>185153</v>
      </c>
      <c r="G41" s="63">
        <v>257254</v>
      </c>
      <c r="H41" s="173">
        <v>-10699</v>
      </c>
      <c r="I41" s="63">
        <v>-119391</v>
      </c>
      <c r="J41" s="63">
        <v>-11504</v>
      </c>
      <c r="K41" s="63">
        <v>156559</v>
      </c>
      <c r="L41" s="173">
        <v>14965</v>
      </c>
      <c r="M41" s="63">
        <v>136349</v>
      </c>
      <c r="N41" s="63">
        <v>26927</v>
      </c>
      <c r="O41" s="153">
        <v>211667</v>
      </c>
      <c r="P41" s="153">
        <v>58200</v>
      </c>
      <c r="Q41" s="153">
        <v>433143</v>
      </c>
      <c r="R41" s="63">
        <v>133515</v>
      </c>
      <c r="S41" s="63">
        <v>-47530</v>
      </c>
      <c r="T41" s="63">
        <v>-70997</v>
      </c>
      <c r="U41" s="63">
        <v>-308432</v>
      </c>
      <c r="V41" s="153">
        <v>-293444</v>
      </c>
      <c r="W41" s="63">
        <v>-87359</v>
      </c>
      <c r="X41" s="63">
        <v>-182253</v>
      </c>
      <c r="Y41" s="63">
        <v>219186</v>
      </c>
      <c r="Z41" s="63">
        <v>76556</v>
      </c>
      <c r="AA41" s="63">
        <v>26130</v>
      </c>
      <c r="AB41" s="63">
        <v>-163294</v>
      </c>
      <c r="AC41" s="63">
        <v>-299681</v>
      </c>
      <c r="AD41" s="63">
        <v>1801163</v>
      </c>
      <c r="AE41" s="63">
        <v>-1616637</v>
      </c>
      <c r="AF41" s="63">
        <v>-278449</v>
      </c>
    </row>
    <row r="42" spans="1:32" ht="11.25" customHeight="1">
      <c r="A42" s="65" t="s">
        <v>244</v>
      </c>
      <c r="B42" s="66" t="s">
        <v>707</v>
      </c>
      <c r="C42" s="63">
        <v>27546</v>
      </c>
      <c r="D42" s="63">
        <v>-5137</v>
      </c>
      <c r="E42" s="63">
        <v>-4607</v>
      </c>
      <c r="F42" s="63">
        <v>-4080</v>
      </c>
      <c r="G42" s="63">
        <v>13722</v>
      </c>
      <c r="H42" s="173">
        <v>31269</v>
      </c>
      <c r="I42" s="63">
        <v>-4546</v>
      </c>
      <c r="J42" s="63">
        <v>-3842</v>
      </c>
      <c r="K42" s="63">
        <v>-3649</v>
      </c>
      <c r="L42" s="173">
        <v>19232</v>
      </c>
      <c r="M42" s="63">
        <v>30885</v>
      </c>
      <c r="N42" s="63">
        <v>-12595</v>
      </c>
      <c r="O42" s="153">
        <v>-5507</v>
      </c>
      <c r="P42" s="153">
        <v>-4134</v>
      </c>
      <c r="Q42" s="153">
        <v>8649</v>
      </c>
      <c r="R42" s="63">
        <v>36878</v>
      </c>
      <c r="S42" s="63">
        <v>-8871</v>
      </c>
      <c r="T42" s="63">
        <v>-7930</v>
      </c>
      <c r="U42" s="63">
        <v>-10173</v>
      </c>
      <c r="V42" s="153">
        <v>9904</v>
      </c>
      <c r="W42" s="63">
        <v>43332</v>
      </c>
      <c r="X42" s="63">
        <v>-12434</v>
      </c>
      <c r="Y42" s="63">
        <v>-12265</v>
      </c>
      <c r="Z42" s="63">
        <v>-7346</v>
      </c>
      <c r="AA42" s="63">
        <v>11287</v>
      </c>
      <c r="AB42" s="63">
        <v>60015</v>
      </c>
      <c r="AC42" s="63">
        <v>1389</v>
      </c>
      <c r="AD42" s="63">
        <v>-1389</v>
      </c>
      <c r="AE42" s="63">
        <v>-50809</v>
      </c>
      <c r="AF42" s="63">
        <v>9206</v>
      </c>
    </row>
    <row r="43" spans="1:32" ht="11.25" customHeight="1">
      <c r="A43" s="65" t="s">
        <v>245</v>
      </c>
      <c r="B43" s="66" t="s">
        <v>246</v>
      </c>
      <c r="C43" s="63">
        <v>-1062</v>
      </c>
      <c r="D43" s="63">
        <v>-3531</v>
      </c>
      <c r="E43" s="63">
        <v>-2915</v>
      </c>
      <c r="F43" s="63">
        <v>105</v>
      </c>
      <c r="G43" s="63">
        <v>-7403</v>
      </c>
      <c r="H43" s="173">
        <v>-2345</v>
      </c>
      <c r="I43" s="63">
        <v>-9679</v>
      </c>
      <c r="J43" s="63">
        <v>-2732</v>
      </c>
      <c r="K43" s="63">
        <v>-1471</v>
      </c>
      <c r="L43" s="173">
        <v>-16227</v>
      </c>
      <c r="M43" s="63">
        <v>-354</v>
      </c>
      <c r="N43" s="63">
        <v>-3788</v>
      </c>
      <c r="O43" s="153">
        <v>-146371</v>
      </c>
      <c r="P43" s="153">
        <v>-6904</v>
      </c>
      <c r="Q43" s="153">
        <v>-157417</v>
      </c>
      <c r="R43" s="63">
        <v>-967</v>
      </c>
      <c r="S43" s="63">
        <v>-23126</v>
      </c>
      <c r="T43" s="63">
        <v>-3799</v>
      </c>
      <c r="U43" s="63">
        <v>-20230</v>
      </c>
      <c r="V43" s="153">
        <v>-48122</v>
      </c>
      <c r="W43" s="63">
        <v>-13892</v>
      </c>
      <c r="X43" s="63">
        <v>-557</v>
      </c>
      <c r="Y43" s="63">
        <v>-1367</v>
      </c>
      <c r="Z43" s="63">
        <v>-14521</v>
      </c>
      <c r="AA43" s="63">
        <v>-30337</v>
      </c>
      <c r="AB43" s="63">
        <v>-6183</v>
      </c>
      <c r="AC43" s="63">
        <v>-1852</v>
      </c>
      <c r="AD43" s="63">
        <v>-1773</v>
      </c>
      <c r="AE43" s="63">
        <v>-243</v>
      </c>
      <c r="AF43" s="63">
        <v>-10051</v>
      </c>
    </row>
    <row r="44" spans="1:32" ht="11.25" customHeight="1">
      <c r="A44" s="65" t="s">
        <v>247</v>
      </c>
      <c r="B44" s="66" t="s">
        <v>248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173">
        <v>0</v>
      </c>
      <c r="I44" s="63">
        <v>0</v>
      </c>
      <c r="J44" s="63">
        <v>0</v>
      </c>
      <c r="K44" s="63">
        <v>0</v>
      </c>
      <c r="L44" s="173">
        <v>0</v>
      </c>
      <c r="M44" s="63">
        <v>0</v>
      </c>
      <c r="N44" s="63">
        <v>0</v>
      </c>
      <c r="O44" s="153">
        <v>0</v>
      </c>
      <c r="P44" s="153">
        <v>0</v>
      </c>
      <c r="Q44" s="153"/>
      <c r="R44" s="63"/>
      <c r="S44" s="63">
        <v>0</v>
      </c>
      <c r="T44" s="63">
        <v>0</v>
      </c>
      <c r="U44" s="63">
        <v>0</v>
      </c>
      <c r="V44" s="153">
        <v>0</v>
      </c>
      <c r="W44" s="63">
        <v>0</v>
      </c>
      <c r="X44" s="63">
        <v>0</v>
      </c>
      <c r="Y44" s="63">
        <v>0</v>
      </c>
      <c r="Z44" s="63">
        <v>0</v>
      </c>
      <c r="AA44" s="63">
        <v>0</v>
      </c>
      <c r="AB44" s="63">
        <v>0</v>
      </c>
      <c r="AC44" s="63">
        <v>0</v>
      </c>
      <c r="AD44" s="63">
        <v>0</v>
      </c>
      <c r="AE44" s="63">
        <v>0</v>
      </c>
      <c r="AF44" s="63">
        <v>0</v>
      </c>
    </row>
    <row r="45" spans="1:32" s="172" customFormat="1" ht="11.25" customHeight="1">
      <c r="A45" s="177" t="s">
        <v>535</v>
      </c>
      <c r="B45" s="178"/>
      <c r="C45" s="173"/>
      <c r="D45" s="173"/>
      <c r="E45" s="173"/>
      <c r="F45" s="173"/>
      <c r="G45" s="173"/>
      <c r="H45" s="173"/>
      <c r="I45" s="173">
        <v>0</v>
      </c>
      <c r="J45" s="173">
        <v>0</v>
      </c>
      <c r="K45" s="173">
        <v>0</v>
      </c>
      <c r="L45" s="173">
        <v>0</v>
      </c>
      <c r="M45" s="173">
        <v>-106696</v>
      </c>
      <c r="N45" s="173">
        <v>-135137</v>
      </c>
      <c r="O45" s="179">
        <v>-134686</v>
      </c>
      <c r="P45" s="179">
        <v>-216990</v>
      </c>
      <c r="Q45" s="173">
        <v>-593509</v>
      </c>
      <c r="R45" s="173">
        <v>-234446</v>
      </c>
      <c r="S45" s="63">
        <v>-224723</v>
      </c>
      <c r="T45" s="63">
        <v>-203456</v>
      </c>
      <c r="U45" s="63">
        <v>-207720</v>
      </c>
      <c r="V45" s="173">
        <v>-870345</v>
      </c>
      <c r="W45" s="173">
        <v>-245794</v>
      </c>
      <c r="X45" s="63">
        <v>-237167</v>
      </c>
      <c r="Y45" s="63">
        <v>-329050</v>
      </c>
      <c r="Z45" s="63">
        <v>-475292</v>
      </c>
      <c r="AA45" s="63">
        <v>-1287303</v>
      </c>
      <c r="AB45" s="63">
        <v>-384192</v>
      </c>
      <c r="AC45" s="63">
        <v>-280342</v>
      </c>
      <c r="AD45" s="63">
        <v>-352920</v>
      </c>
      <c r="AE45" s="63">
        <v>-159688</v>
      </c>
      <c r="AF45" s="63">
        <v>-1177142</v>
      </c>
    </row>
    <row r="46" spans="1:32" ht="11.25" customHeight="1">
      <c r="A46" s="61" t="s">
        <v>249</v>
      </c>
      <c r="B46" s="62" t="s">
        <v>250</v>
      </c>
      <c r="C46" s="69">
        <v>555485</v>
      </c>
      <c r="D46" s="69">
        <v>533861</v>
      </c>
      <c r="E46" s="69">
        <v>525394</v>
      </c>
      <c r="F46" s="69">
        <v>2051774</v>
      </c>
      <c r="G46" s="69">
        <v>3666514</v>
      </c>
      <c r="H46" s="174">
        <v>569098</v>
      </c>
      <c r="I46" s="69">
        <v>-642534</v>
      </c>
      <c r="J46" s="69">
        <v>834770</v>
      </c>
      <c r="K46" s="69">
        <v>2458657</v>
      </c>
      <c r="L46" s="174">
        <v>3219991</v>
      </c>
      <c r="M46" s="69">
        <v>1045723</v>
      </c>
      <c r="N46" s="69">
        <v>270785</v>
      </c>
      <c r="O46" s="154">
        <v>-667600</v>
      </c>
      <c r="P46" s="154">
        <v>2104175</v>
      </c>
      <c r="Q46" s="154">
        <v>2753083</v>
      </c>
      <c r="R46" s="69">
        <v>1708008</v>
      </c>
      <c r="S46" s="69">
        <v>-620913</v>
      </c>
      <c r="T46" s="69">
        <v>-2003699</v>
      </c>
      <c r="U46" s="69">
        <v>4130327</v>
      </c>
      <c r="V46" s="154">
        <v>3213723</v>
      </c>
      <c r="W46" s="69">
        <v>1664960</v>
      </c>
      <c r="X46" s="69">
        <v>3927135</v>
      </c>
      <c r="Y46" s="69">
        <v>2482882</v>
      </c>
      <c r="Z46" s="69">
        <v>1822568</v>
      </c>
      <c r="AA46" s="69">
        <v>9897545</v>
      </c>
      <c r="AB46" s="69">
        <v>1355378</v>
      </c>
      <c r="AC46" s="69">
        <v>2113258</v>
      </c>
      <c r="AD46" s="69">
        <v>1304613</v>
      </c>
      <c r="AE46" s="69">
        <v>-1017803</v>
      </c>
      <c r="AF46" s="69">
        <v>3755446</v>
      </c>
    </row>
    <row r="47" spans="1:32" ht="11.25" customHeight="1">
      <c r="A47" s="61" t="s">
        <v>251</v>
      </c>
      <c r="B47" s="62" t="s">
        <v>252</v>
      </c>
      <c r="C47" s="70"/>
      <c r="D47" s="70"/>
      <c r="E47" s="70"/>
      <c r="F47" s="70"/>
      <c r="G47" s="70"/>
      <c r="H47" s="175"/>
      <c r="I47" s="70"/>
      <c r="J47" s="70"/>
      <c r="K47" s="153">
        <v>0</v>
      </c>
      <c r="L47" s="175"/>
      <c r="N47" s="153"/>
      <c r="O47" s="153"/>
      <c r="P47" s="153"/>
      <c r="Q47" s="153"/>
      <c r="S47" s="63"/>
      <c r="T47" s="63"/>
      <c r="U47" s="63"/>
      <c r="V47" s="153"/>
      <c r="X47" s="69"/>
      <c r="Y47" s="69"/>
      <c r="Z47" s="63"/>
      <c r="AA47" s="69"/>
      <c r="AB47" s="69"/>
      <c r="AC47" s="69"/>
      <c r="AD47" s="69"/>
      <c r="AE47" s="69"/>
      <c r="AF47" s="69"/>
    </row>
    <row r="48" spans="1:32" ht="11.25" customHeight="1">
      <c r="A48" s="65" t="s">
        <v>253</v>
      </c>
      <c r="B48" s="66" t="s">
        <v>254</v>
      </c>
      <c r="C48" s="63">
        <v>2009</v>
      </c>
      <c r="D48" s="63">
        <v>735</v>
      </c>
      <c r="E48" s="63">
        <v>1466</v>
      </c>
      <c r="F48" s="63">
        <v>-12</v>
      </c>
      <c r="G48" s="63">
        <v>4198</v>
      </c>
      <c r="H48" s="173">
        <v>10</v>
      </c>
      <c r="I48" s="63">
        <v>178</v>
      </c>
      <c r="J48" s="63">
        <v>444</v>
      </c>
      <c r="K48" s="63">
        <v>235</v>
      </c>
      <c r="L48" s="173">
        <v>867</v>
      </c>
      <c r="M48" s="63">
        <v>91</v>
      </c>
      <c r="N48" s="63">
        <v>21</v>
      </c>
      <c r="O48" s="153">
        <v>103</v>
      </c>
      <c r="P48" s="153">
        <v>108</v>
      </c>
      <c r="Q48" s="153">
        <v>323</v>
      </c>
      <c r="R48" s="63">
        <v>16</v>
      </c>
      <c r="S48" s="63">
        <v>25</v>
      </c>
      <c r="T48" s="63">
        <v>216</v>
      </c>
      <c r="U48" s="63">
        <v>716</v>
      </c>
      <c r="V48" s="153">
        <v>973</v>
      </c>
      <c r="W48" s="63">
        <v>-26</v>
      </c>
      <c r="X48" s="63">
        <v>884</v>
      </c>
      <c r="Y48" s="63">
        <v>285</v>
      </c>
      <c r="Z48" s="63">
        <v>10849</v>
      </c>
      <c r="AA48" s="63">
        <v>11992</v>
      </c>
      <c r="AB48" s="63">
        <v>60</v>
      </c>
      <c r="AC48" s="63">
        <v>54</v>
      </c>
      <c r="AD48" s="63">
        <v>1147</v>
      </c>
      <c r="AE48" s="63">
        <v>160</v>
      </c>
      <c r="AF48" s="63">
        <v>1421</v>
      </c>
    </row>
    <row r="49" spans="1:32" ht="11.25" customHeight="1">
      <c r="A49" s="65" t="s">
        <v>255</v>
      </c>
      <c r="B49" s="66" t="s">
        <v>256</v>
      </c>
      <c r="C49" s="63">
        <v>-35090</v>
      </c>
      <c r="D49" s="63">
        <v>-10204</v>
      </c>
      <c r="E49" s="63">
        <v>-12035</v>
      </c>
      <c r="F49" s="63">
        <v>-85883</v>
      </c>
      <c r="G49" s="63">
        <v>-143212</v>
      </c>
      <c r="H49" s="173">
        <v>-10161</v>
      </c>
      <c r="I49" s="63">
        <v>-26606</v>
      </c>
      <c r="J49" s="63">
        <v>-32794</v>
      </c>
      <c r="K49" s="63">
        <v>-70705</v>
      </c>
      <c r="L49" s="173">
        <v>-140266</v>
      </c>
      <c r="M49" s="63">
        <v>-23505</v>
      </c>
      <c r="N49" s="63">
        <v>-40969</v>
      </c>
      <c r="O49" s="153">
        <v>-64486</v>
      </c>
      <c r="P49" s="153">
        <v>-93475</v>
      </c>
      <c r="Q49" s="153">
        <v>-222435</v>
      </c>
      <c r="R49" s="63">
        <v>-20190</v>
      </c>
      <c r="S49" s="63">
        <v>-32179</v>
      </c>
      <c r="T49" s="63">
        <v>-46810</v>
      </c>
      <c r="U49" s="63">
        <v>-88553</v>
      </c>
      <c r="V49" s="153">
        <v>-187732</v>
      </c>
      <c r="W49" s="63">
        <v>-6790</v>
      </c>
      <c r="X49" s="63">
        <v>-11482</v>
      </c>
      <c r="Y49" s="63">
        <v>-39756</v>
      </c>
      <c r="Z49" s="63">
        <v>-78761</v>
      </c>
      <c r="AA49" s="63">
        <v>-136789</v>
      </c>
      <c r="AB49" s="63">
        <v>-12371</v>
      </c>
      <c r="AC49" s="63">
        <v>-4724</v>
      </c>
      <c r="AD49" s="63">
        <v>-8855</v>
      </c>
      <c r="AE49" s="63">
        <v>-48527</v>
      </c>
      <c r="AF49" s="63">
        <v>-74477</v>
      </c>
    </row>
    <row r="50" spans="1:32" ht="11.25" customHeight="1">
      <c r="A50" s="65" t="s">
        <v>257</v>
      </c>
      <c r="B50" s="66" t="s">
        <v>258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173">
        <v>0</v>
      </c>
      <c r="I50" s="63">
        <v>0</v>
      </c>
      <c r="J50" s="63">
        <v>0</v>
      </c>
      <c r="K50" s="63">
        <v>0</v>
      </c>
      <c r="L50" s="173">
        <v>0</v>
      </c>
      <c r="M50" s="63">
        <v>0</v>
      </c>
      <c r="N50" s="63">
        <v>0</v>
      </c>
      <c r="O50" s="153">
        <v>0</v>
      </c>
      <c r="P50" s="153">
        <v>0</v>
      </c>
      <c r="Q50" s="153">
        <v>0</v>
      </c>
      <c r="R50" s="153">
        <v>0</v>
      </c>
      <c r="S50" s="63">
        <v>0</v>
      </c>
      <c r="T50" s="63">
        <v>0</v>
      </c>
      <c r="U50" s="63"/>
      <c r="V50" s="153">
        <v>0</v>
      </c>
      <c r="W50" s="153">
        <v>0</v>
      </c>
      <c r="X50" s="63">
        <v>0</v>
      </c>
      <c r="Y50" s="63">
        <v>0</v>
      </c>
      <c r="Z50" s="63">
        <v>0</v>
      </c>
      <c r="AA50" s="63">
        <v>0</v>
      </c>
      <c r="AB50" s="63">
        <v>0</v>
      </c>
      <c r="AC50" s="63">
        <v>0</v>
      </c>
      <c r="AD50" s="63">
        <v>0</v>
      </c>
      <c r="AE50" s="63">
        <v>15635</v>
      </c>
      <c r="AF50" s="63">
        <v>15635</v>
      </c>
    </row>
    <row r="51" spans="1:32" ht="11.25" customHeight="1">
      <c r="A51" s="177" t="s">
        <v>259</v>
      </c>
      <c r="B51" s="178" t="s">
        <v>260</v>
      </c>
      <c r="C51" s="173">
        <v>-260</v>
      </c>
      <c r="D51" s="173">
        <v>-30986</v>
      </c>
      <c r="E51" s="173">
        <v>-5865</v>
      </c>
      <c r="F51" s="173">
        <v>22151</v>
      </c>
      <c r="G51" s="173">
        <v>-14960</v>
      </c>
      <c r="H51" s="173">
        <v>396</v>
      </c>
      <c r="I51" s="173">
        <v>-2068</v>
      </c>
      <c r="J51" s="173">
        <v>2291</v>
      </c>
      <c r="K51" s="173">
        <v>736</v>
      </c>
      <c r="L51" s="173">
        <v>1355</v>
      </c>
      <c r="M51" s="173">
        <v>23771</v>
      </c>
      <c r="N51" s="173">
        <v>-23035</v>
      </c>
      <c r="O51" s="179">
        <v>-9422</v>
      </c>
      <c r="P51" s="179">
        <v>-14479</v>
      </c>
      <c r="Q51" s="179">
        <v>-23165</v>
      </c>
      <c r="R51" s="173">
        <v>37943</v>
      </c>
      <c r="S51" s="173">
        <v>4964</v>
      </c>
      <c r="T51" s="173">
        <v>1213</v>
      </c>
      <c r="U51" s="63">
        <v>1847</v>
      </c>
      <c r="V51" s="179">
        <v>45967</v>
      </c>
      <c r="W51" s="173">
        <v>-56154</v>
      </c>
      <c r="X51" s="63">
        <v>6952</v>
      </c>
      <c r="Y51" s="63">
        <v>6259</v>
      </c>
      <c r="Z51" s="63">
        <v>3348</v>
      </c>
      <c r="AA51" s="63">
        <v>-39595</v>
      </c>
      <c r="AB51" s="63">
        <v>7713</v>
      </c>
      <c r="AC51" s="63">
        <v>2947</v>
      </c>
      <c r="AD51" s="63">
        <v>10337</v>
      </c>
      <c r="AE51" s="63">
        <v>11455</v>
      </c>
      <c r="AF51" s="63">
        <v>32452</v>
      </c>
    </row>
    <row r="52" spans="1:32" ht="11.25" customHeight="1">
      <c r="A52" s="65" t="s">
        <v>261</v>
      </c>
      <c r="B52" s="178" t="s">
        <v>262</v>
      </c>
      <c r="C52" s="173">
        <v>0</v>
      </c>
      <c r="D52" s="173">
        <v>0</v>
      </c>
      <c r="E52" s="173">
        <v>0</v>
      </c>
      <c r="F52" s="173">
        <v>0</v>
      </c>
      <c r="G52" s="173">
        <v>0</v>
      </c>
      <c r="H52" s="173">
        <v>0</v>
      </c>
      <c r="I52" s="173">
        <v>0</v>
      </c>
      <c r="J52" s="173">
        <v>1250</v>
      </c>
      <c r="K52" s="173">
        <v>0</v>
      </c>
      <c r="L52" s="173">
        <v>1250</v>
      </c>
      <c r="M52" s="63"/>
      <c r="N52" s="63">
        <v>0</v>
      </c>
      <c r="O52" s="153">
        <v>0</v>
      </c>
      <c r="P52" s="153">
        <v>0</v>
      </c>
      <c r="Q52" s="153">
        <v>0</v>
      </c>
      <c r="R52" s="153">
        <v>0</v>
      </c>
      <c r="S52" s="63">
        <v>0</v>
      </c>
      <c r="T52" s="63">
        <v>0</v>
      </c>
      <c r="U52" s="63">
        <v>0</v>
      </c>
      <c r="V52" s="153">
        <v>0</v>
      </c>
      <c r="W52" s="15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3">
        <v>0</v>
      </c>
      <c r="AF52" s="63">
        <v>0</v>
      </c>
    </row>
    <row r="53" spans="1:32" ht="11.25" customHeight="1">
      <c r="A53" s="65" t="s">
        <v>263</v>
      </c>
      <c r="B53" s="178" t="s">
        <v>264</v>
      </c>
      <c r="C53" s="173">
        <v>-9461</v>
      </c>
      <c r="D53" s="173">
        <v>-48835</v>
      </c>
      <c r="E53" s="173">
        <v>-30963</v>
      </c>
      <c r="F53" s="173">
        <v>-38389</v>
      </c>
      <c r="G53" s="173">
        <v>-127648</v>
      </c>
      <c r="H53" s="173">
        <v>-23641</v>
      </c>
      <c r="I53" s="173">
        <v>-39793</v>
      </c>
      <c r="J53" s="173">
        <v>-50367</v>
      </c>
      <c r="K53" s="173">
        <v>-43524</v>
      </c>
      <c r="L53" s="173">
        <v>-157325</v>
      </c>
      <c r="M53" s="63">
        <v>-29374</v>
      </c>
      <c r="N53" s="63">
        <v>-38942</v>
      </c>
      <c r="O53" s="153">
        <v>-96898</v>
      </c>
      <c r="P53" s="153">
        <v>-55120</v>
      </c>
      <c r="Q53" s="153">
        <v>-220334</v>
      </c>
      <c r="R53" s="63">
        <v>-40626</v>
      </c>
      <c r="S53" s="63">
        <v>-48864</v>
      </c>
      <c r="T53" s="63">
        <v>-42317</v>
      </c>
      <c r="U53" s="63">
        <v>-61371</v>
      </c>
      <c r="V53" s="153">
        <v>-193178</v>
      </c>
      <c r="W53" s="63">
        <v>-25818</v>
      </c>
      <c r="X53" s="63">
        <v>-15610</v>
      </c>
      <c r="Y53" s="63">
        <v>-16597</v>
      </c>
      <c r="Z53" s="63">
        <v>-19721</v>
      </c>
      <c r="AA53" s="63">
        <v>-77746</v>
      </c>
      <c r="AB53" s="63">
        <v>-33794</v>
      </c>
      <c r="AC53" s="63">
        <v>-32044</v>
      </c>
      <c r="AD53" s="63">
        <v>-36806</v>
      </c>
      <c r="AE53" s="63">
        <v>-54452</v>
      </c>
      <c r="AF53" s="63">
        <v>-157096</v>
      </c>
    </row>
    <row r="54" spans="1:32" ht="11.25" customHeight="1">
      <c r="A54" s="65" t="s">
        <v>674</v>
      </c>
      <c r="B54" s="178" t="s">
        <v>675</v>
      </c>
      <c r="C54" s="173">
        <v>0</v>
      </c>
      <c r="D54" s="173">
        <v>0</v>
      </c>
      <c r="E54" s="173">
        <v>0</v>
      </c>
      <c r="F54" s="173">
        <v>0</v>
      </c>
      <c r="G54" s="173">
        <v>0</v>
      </c>
      <c r="H54" s="173">
        <v>-13395</v>
      </c>
      <c r="I54" s="173">
        <v>-38380</v>
      </c>
      <c r="J54" s="173">
        <v>163</v>
      </c>
      <c r="K54" s="173">
        <v>162</v>
      </c>
      <c r="L54" s="173">
        <v>-51450</v>
      </c>
      <c r="M54" s="63">
        <v>0</v>
      </c>
      <c r="N54" s="63">
        <v>-5122</v>
      </c>
      <c r="O54" s="153">
        <v>-209</v>
      </c>
      <c r="P54" s="153">
        <v>0</v>
      </c>
      <c r="Q54" s="153">
        <v>-5331</v>
      </c>
      <c r="R54" s="153">
        <v>0</v>
      </c>
      <c r="S54" s="63">
        <v>0</v>
      </c>
      <c r="T54" s="63">
        <v>0</v>
      </c>
      <c r="U54" s="63">
        <v>-1868084</v>
      </c>
      <c r="V54" s="153">
        <v>-1868084</v>
      </c>
      <c r="W54" s="153">
        <v>-22052</v>
      </c>
      <c r="X54" s="63">
        <v>0</v>
      </c>
      <c r="Y54" s="63">
        <v>0</v>
      </c>
      <c r="Z54" s="63">
        <v>0</v>
      </c>
      <c r="AA54" s="63">
        <v>-22052</v>
      </c>
      <c r="AB54" s="63">
        <v>-44038</v>
      </c>
      <c r="AC54" s="63">
        <v>-594479</v>
      </c>
      <c r="AD54" s="63">
        <v>0</v>
      </c>
      <c r="AE54" s="63">
        <v>-7293</v>
      </c>
      <c r="AF54" s="63">
        <v>-645810</v>
      </c>
    </row>
    <row r="55" spans="1:32" ht="11.25" customHeight="1">
      <c r="A55" s="28" t="s">
        <v>524</v>
      </c>
      <c r="B55" s="172"/>
      <c r="C55" s="172"/>
      <c r="D55" s="172"/>
      <c r="E55" s="172"/>
      <c r="F55" s="172"/>
      <c r="G55" s="172"/>
      <c r="I55" s="172"/>
      <c r="J55" s="172"/>
      <c r="K55" s="172"/>
      <c r="O55" s="153">
        <v>-7076</v>
      </c>
      <c r="P55" s="153">
        <v>0</v>
      </c>
      <c r="Q55" s="153">
        <v>-7076</v>
      </c>
      <c r="R55" s="153">
        <v>0</v>
      </c>
      <c r="S55" s="63">
        <v>0</v>
      </c>
      <c r="T55" s="63">
        <v>0</v>
      </c>
      <c r="U55" s="63">
        <v>0</v>
      </c>
      <c r="V55" s="153">
        <v>0</v>
      </c>
      <c r="W55" s="15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3">
        <v>0</v>
      </c>
      <c r="AF55" s="63">
        <v>0</v>
      </c>
    </row>
    <row r="56" spans="1:32" ht="11.25" customHeight="1">
      <c r="A56" s="65" t="s">
        <v>265</v>
      </c>
      <c r="B56" s="178" t="s">
        <v>266</v>
      </c>
      <c r="C56" s="173">
        <v>0</v>
      </c>
      <c r="D56" s="173">
        <v>0</v>
      </c>
      <c r="E56" s="173">
        <v>0</v>
      </c>
      <c r="F56" s="173">
        <v>0</v>
      </c>
      <c r="G56" s="173">
        <v>0</v>
      </c>
      <c r="H56" s="173">
        <v>426</v>
      </c>
      <c r="I56" s="173">
        <v>171</v>
      </c>
      <c r="J56" s="173">
        <v>63</v>
      </c>
      <c r="K56" s="173">
        <v>-222</v>
      </c>
      <c r="L56" s="173">
        <v>438</v>
      </c>
      <c r="M56" s="63">
        <v>0</v>
      </c>
      <c r="N56" s="63">
        <v>2</v>
      </c>
      <c r="O56" s="153">
        <v>0</v>
      </c>
      <c r="P56" s="153">
        <v>0</v>
      </c>
      <c r="Q56" s="153">
        <v>2</v>
      </c>
      <c r="R56" s="153">
        <v>0</v>
      </c>
      <c r="S56" s="63">
        <v>0</v>
      </c>
      <c r="T56" s="63">
        <v>0</v>
      </c>
      <c r="U56" s="63">
        <v>1200</v>
      </c>
      <c r="V56" s="153">
        <v>1200</v>
      </c>
      <c r="W56" s="15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61</v>
      </c>
      <c r="AC56" s="63">
        <v>0</v>
      </c>
      <c r="AD56" s="63">
        <v>0</v>
      </c>
      <c r="AE56" s="63">
        <v>0</v>
      </c>
      <c r="AF56" s="63">
        <v>61</v>
      </c>
    </row>
    <row r="57" spans="1:32" ht="11.25" customHeight="1">
      <c r="A57" s="243" t="s">
        <v>267</v>
      </c>
      <c r="B57" s="241" t="s">
        <v>250</v>
      </c>
      <c r="C57" s="174">
        <v>-42802</v>
      </c>
      <c r="D57" s="174">
        <v>-89290</v>
      </c>
      <c r="E57" s="174">
        <v>-47397</v>
      </c>
      <c r="F57" s="174">
        <v>-102133</v>
      </c>
      <c r="G57" s="174">
        <v>-281622</v>
      </c>
      <c r="H57" s="174">
        <v>-46365</v>
      </c>
      <c r="I57" s="174">
        <v>-106498</v>
      </c>
      <c r="J57" s="174">
        <v>-78950</v>
      </c>
      <c r="K57" s="174">
        <v>-113318</v>
      </c>
      <c r="L57" s="174">
        <v>-345131</v>
      </c>
      <c r="M57" s="244">
        <v>-29017</v>
      </c>
      <c r="N57" s="244">
        <v>-108045</v>
      </c>
      <c r="O57" s="244">
        <v>-177988</v>
      </c>
      <c r="P57" s="244">
        <v>-162966</v>
      </c>
      <c r="Q57" s="244">
        <v>-478016</v>
      </c>
      <c r="R57" s="174">
        <v>-22857</v>
      </c>
      <c r="S57" s="174">
        <v>-76054</v>
      </c>
      <c r="T57" s="174">
        <v>-87698</v>
      </c>
      <c r="U57" s="69">
        <v>-2014245</v>
      </c>
      <c r="V57" s="244">
        <v>-2200854</v>
      </c>
      <c r="W57" s="174">
        <v>-110840</v>
      </c>
      <c r="X57" s="69">
        <v>-19256</v>
      </c>
      <c r="Y57" s="69">
        <v>-49809</v>
      </c>
      <c r="Z57" s="69">
        <v>-84285</v>
      </c>
      <c r="AA57" s="69">
        <v>-264190</v>
      </c>
      <c r="AB57" s="69">
        <v>-82369</v>
      </c>
      <c r="AC57" s="69">
        <v>-628246</v>
      </c>
      <c r="AD57" s="69">
        <v>-34177</v>
      </c>
      <c r="AE57" s="69">
        <v>-83022</v>
      </c>
      <c r="AF57" s="69">
        <v>-827814</v>
      </c>
    </row>
    <row r="58" spans="1:32" ht="11.25" customHeight="1">
      <c r="A58" s="61" t="s">
        <v>268</v>
      </c>
      <c r="B58" s="241" t="s">
        <v>252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53"/>
      <c r="N58" s="153"/>
      <c r="O58" s="153"/>
      <c r="P58" s="153"/>
      <c r="Q58" s="153"/>
      <c r="R58" s="153"/>
      <c r="S58" s="63"/>
      <c r="T58" s="63"/>
      <c r="U58" s="63"/>
      <c r="V58" s="153"/>
      <c r="W58" s="153"/>
      <c r="X58" s="63">
        <v>0</v>
      </c>
      <c r="Y58" s="63">
        <v>0</v>
      </c>
      <c r="Z58" s="63">
        <v>0</v>
      </c>
      <c r="AA58" s="63"/>
      <c r="AB58" s="63"/>
      <c r="AC58" s="63"/>
      <c r="AD58" s="63"/>
      <c r="AE58" s="63"/>
      <c r="AF58" s="63"/>
    </row>
    <row r="59" spans="1:32" ht="11.25" customHeight="1">
      <c r="A59" s="71" t="s">
        <v>269</v>
      </c>
      <c r="B59" s="242" t="s">
        <v>270</v>
      </c>
      <c r="C59" s="173">
        <v>0</v>
      </c>
      <c r="D59" s="173">
        <v>360</v>
      </c>
      <c r="E59" s="173">
        <v>0</v>
      </c>
      <c r="F59" s="173">
        <v>360</v>
      </c>
      <c r="G59" s="173">
        <v>720</v>
      </c>
      <c r="H59" s="173">
        <v>360</v>
      </c>
      <c r="I59" s="173">
        <v>0</v>
      </c>
      <c r="J59" s="173">
        <v>0</v>
      </c>
      <c r="K59" s="173">
        <v>38</v>
      </c>
      <c r="L59" s="173">
        <v>398</v>
      </c>
      <c r="M59" s="63">
        <v>0</v>
      </c>
      <c r="N59" s="63">
        <v>0</v>
      </c>
      <c r="O59" s="153">
        <v>0</v>
      </c>
      <c r="P59" s="153">
        <v>0</v>
      </c>
      <c r="Q59" s="153">
        <v>0</v>
      </c>
      <c r="R59" s="153">
        <v>0</v>
      </c>
      <c r="S59" s="63">
        <v>0</v>
      </c>
      <c r="T59" s="63">
        <v>0</v>
      </c>
      <c r="U59" s="63">
        <v>0</v>
      </c>
      <c r="V59" s="153">
        <v>0</v>
      </c>
      <c r="W59" s="15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3">
        <v>0</v>
      </c>
      <c r="AF59" s="63">
        <v>0</v>
      </c>
    </row>
    <row r="60" spans="1:32" ht="11.25" customHeight="1">
      <c r="A60" s="71" t="s">
        <v>507</v>
      </c>
      <c r="B60" s="242" t="s">
        <v>506</v>
      </c>
      <c r="C60" s="173">
        <v>0</v>
      </c>
      <c r="D60" s="173">
        <v>0</v>
      </c>
      <c r="E60" s="173">
        <v>0</v>
      </c>
      <c r="F60" s="173">
        <v>0</v>
      </c>
      <c r="G60" s="173">
        <v>0</v>
      </c>
      <c r="H60" s="173">
        <v>0</v>
      </c>
      <c r="I60" s="173">
        <v>0</v>
      </c>
      <c r="J60" s="173">
        <v>-75531</v>
      </c>
      <c r="K60" s="173">
        <v>0</v>
      </c>
      <c r="L60" s="173">
        <v>-75531</v>
      </c>
      <c r="M60" s="63">
        <v>-239607</v>
      </c>
      <c r="N60" s="63">
        <v>-11458</v>
      </c>
      <c r="O60" s="153">
        <v>-96197</v>
      </c>
      <c r="P60" s="153">
        <v>-450923</v>
      </c>
      <c r="Q60" s="153">
        <v>-798185</v>
      </c>
      <c r="R60" s="63">
        <v>-362224</v>
      </c>
      <c r="S60" s="63">
        <v>-367219</v>
      </c>
      <c r="T60" s="63">
        <v>0</v>
      </c>
      <c r="U60" s="63">
        <v>0</v>
      </c>
      <c r="V60" s="153">
        <v>-729443</v>
      </c>
      <c r="W60" s="63">
        <v>-997523</v>
      </c>
      <c r="X60" s="63">
        <v>-1248644</v>
      </c>
      <c r="Y60" s="63">
        <v>-750000</v>
      </c>
      <c r="Z60" s="63">
        <v>-749994</v>
      </c>
      <c r="AA60" s="63">
        <v>-3746161</v>
      </c>
      <c r="AB60" s="63">
        <v>-393462</v>
      </c>
      <c r="AC60" s="63">
        <v>-556534</v>
      </c>
      <c r="AD60" s="63">
        <v>-699991</v>
      </c>
      <c r="AE60" s="63">
        <v>-499998</v>
      </c>
      <c r="AF60" s="63">
        <v>-2149985</v>
      </c>
    </row>
    <row r="61" spans="1:32" ht="11.25" customHeight="1">
      <c r="A61" s="71" t="s">
        <v>9</v>
      </c>
      <c r="B61" s="242" t="s">
        <v>508</v>
      </c>
      <c r="C61" s="173">
        <v>0</v>
      </c>
      <c r="D61" s="173">
        <v>0</v>
      </c>
      <c r="E61" s="173">
        <v>0</v>
      </c>
      <c r="F61" s="173">
        <v>0</v>
      </c>
      <c r="G61" s="173">
        <v>0</v>
      </c>
      <c r="H61" s="173">
        <v>0</v>
      </c>
      <c r="I61" s="173">
        <v>0</v>
      </c>
      <c r="J61" s="173">
        <v>204990</v>
      </c>
      <c r="K61" s="173">
        <v>0</v>
      </c>
      <c r="L61" s="173">
        <v>204990</v>
      </c>
      <c r="M61" s="63">
        <v>0</v>
      </c>
      <c r="N61" s="63">
        <v>1250000</v>
      </c>
      <c r="O61" s="153">
        <v>3550000</v>
      </c>
      <c r="P61" s="153">
        <v>205000</v>
      </c>
      <c r="Q61" s="153">
        <v>5005000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3">
        <v>0</v>
      </c>
      <c r="AF61" s="63">
        <v>0</v>
      </c>
    </row>
    <row r="62" spans="1:32" ht="11.25" customHeight="1">
      <c r="A62" s="71" t="s">
        <v>500</v>
      </c>
      <c r="B62" s="242" t="s">
        <v>501</v>
      </c>
      <c r="C62" s="173">
        <v>0</v>
      </c>
      <c r="D62" s="173">
        <v>0</v>
      </c>
      <c r="E62" s="173">
        <v>0</v>
      </c>
      <c r="F62" s="173">
        <v>0</v>
      </c>
      <c r="G62" s="173">
        <v>0</v>
      </c>
      <c r="H62" s="173">
        <v>0</v>
      </c>
      <c r="I62" s="173">
        <v>1200000</v>
      </c>
      <c r="J62" s="173">
        <v>0</v>
      </c>
      <c r="K62" s="173">
        <v>0</v>
      </c>
      <c r="L62" s="173">
        <v>1200000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3000000</v>
      </c>
      <c r="T62" s="63">
        <v>3733240</v>
      </c>
      <c r="U62" s="63">
        <v>0</v>
      </c>
      <c r="V62" s="153">
        <v>6733240</v>
      </c>
      <c r="W62" s="63">
        <v>0</v>
      </c>
      <c r="X62" s="63">
        <v>0</v>
      </c>
      <c r="Y62" s="63">
        <v>3000000</v>
      </c>
      <c r="Z62" s="63">
        <v>258545</v>
      </c>
      <c r="AA62" s="63">
        <v>3258545</v>
      </c>
      <c r="AB62" s="63">
        <v>0</v>
      </c>
      <c r="AC62" s="63">
        <v>0</v>
      </c>
      <c r="AD62" s="63">
        <v>245855</v>
      </c>
      <c r="AE62" s="63">
        <v>2550000</v>
      </c>
      <c r="AF62" s="63">
        <v>2795855</v>
      </c>
    </row>
    <row r="63" spans="1:32" ht="11.25" customHeight="1">
      <c r="A63" s="71" t="s">
        <v>502</v>
      </c>
      <c r="B63" s="242" t="s">
        <v>503</v>
      </c>
      <c r="C63" s="173">
        <v>0</v>
      </c>
      <c r="D63" s="173">
        <v>0</v>
      </c>
      <c r="E63" s="173">
        <v>0</v>
      </c>
      <c r="F63" s="173">
        <v>0</v>
      </c>
      <c r="G63" s="173">
        <v>0</v>
      </c>
      <c r="H63" s="173">
        <v>0</v>
      </c>
      <c r="I63" s="173">
        <v>-969</v>
      </c>
      <c r="J63" s="173">
        <v>-90</v>
      </c>
      <c r="K63" s="173">
        <v>0</v>
      </c>
      <c r="L63" s="173">
        <v>-1059</v>
      </c>
      <c r="M63" s="63">
        <v>0</v>
      </c>
      <c r="N63" s="63">
        <v>0</v>
      </c>
      <c r="O63" s="153">
        <v>-33500</v>
      </c>
      <c r="P63" s="153">
        <v>-177</v>
      </c>
      <c r="Q63" s="153">
        <v>-33677</v>
      </c>
      <c r="R63" s="63">
        <v>-4561</v>
      </c>
      <c r="S63" s="63">
        <v>-8678</v>
      </c>
      <c r="T63" s="63">
        <v>-16323</v>
      </c>
      <c r="U63" s="63">
        <v>-8675</v>
      </c>
      <c r="V63" s="153">
        <v>-38237</v>
      </c>
      <c r="W63" s="63">
        <v>-801</v>
      </c>
      <c r="X63" s="63">
        <v>0</v>
      </c>
      <c r="Y63" s="63">
        <v>-6922</v>
      </c>
      <c r="Z63" s="63">
        <v>0</v>
      </c>
      <c r="AA63" s="63">
        <v>-7723</v>
      </c>
      <c r="AB63" s="63">
        <v>0</v>
      </c>
      <c r="AC63" s="63">
        <v>40</v>
      </c>
      <c r="AD63" s="63">
        <v>0</v>
      </c>
      <c r="AE63" s="63">
        <v>-12661</v>
      </c>
      <c r="AF63" s="63">
        <v>-12621</v>
      </c>
    </row>
    <row r="64" spans="1:32" ht="11.25" customHeight="1">
      <c r="A64" s="71" t="s">
        <v>271</v>
      </c>
      <c r="B64" s="242" t="s">
        <v>272</v>
      </c>
      <c r="C64" s="173">
        <v>-105511</v>
      </c>
      <c r="D64" s="173">
        <v>-183965</v>
      </c>
      <c r="E64" s="173">
        <v>-7886</v>
      </c>
      <c r="F64" s="173">
        <v>-1603711</v>
      </c>
      <c r="G64" s="173">
        <v>-1901073</v>
      </c>
      <c r="H64" s="173">
        <v>-84107</v>
      </c>
      <c r="I64" s="173">
        <v>-55790</v>
      </c>
      <c r="J64" s="173">
        <v>-292838</v>
      </c>
      <c r="K64" s="173">
        <v>-1590206</v>
      </c>
      <c r="L64" s="173">
        <v>-2022941</v>
      </c>
      <c r="M64" s="63">
        <v>-91464</v>
      </c>
      <c r="N64" s="63">
        <v>-35334</v>
      </c>
      <c r="O64" s="153">
        <v>-3393127</v>
      </c>
      <c r="P64" s="153">
        <v>-21553</v>
      </c>
      <c r="Q64" s="153">
        <v>-3541478</v>
      </c>
      <c r="R64" s="63">
        <v>-101724</v>
      </c>
      <c r="S64" s="63">
        <v>-21780</v>
      </c>
      <c r="T64" s="63">
        <v>-129554</v>
      </c>
      <c r="U64" s="63">
        <v>-133812</v>
      </c>
      <c r="V64" s="153">
        <v>-386870</v>
      </c>
      <c r="W64" s="63">
        <v>-313958</v>
      </c>
      <c r="X64" s="63">
        <v>-1585104</v>
      </c>
      <c r="Y64" s="63">
        <v>-3913117</v>
      </c>
      <c r="Z64" s="63">
        <v>-587968</v>
      </c>
      <c r="AA64" s="63">
        <v>-6400147</v>
      </c>
      <c r="AB64" s="63">
        <v>-593358</v>
      </c>
      <c r="AC64" s="63">
        <v>-368454</v>
      </c>
      <c r="AD64" s="63">
        <v>-304980</v>
      </c>
      <c r="AE64" s="63">
        <v>-340587</v>
      </c>
      <c r="AF64" s="63">
        <v>-1607379</v>
      </c>
    </row>
    <row r="65" spans="1:32" ht="11.25" customHeight="1">
      <c r="A65" s="71" t="s">
        <v>696</v>
      </c>
      <c r="B65" s="242" t="s">
        <v>697</v>
      </c>
      <c r="C65" s="173"/>
      <c r="D65" s="173"/>
      <c r="E65" s="173"/>
      <c r="F65" s="173"/>
      <c r="G65" s="173">
        <v>0</v>
      </c>
      <c r="H65" s="173"/>
      <c r="I65" s="173"/>
      <c r="J65" s="173"/>
      <c r="K65" s="173"/>
      <c r="L65" s="173">
        <v>0</v>
      </c>
      <c r="M65" s="63"/>
      <c r="N65" s="63"/>
      <c r="O65" s="153"/>
      <c r="P65" s="153"/>
      <c r="Q65" s="153">
        <v>0</v>
      </c>
      <c r="R65" s="63"/>
      <c r="S65" s="63"/>
      <c r="T65" s="63"/>
      <c r="U65" s="63"/>
      <c r="V65" s="153">
        <v>0</v>
      </c>
      <c r="W65" s="63">
        <v>0</v>
      </c>
      <c r="X65" s="63">
        <v>0</v>
      </c>
      <c r="Y65" s="63">
        <v>0</v>
      </c>
      <c r="Z65" s="63">
        <v>-19396</v>
      </c>
      <c r="AA65" s="63">
        <v>-19396</v>
      </c>
      <c r="AB65" s="63">
        <v>0</v>
      </c>
      <c r="AC65" s="63">
        <v>0</v>
      </c>
      <c r="AD65" s="63">
        <v>0</v>
      </c>
      <c r="AE65" s="63">
        <v>0</v>
      </c>
      <c r="AF65" s="63">
        <v>0</v>
      </c>
    </row>
    <row r="66" spans="1:32" ht="11.25" customHeight="1">
      <c r="A66" s="245" t="s">
        <v>259</v>
      </c>
      <c r="B66" s="242" t="s">
        <v>260</v>
      </c>
      <c r="C66" s="173"/>
      <c r="D66" s="173"/>
      <c r="E66" s="173"/>
      <c r="F66" s="173"/>
      <c r="G66" s="173">
        <v>0</v>
      </c>
      <c r="H66" s="173"/>
      <c r="I66" s="173"/>
      <c r="J66" s="173"/>
      <c r="K66" s="173"/>
      <c r="L66" s="173">
        <v>0</v>
      </c>
      <c r="M66" s="173">
        <v>13519</v>
      </c>
      <c r="N66" s="173">
        <v>0</v>
      </c>
      <c r="O66" s="179">
        <v>1128974</v>
      </c>
      <c r="P66" s="179">
        <v>0</v>
      </c>
      <c r="Q66" s="179">
        <v>1142493</v>
      </c>
      <c r="R66" s="173">
        <v>2413</v>
      </c>
      <c r="S66" s="173">
        <v>209</v>
      </c>
      <c r="T66" s="173">
        <v>976</v>
      </c>
      <c r="U66" s="63">
        <v>2905</v>
      </c>
      <c r="V66" s="179">
        <v>6503</v>
      </c>
      <c r="W66" s="173">
        <v>-2808</v>
      </c>
      <c r="X66" s="63">
        <v>-9057</v>
      </c>
      <c r="Y66" s="63">
        <v>-4673</v>
      </c>
      <c r="Z66" s="63">
        <v>-16878</v>
      </c>
      <c r="AA66" s="63">
        <v>-33416</v>
      </c>
      <c r="AB66" s="63">
        <v>-4421</v>
      </c>
      <c r="AC66" s="63">
        <v>-17406</v>
      </c>
      <c r="AD66" s="63">
        <v>-4194</v>
      </c>
      <c r="AE66" s="63">
        <v>-15699</v>
      </c>
      <c r="AF66" s="63">
        <v>-41720</v>
      </c>
    </row>
    <row r="67" spans="1:32" ht="11.25" customHeight="1">
      <c r="A67" s="71" t="s">
        <v>273</v>
      </c>
      <c r="B67" s="242" t="s">
        <v>274</v>
      </c>
      <c r="C67" s="173">
        <v>-460698</v>
      </c>
      <c r="D67" s="173">
        <v>-259300</v>
      </c>
      <c r="E67" s="173">
        <v>-440923</v>
      </c>
      <c r="F67" s="173">
        <v>-367938</v>
      </c>
      <c r="G67" s="173">
        <v>-1528859</v>
      </c>
      <c r="H67" s="173">
        <v>-419368</v>
      </c>
      <c r="I67" s="173">
        <v>-392849</v>
      </c>
      <c r="J67" s="173">
        <v>-600161</v>
      </c>
      <c r="K67" s="173">
        <v>-649360</v>
      </c>
      <c r="L67" s="173">
        <v>-2061738</v>
      </c>
      <c r="M67" s="63">
        <v>-672726</v>
      </c>
      <c r="N67" s="63">
        <v>-1285480</v>
      </c>
      <c r="O67" s="153">
        <v>-299724</v>
      </c>
      <c r="P67" s="153">
        <v>-1626492</v>
      </c>
      <c r="Q67" s="153">
        <v>-3884422</v>
      </c>
      <c r="R67" s="63">
        <v>-1095235</v>
      </c>
      <c r="S67" s="63">
        <v>-2219257</v>
      </c>
      <c r="T67" s="63">
        <v>-1302696</v>
      </c>
      <c r="U67" s="63">
        <v>-2087939</v>
      </c>
      <c r="V67" s="153">
        <v>-6705127</v>
      </c>
      <c r="W67" s="63">
        <v>-261583</v>
      </c>
      <c r="X67" s="63">
        <v>-1048670</v>
      </c>
      <c r="Y67" s="63">
        <v>-721376</v>
      </c>
      <c r="Z67" s="63">
        <v>-578837</v>
      </c>
      <c r="AA67" s="63">
        <v>-2610466</v>
      </c>
      <c r="AB67" s="63">
        <v>-318127</v>
      </c>
      <c r="AC67" s="63">
        <v>-511117</v>
      </c>
      <c r="AD67" s="63">
        <v>-610099</v>
      </c>
      <c r="AE67" s="63">
        <v>-554506</v>
      </c>
      <c r="AF67" s="63">
        <v>-1993849</v>
      </c>
    </row>
    <row r="68" spans="1:32" ht="11.25" customHeight="1">
      <c r="A68" s="243" t="s">
        <v>275</v>
      </c>
      <c r="B68" s="241" t="s">
        <v>276</v>
      </c>
      <c r="C68" s="174">
        <v>-566209</v>
      </c>
      <c r="D68" s="174">
        <v>-442905</v>
      </c>
      <c r="E68" s="174">
        <v>-448809</v>
      </c>
      <c r="F68" s="174">
        <v>-1971289</v>
      </c>
      <c r="G68" s="174">
        <v>-3429212</v>
      </c>
      <c r="H68" s="174">
        <v>-503115</v>
      </c>
      <c r="I68" s="174">
        <v>750392</v>
      </c>
      <c r="J68" s="174">
        <v>-763630</v>
      </c>
      <c r="K68" s="174">
        <v>-2239528</v>
      </c>
      <c r="L68" s="174">
        <v>-2755881</v>
      </c>
      <c r="M68" s="174">
        <v>-990278</v>
      </c>
      <c r="N68" s="174">
        <v>-82272</v>
      </c>
      <c r="O68" s="174">
        <v>856426</v>
      </c>
      <c r="P68" s="174">
        <v>-1894145</v>
      </c>
      <c r="Q68" s="244">
        <v>-2110269</v>
      </c>
      <c r="R68" s="174">
        <v>-1561331</v>
      </c>
      <c r="S68" s="174">
        <v>383275</v>
      </c>
      <c r="T68" s="174">
        <v>2285643</v>
      </c>
      <c r="U68" s="174">
        <v>-2227521</v>
      </c>
      <c r="V68" s="174">
        <v>-1119934</v>
      </c>
      <c r="W68" s="174">
        <v>-1576673</v>
      </c>
      <c r="X68" s="69">
        <v>-3891475</v>
      </c>
      <c r="Y68" s="69">
        <v>-2396088</v>
      </c>
      <c r="Z68" s="69">
        <v>-1694528</v>
      </c>
      <c r="AA68" s="69">
        <v>-9558764</v>
      </c>
      <c r="AB68" s="69">
        <v>-1309368</v>
      </c>
      <c r="AC68" s="69">
        <v>-1453471</v>
      </c>
      <c r="AD68" s="69">
        <v>-1373409</v>
      </c>
      <c r="AE68" s="69">
        <v>1126549</v>
      </c>
      <c r="AF68" s="69">
        <v>-3009699</v>
      </c>
    </row>
    <row r="69" spans="1:32" ht="11.25" customHeight="1">
      <c r="A69" s="243" t="s">
        <v>708</v>
      </c>
      <c r="B69" s="241" t="s">
        <v>709</v>
      </c>
      <c r="C69" s="174"/>
      <c r="D69" s="174"/>
      <c r="E69" s="174"/>
      <c r="F69" s="174"/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0</v>
      </c>
      <c r="Q69" s="69">
        <v>0</v>
      </c>
      <c r="R69" s="69">
        <v>0</v>
      </c>
      <c r="S69" s="69">
        <v>0</v>
      </c>
      <c r="T69" s="69">
        <v>0</v>
      </c>
      <c r="U69" s="69">
        <v>0</v>
      </c>
      <c r="V69" s="69">
        <v>0</v>
      </c>
      <c r="W69" s="69">
        <v>-10061</v>
      </c>
      <c r="X69" s="69">
        <v>0</v>
      </c>
      <c r="Y69" s="69">
        <v>0</v>
      </c>
      <c r="Z69" s="69">
        <v>0</v>
      </c>
      <c r="AA69" s="69">
        <v>-10061</v>
      </c>
      <c r="AB69" s="69">
        <v>-1360</v>
      </c>
      <c r="AC69" s="69">
        <v>-3490</v>
      </c>
      <c r="AD69" s="69">
        <v>5680</v>
      </c>
      <c r="AE69" s="69">
        <v>-2668</v>
      </c>
      <c r="AF69" s="69">
        <v>-1838</v>
      </c>
    </row>
    <row r="70" spans="1:32" ht="11.25" customHeight="1">
      <c r="A70" s="61" t="s">
        <v>277</v>
      </c>
      <c r="B70" s="62" t="s">
        <v>278</v>
      </c>
      <c r="C70" s="69">
        <v>-53526</v>
      </c>
      <c r="D70" s="69">
        <v>1666</v>
      </c>
      <c r="E70" s="69">
        <v>29188</v>
      </c>
      <c r="F70" s="69">
        <v>-21648</v>
      </c>
      <c r="G70" s="69">
        <v>-44320</v>
      </c>
      <c r="H70" s="174">
        <v>19618</v>
      </c>
      <c r="I70" s="69">
        <v>1361</v>
      </c>
      <c r="J70" s="69">
        <v>-7811</v>
      </c>
      <c r="K70" s="69">
        <v>105811</v>
      </c>
      <c r="L70" s="174">
        <v>118979</v>
      </c>
      <c r="M70" s="69">
        <v>26428</v>
      </c>
      <c r="N70" s="69">
        <v>80468</v>
      </c>
      <c r="O70" s="154">
        <v>10838</v>
      </c>
      <c r="P70" s="154">
        <v>47064</v>
      </c>
      <c r="Q70" s="154">
        <v>164798</v>
      </c>
      <c r="R70" s="69">
        <v>123820</v>
      </c>
      <c r="S70" s="69">
        <v>-313692</v>
      </c>
      <c r="T70" s="69">
        <v>194246</v>
      </c>
      <c r="U70" s="69">
        <v>-111439</v>
      </c>
      <c r="V70" s="154">
        <v>-107065</v>
      </c>
      <c r="W70" s="69">
        <v>-32614</v>
      </c>
      <c r="X70" s="69">
        <v>16404</v>
      </c>
      <c r="Y70" s="69">
        <v>36985</v>
      </c>
      <c r="Z70" s="69">
        <v>43755</v>
      </c>
      <c r="AA70" s="69">
        <v>64530</v>
      </c>
      <c r="AB70" s="69">
        <v>-37719</v>
      </c>
      <c r="AC70" s="69">
        <v>28051</v>
      </c>
      <c r="AD70" s="69">
        <v>-97293</v>
      </c>
      <c r="AE70" s="69">
        <v>23056</v>
      </c>
      <c r="AF70" s="69">
        <v>-83905</v>
      </c>
    </row>
    <row r="71" spans="1:32" ht="11.25" customHeight="1">
      <c r="A71" s="61" t="s">
        <v>279</v>
      </c>
      <c r="B71" s="62" t="s">
        <v>280</v>
      </c>
      <c r="C71" s="63">
        <v>165320</v>
      </c>
      <c r="D71" s="63">
        <v>111794</v>
      </c>
      <c r="E71" s="63">
        <v>113460</v>
      </c>
      <c r="F71" s="63">
        <v>142648</v>
      </c>
      <c r="G71" s="63">
        <f>F72</f>
        <v>121000</v>
      </c>
      <c r="H71" s="173">
        <v>121000</v>
      </c>
      <c r="I71" s="63">
        <v>140618</v>
      </c>
      <c r="J71" s="63">
        <v>141979</v>
      </c>
      <c r="K71" s="63">
        <v>-163618</v>
      </c>
      <c r="L71" s="173">
        <v>121000</v>
      </c>
      <c r="M71" s="63">
        <v>239979</v>
      </c>
      <c r="N71" s="63">
        <v>266407</v>
      </c>
      <c r="O71" s="153">
        <v>346875</v>
      </c>
      <c r="P71" s="152">
        <f>O72</f>
        <v>357713</v>
      </c>
      <c r="Q71" s="63">
        <v>239979</v>
      </c>
      <c r="R71" s="63">
        <v>404777</v>
      </c>
      <c r="S71" s="63">
        <v>528597</v>
      </c>
      <c r="T71" s="63">
        <v>214905</v>
      </c>
      <c r="U71" s="63">
        <v>409151</v>
      </c>
      <c r="V71" s="63">
        <v>404777</v>
      </c>
      <c r="W71" s="63">
        <v>297712</v>
      </c>
      <c r="X71" s="63">
        <v>265098</v>
      </c>
      <c r="Y71" s="63">
        <v>281502</v>
      </c>
      <c r="Z71" s="63">
        <v>318487</v>
      </c>
      <c r="AA71" s="63">
        <v>297712</v>
      </c>
      <c r="AB71" s="63">
        <v>362242</v>
      </c>
      <c r="AC71" s="63">
        <v>324523</v>
      </c>
      <c r="AD71" s="63">
        <v>352574</v>
      </c>
      <c r="AE71" s="63">
        <v>255281</v>
      </c>
      <c r="AF71" s="63">
        <f>AA72</f>
        <v>362242</v>
      </c>
    </row>
    <row r="72" spans="1:32" ht="11.25" customHeight="1">
      <c r="A72" s="61" t="s">
        <v>281</v>
      </c>
      <c r="B72" s="62" t="s">
        <v>282</v>
      </c>
      <c r="C72" s="63">
        <v>111794</v>
      </c>
      <c r="D72" s="63">
        <v>113460</v>
      </c>
      <c r="E72" s="63">
        <v>142648</v>
      </c>
      <c r="F72" s="63">
        <v>121000</v>
      </c>
      <c r="G72" s="63">
        <f>G71+G70</f>
        <v>76680</v>
      </c>
      <c r="H72" s="173">
        <v>140618</v>
      </c>
      <c r="I72" s="63">
        <v>141979</v>
      </c>
      <c r="J72" s="63">
        <v>134168</v>
      </c>
      <c r="K72" s="63">
        <v>-295765</v>
      </c>
      <c r="L72" s="173">
        <v>239979</v>
      </c>
      <c r="M72" s="63">
        <v>266407</v>
      </c>
      <c r="N72" s="63">
        <v>346875</v>
      </c>
      <c r="O72" s="153">
        <v>357713</v>
      </c>
      <c r="P72" s="152">
        <v>404777</v>
      </c>
      <c r="Q72" s="152">
        <v>404777</v>
      </c>
      <c r="R72" s="63">
        <v>528597</v>
      </c>
      <c r="S72" s="63">
        <v>214905</v>
      </c>
      <c r="T72" s="63">
        <v>409151</v>
      </c>
      <c r="U72" s="152">
        <v>297712</v>
      </c>
      <c r="V72" s="152">
        <v>297712</v>
      </c>
      <c r="W72" s="63">
        <v>265098</v>
      </c>
      <c r="X72" s="63">
        <v>281502</v>
      </c>
      <c r="Y72" s="63">
        <v>318487</v>
      </c>
      <c r="Z72" s="63">
        <v>362242</v>
      </c>
      <c r="AA72" s="63">
        <v>362242</v>
      </c>
      <c r="AB72" s="63">
        <v>324523</v>
      </c>
      <c r="AC72" s="63">
        <v>352574</v>
      </c>
      <c r="AD72" s="63">
        <v>255281</v>
      </c>
      <c r="AE72" s="63">
        <v>278337</v>
      </c>
      <c r="AF72" s="63">
        <v>278337</v>
      </c>
    </row>
    <row r="73" spans="1:32">
      <c r="G73"/>
      <c r="H73"/>
      <c r="I73"/>
      <c r="J73"/>
      <c r="K73"/>
      <c r="L73"/>
      <c r="M73"/>
      <c r="N73"/>
      <c r="O73"/>
      <c r="P73"/>
      <c r="Q73"/>
      <c r="R73"/>
      <c r="S73"/>
      <c r="U73"/>
      <c r="V73"/>
      <c r="W73"/>
      <c r="X73"/>
      <c r="Y73"/>
      <c r="Z73"/>
      <c r="AA73"/>
      <c r="AF73"/>
    </row>
    <row r="1048572" spans="19:19">
      <c r="S1048572" s="63"/>
    </row>
  </sheetData>
  <mergeCells count="2">
    <mergeCell ref="A4:A5"/>
    <mergeCell ref="B4:B5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3198-F02A-42A8-A2CA-BE5A1E8D2817}">
  <dimension ref="A2:AJ21"/>
  <sheetViews>
    <sheetView showGridLines="0" zoomScaleNormal="100" workbookViewId="0">
      <pane xSplit="4" ySplit="3" topLeftCell="AF4" activePane="bottomRight" state="frozen"/>
      <selection activeCell="AA2" sqref="AA2"/>
      <selection pane="topRight" activeCell="AA2" sqref="AA2"/>
      <selection pane="bottomLeft" activeCell="AA2" sqref="AA2"/>
      <selection pane="bottomRight" activeCell="AJ2" sqref="AJ2"/>
    </sheetView>
  </sheetViews>
  <sheetFormatPr defaultRowHeight="14.4" outlineLevelCol="1"/>
  <cols>
    <col min="1" max="1" width="24.44140625" bestFit="1" customWidth="1"/>
    <col min="2" max="2" width="28.77734375" customWidth="1"/>
    <col min="3" max="3" width="28.88671875" hidden="1" customWidth="1" outlineLevel="1"/>
    <col min="4" max="4" width="28.33203125" hidden="1" customWidth="1" outlineLevel="1"/>
    <col min="5" max="5" width="9.109375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7" max="20" width="9.88671875" customWidth="1"/>
    <col min="28" max="28" width="8.88671875" bestFit="1" customWidth="1"/>
    <col min="257" max="257" width="24.44140625" bestFit="1" customWidth="1"/>
    <col min="258" max="258" width="28.88671875" customWidth="1"/>
    <col min="259" max="260" width="0" hidden="1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6" width="9.88671875" customWidth="1"/>
    <col min="513" max="513" width="24.44140625" bestFit="1" customWidth="1"/>
    <col min="514" max="514" width="28.88671875" customWidth="1"/>
    <col min="515" max="516" width="0" hidden="1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32" width="9.88671875" customWidth="1"/>
    <col min="769" max="769" width="24.44140625" bestFit="1" customWidth="1"/>
    <col min="770" max="770" width="28.88671875" customWidth="1"/>
    <col min="771" max="772" width="0" hidden="1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8" width="9.88671875" customWidth="1"/>
    <col min="1025" max="1025" width="24.44140625" bestFit="1" customWidth="1"/>
    <col min="1026" max="1026" width="28.88671875" customWidth="1"/>
    <col min="1027" max="1028" width="0" hidden="1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4" width="9.88671875" customWidth="1"/>
    <col min="1281" max="1281" width="24.44140625" bestFit="1" customWidth="1"/>
    <col min="1282" max="1282" width="28.88671875" customWidth="1"/>
    <col min="1283" max="1284" width="0" hidden="1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300" width="9.88671875" customWidth="1"/>
    <col min="1537" max="1537" width="24.44140625" bestFit="1" customWidth="1"/>
    <col min="1538" max="1538" width="28.88671875" customWidth="1"/>
    <col min="1539" max="1540" width="0" hidden="1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6" width="9.88671875" customWidth="1"/>
    <col min="1793" max="1793" width="24.44140625" bestFit="1" customWidth="1"/>
    <col min="1794" max="1794" width="28.88671875" customWidth="1"/>
    <col min="1795" max="1796" width="0" hidden="1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12" width="9.88671875" customWidth="1"/>
    <col min="2049" max="2049" width="24.44140625" bestFit="1" customWidth="1"/>
    <col min="2050" max="2050" width="28.88671875" customWidth="1"/>
    <col min="2051" max="2052" width="0" hidden="1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8" width="9.88671875" customWidth="1"/>
    <col min="2305" max="2305" width="24.44140625" bestFit="1" customWidth="1"/>
    <col min="2306" max="2306" width="28.88671875" customWidth="1"/>
    <col min="2307" max="2308" width="0" hidden="1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4" width="9.88671875" customWidth="1"/>
    <col min="2561" max="2561" width="24.44140625" bestFit="1" customWidth="1"/>
    <col min="2562" max="2562" width="28.88671875" customWidth="1"/>
    <col min="2563" max="2564" width="0" hidden="1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80" width="9.88671875" customWidth="1"/>
    <col min="2817" max="2817" width="24.44140625" bestFit="1" customWidth="1"/>
    <col min="2818" max="2818" width="28.88671875" customWidth="1"/>
    <col min="2819" max="2820" width="0" hidden="1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6" width="9.88671875" customWidth="1"/>
    <col min="3073" max="3073" width="24.44140625" bestFit="1" customWidth="1"/>
    <col min="3074" max="3074" width="28.88671875" customWidth="1"/>
    <col min="3075" max="3076" width="0" hidden="1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92" width="9.88671875" customWidth="1"/>
    <col min="3329" max="3329" width="24.44140625" bestFit="1" customWidth="1"/>
    <col min="3330" max="3330" width="28.88671875" customWidth="1"/>
    <col min="3331" max="3332" width="0" hidden="1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8" width="9.88671875" customWidth="1"/>
    <col min="3585" max="3585" width="24.44140625" bestFit="1" customWidth="1"/>
    <col min="3586" max="3586" width="28.88671875" customWidth="1"/>
    <col min="3587" max="3588" width="0" hidden="1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4" width="9.88671875" customWidth="1"/>
    <col min="3841" max="3841" width="24.44140625" bestFit="1" customWidth="1"/>
    <col min="3842" max="3842" width="28.88671875" customWidth="1"/>
    <col min="3843" max="3844" width="0" hidden="1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60" width="9.88671875" customWidth="1"/>
    <col min="4097" max="4097" width="24.44140625" bestFit="1" customWidth="1"/>
    <col min="4098" max="4098" width="28.88671875" customWidth="1"/>
    <col min="4099" max="4100" width="0" hidden="1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6" width="9.88671875" customWidth="1"/>
    <col min="4353" max="4353" width="24.44140625" bestFit="1" customWidth="1"/>
    <col min="4354" max="4354" width="28.88671875" customWidth="1"/>
    <col min="4355" max="4356" width="0" hidden="1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72" width="9.88671875" customWidth="1"/>
    <col min="4609" max="4609" width="24.44140625" bestFit="1" customWidth="1"/>
    <col min="4610" max="4610" width="28.88671875" customWidth="1"/>
    <col min="4611" max="4612" width="0" hidden="1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8" width="9.88671875" customWidth="1"/>
    <col min="4865" max="4865" width="24.44140625" bestFit="1" customWidth="1"/>
    <col min="4866" max="4866" width="28.88671875" customWidth="1"/>
    <col min="4867" max="4868" width="0" hidden="1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4" width="9.88671875" customWidth="1"/>
    <col min="5121" max="5121" width="24.44140625" bestFit="1" customWidth="1"/>
    <col min="5122" max="5122" width="28.88671875" customWidth="1"/>
    <col min="5123" max="5124" width="0" hidden="1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40" width="9.88671875" customWidth="1"/>
    <col min="5377" max="5377" width="24.44140625" bestFit="1" customWidth="1"/>
    <col min="5378" max="5378" width="28.88671875" customWidth="1"/>
    <col min="5379" max="5380" width="0" hidden="1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6" width="9.88671875" customWidth="1"/>
    <col min="5633" max="5633" width="24.44140625" bestFit="1" customWidth="1"/>
    <col min="5634" max="5634" width="28.88671875" customWidth="1"/>
    <col min="5635" max="5636" width="0" hidden="1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52" width="9.88671875" customWidth="1"/>
    <col min="5889" max="5889" width="24.44140625" bestFit="1" customWidth="1"/>
    <col min="5890" max="5890" width="28.88671875" customWidth="1"/>
    <col min="5891" max="5892" width="0" hidden="1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8" width="9.88671875" customWidth="1"/>
    <col min="6145" max="6145" width="24.44140625" bestFit="1" customWidth="1"/>
    <col min="6146" max="6146" width="28.88671875" customWidth="1"/>
    <col min="6147" max="6148" width="0" hidden="1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4" width="9.88671875" customWidth="1"/>
    <col min="6401" max="6401" width="24.44140625" bestFit="1" customWidth="1"/>
    <col min="6402" max="6402" width="28.88671875" customWidth="1"/>
    <col min="6403" max="6404" width="0" hidden="1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20" width="9.88671875" customWidth="1"/>
    <col min="6657" max="6657" width="24.44140625" bestFit="1" customWidth="1"/>
    <col min="6658" max="6658" width="28.88671875" customWidth="1"/>
    <col min="6659" max="6660" width="0" hidden="1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6" width="9.88671875" customWidth="1"/>
    <col min="6913" max="6913" width="24.44140625" bestFit="1" customWidth="1"/>
    <col min="6914" max="6914" width="28.88671875" customWidth="1"/>
    <col min="6915" max="6916" width="0" hidden="1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32" width="9.88671875" customWidth="1"/>
    <col min="7169" max="7169" width="24.44140625" bestFit="1" customWidth="1"/>
    <col min="7170" max="7170" width="28.88671875" customWidth="1"/>
    <col min="7171" max="7172" width="0" hidden="1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8" width="9.88671875" customWidth="1"/>
    <col min="7425" max="7425" width="24.44140625" bestFit="1" customWidth="1"/>
    <col min="7426" max="7426" width="28.88671875" customWidth="1"/>
    <col min="7427" max="7428" width="0" hidden="1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4" width="9.88671875" customWidth="1"/>
    <col min="7681" max="7681" width="24.44140625" bestFit="1" customWidth="1"/>
    <col min="7682" max="7682" width="28.88671875" customWidth="1"/>
    <col min="7683" max="7684" width="0" hidden="1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700" width="9.88671875" customWidth="1"/>
    <col min="7937" max="7937" width="24.44140625" bestFit="1" customWidth="1"/>
    <col min="7938" max="7938" width="28.88671875" customWidth="1"/>
    <col min="7939" max="7940" width="0" hidden="1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6" width="9.88671875" customWidth="1"/>
    <col min="8193" max="8193" width="24.44140625" bestFit="1" customWidth="1"/>
    <col min="8194" max="8194" width="28.88671875" customWidth="1"/>
    <col min="8195" max="8196" width="0" hidden="1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12" width="9.88671875" customWidth="1"/>
    <col min="8449" max="8449" width="24.44140625" bestFit="1" customWidth="1"/>
    <col min="8450" max="8450" width="28.88671875" customWidth="1"/>
    <col min="8451" max="8452" width="0" hidden="1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8" width="9.88671875" customWidth="1"/>
    <col min="8705" max="8705" width="24.44140625" bestFit="1" customWidth="1"/>
    <col min="8706" max="8706" width="28.88671875" customWidth="1"/>
    <col min="8707" max="8708" width="0" hidden="1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4" width="9.88671875" customWidth="1"/>
    <col min="8961" max="8961" width="24.44140625" bestFit="1" customWidth="1"/>
    <col min="8962" max="8962" width="28.88671875" customWidth="1"/>
    <col min="8963" max="8964" width="0" hidden="1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80" width="9.88671875" customWidth="1"/>
    <col min="9217" max="9217" width="24.44140625" bestFit="1" customWidth="1"/>
    <col min="9218" max="9218" width="28.88671875" customWidth="1"/>
    <col min="9219" max="9220" width="0" hidden="1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6" width="9.88671875" customWidth="1"/>
    <col min="9473" max="9473" width="24.44140625" bestFit="1" customWidth="1"/>
    <col min="9474" max="9474" width="28.88671875" customWidth="1"/>
    <col min="9475" max="9476" width="0" hidden="1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92" width="9.88671875" customWidth="1"/>
    <col min="9729" max="9729" width="24.44140625" bestFit="1" customWidth="1"/>
    <col min="9730" max="9730" width="28.88671875" customWidth="1"/>
    <col min="9731" max="9732" width="0" hidden="1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8" width="9.88671875" customWidth="1"/>
    <col min="9985" max="9985" width="24.44140625" bestFit="1" customWidth="1"/>
    <col min="9986" max="9986" width="28.88671875" customWidth="1"/>
    <col min="9987" max="9988" width="0" hidden="1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4" width="9.88671875" customWidth="1"/>
    <col min="10241" max="10241" width="24.44140625" bestFit="1" customWidth="1"/>
    <col min="10242" max="10242" width="28.88671875" customWidth="1"/>
    <col min="10243" max="10244" width="0" hidden="1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60" width="9.88671875" customWidth="1"/>
    <col min="10497" max="10497" width="24.44140625" bestFit="1" customWidth="1"/>
    <col min="10498" max="10498" width="28.88671875" customWidth="1"/>
    <col min="10499" max="10500" width="0" hidden="1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6" width="9.88671875" customWidth="1"/>
    <col min="10753" max="10753" width="24.44140625" bestFit="1" customWidth="1"/>
    <col min="10754" max="10754" width="28.88671875" customWidth="1"/>
    <col min="10755" max="10756" width="0" hidden="1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72" width="9.88671875" customWidth="1"/>
    <col min="11009" max="11009" width="24.44140625" bestFit="1" customWidth="1"/>
    <col min="11010" max="11010" width="28.88671875" customWidth="1"/>
    <col min="11011" max="11012" width="0" hidden="1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8" width="9.88671875" customWidth="1"/>
    <col min="11265" max="11265" width="24.44140625" bestFit="1" customWidth="1"/>
    <col min="11266" max="11266" width="28.88671875" customWidth="1"/>
    <col min="11267" max="11268" width="0" hidden="1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4" width="9.88671875" customWidth="1"/>
    <col min="11521" max="11521" width="24.44140625" bestFit="1" customWidth="1"/>
    <col min="11522" max="11522" width="28.88671875" customWidth="1"/>
    <col min="11523" max="11524" width="0" hidden="1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40" width="9.88671875" customWidth="1"/>
    <col min="11777" max="11777" width="24.44140625" bestFit="1" customWidth="1"/>
    <col min="11778" max="11778" width="28.88671875" customWidth="1"/>
    <col min="11779" max="11780" width="0" hidden="1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6" width="9.88671875" customWidth="1"/>
    <col min="12033" max="12033" width="24.44140625" bestFit="1" customWidth="1"/>
    <col min="12034" max="12034" width="28.88671875" customWidth="1"/>
    <col min="12035" max="12036" width="0" hidden="1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52" width="9.88671875" customWidth="1"/>
    <col min="12289" max="12289" width="24.44140625" bestFit="1" customWidth="1"/>
    <col min="12290" max="12290" width="28.88671875" customWidth="1"/>
    <col min="12291" max="12292" width="0" hidden="1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8" width="9.88671875" customWidth="1"/>
    <col min="12545" max="12545" width="24.44140625" bestFit="1" customWidth="1"/>
    <col min="12546" max="12546" width="28.88671875" customWidth="1"/>
    <col min="12547" max="12548" width="0" hidden="1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4" width="9.88671875" customWidth="1"/>
    <col min="12801" max="12801" width="24.44140625" bestFit="1" customWidth="1"/>
    <col min="12802" max="12802" width="28.88671875" customWidth="1"/>
    <col min="12803" max="12804" width="0" hidden="1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20" width="9.88671875" customWidth="1"/>
    <col min="13057" max="13057" width="24.44140625" bestFit="1" customWidth="1"/>
    <col min="13058" max="13058" width="28.88671875" customWidth="1"/>
    <col min="13059" max="13060" width="0" hidden="1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6" width="9.88671875" customWidth="1"/>
    <col min="13313" max="13313" width="24.44140625" bestFit="1" customWidth="1"/>
    <col min="13314" max="13314" width="28.88671875" customWidth="1"/>
    <col min="13315" max="13316" width="0" hidden="1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32" width="9.88671875" customWidth="1"/>
    <col min="13569" max="13569" width="24.44140625" bestFit="1" customWidth="1"/>
    <col min="13570" max="13570" width="28.88671875" customWidth="1"/>
    <col min="13571" max="13572" width="0" hidden="1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8" width="9.88671875" customWidth="1"/>
    <col min="13825" max="13825" width="24.44140625" bestFit="1" customWidth="1"/>
    <col min="13826" max="13826" width="28.88671875" customWidth="1"/>
    <col min="13827" max="13828" width="0" hidden="1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4" width="9.88671875" customWidth="1"/>
    <col min="14081" max="14081" width="24.44140625" bestFit="1" customWidth="1"/>
    <col min="14082" max="14082" width="28.88671875" customWidth="1"/>
    <col min="14083" max="14084" width="0" hidden="1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100" width="9.88671875" customWidth="1"/>
    <col min="14337" max="14337" width="24.44140625" bestFit="1" customWidth="1"/>
    <col min="14338" max="14338" width="28.88671875" customWidth="1"/>
    <col min="14339" max="14340" width="0" hidden="1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6" width="9.88671875" customWidth="1"/>
    <col min="14593" max="14593" width="24.44140625" bestFit="1" customWidth="1"/>
    <col min="14594" max="14594" width="28.88671875" customWidth="1"/>
    <col min="14595" max="14596" width="0" hidden="1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12" width="9.88671875" customWidth="1"/>
    <col min="14849" max="14849" width="24.44140625" bestFit="1" customWidth="1"/>
    <col min="14850" max="14850" width="28.88671875" customWidth="1"/>
    <col min="14851" max="14852" width="0" hidden="1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8" width="9.88671875" customWidth="1"/>
    <col min="15105" max="15105" width="24.44140625" bestFit="1" customWidth="1"/>
    <col min="15106" max="15106" width="28.88671875" customWidth="1"/>
    <col min="15107" max="15108" width="0" hidden="1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4" width="9.88671875" customWidth="1"/>
    <col min="15361" max="15361" width="24.44140625" bestFit="1" customWidth="1"/>
    <col min="15362" max="15362" width="28.88671875" customWidth="1"/>
    <col min="15363" max="15364" width="0" hidden="1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80" width="9.88671875" customWidth="1"/>
    <col min="15617" max="15617" width="24.44140625" bestFit="1" customWidth="1"/>
    <col min="15618" max="15618" width="28.88671875" customWidth="1"/>
    <col min="15619" max="15620" width="0" hidden="1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6" width="9.88671875" customWidth="1"/>
    <col min="15873" max="15873" width="24.44140625" bestFit="1" customWidth="1"/>
    <col min="15874" max="15874" width="28.88671875" customWidth="1"/>
    <col min="15875" max="15876" width="0" hidden="1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92" width="9.88671875" customWidth="1"/>
    <col min="16129" max="16129" width="24.44140625" bestFit="1" customWidth="1"/>
    <col min="16130" max="16130" width="28.88671875" customWidth="1"/>
    <col min="16131" max="16132" width="0" hidden="1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8" width="9.88671875" customWidth="1"/>
  </cols>
  <sheetData>
    <row r="2" spans="1:36">
      <c r="A2" s="306"/>
      <c r="B2" s="307"/>
      <c r="C2" s="308"/>
      <c r="D2" s="306"/>
      <c r="E2" s="288" t="s">
        <v>551</v>
      </c>
      <c r="F2" s="288" t="s">
        <v>552</v>
      </c>
      <c r="G2" s="288" t="s">
        <v>553</v>
      </c>
      <c r="H2" s="288" t="s">
        <v>554</v>
      </c>
      <c r="I2" s="288" t="s">
        <v>27</v>
      </c>
      <c r="J2" s="288" t="s">
        <v>68</v>
      </c>
      <c r="K2" s="288" t="s">
        <v>69</v>
      </c>
      <c r="L2" s="288" t="s">
        <v>70</v>
      </c>
      <c r="M2" s="288" t="s">
        <v>31</v>
      </c>
      <c r="N2" s="288" t="s">
        <v>71</v>
      </c>
      <c r="O2" s="288" t="s">
        <v>72</v>
      </c>
      <c r="P2" s="288" t="s">
        <v>73</v>
      </c>
      <c r="Q2" s="288" t="s">
        <v>493</v>
      </c>
      <c r="R2" s="288" t="s">
        <v>498</v>
      </c>
      <c r="S2" s="288" t="s">
        <v>505</v>
      </c>
      <c r="T2" s="288" t="s">
        <v>510</v>
      </c>
      <c r="U2" s="288" t="s">
        <v>512</v>
      </c>
      <c r="V2" s="288" t="s">
        <v>514</v>
      </c>
      <c r="W2" s="288" t="s">
        <v>523</v>
      </c>
      <c r="X2" s="288" t="s">
        <v>530</v>
      </c>
      <c r="Y2" s="288" t="s">
        <v>532</v>
      </c>
      <c r="Z2" s="288" t="s">
        <v>541</v>
      </c>
      <c r="AA2" s="288" t="s">
        <v>548</v>
      </c>
      <c r="AB2" s="288" t="s">
        <v>669</v>
      </c>
      <c r="AC2" s="288" t="s">
        <v>677</v>
      </c>
      <c r="AD2" s="288" t="s">
        <v>680</v>
      </c>
      <c r="AE2" s="288" t="s">
        <v>688</v>
      </c>
      <c r="AF2" s="288" t="s">
        <v>694</v>
      </c>
      <c r="AG2" s="288" t="s">
        <v>703</v>
      </c>
      <c r="AH2" s="288" t="s">
        <v>713</v>
      </c>
      <c r="AI2" s="288" t="s">
        <v>719</v>
      </c>
      <c r="AJ2" s="288" t="s">
        <v>722</v>
      </c>
    </row>
    <row r="3" spans="1:36">
      <c r="A3" s="306"/>
      <c r="B3" s="307"/>
      <c r="C3" s="308"/>
      <c r="D3" s="306"/>
      <c r="E3" s="288" t="s">
        <v>555</v>
      </c>
      <c r="F3" s="288" t="s">
        <v>556</v>
      </c>
      <c r="G3" s="289" t="s">
        <v>557</v>
      </c>
      <c r="H3" s="288" t="s">
        <v>558</v>
      </c>
      <c r="I3" s="289" t="s">
        <v>26</v>
      </c>
      <c r="J3" s="288" t="s">
        <v>28</v>
      </c>
      <c r="K3" s="288" t="s">
        <v>29</v>
      </c>
      <c r="L3" s="288" t="s">
        <v>30</v>
      </c>
      <c r="M3" s="288" t="s">
        <v>75</v>
      </c>
      <c r="N3" s="288" t="s">
        <v>76</v>
      </c>
      <c r="O3" s="288" t="s">
        <v>77</v>
      </c>
      <c r="P3" s="288" t="s">
        <v>78</v>
      </c>
      <c r="Q3" s="288" t="s">
        <v>492</v>
      </c>
      <c r="R3" s="288" t="s">
        <v>499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668</v>
      </c>
      <c r="AC3" s="288" t="s">
        <v>676</v>
      </c>
      <c r="AD3" s="288" t="s">
        <v>679</v>
      </c>
      <c r="AE3" s="288" t="s">
        <v>687</v>
      </c>
      <c r="AF3" s="288" t="s">
        <v>695</v>
      </c>
      <c r="AG3" s="288" t="s">
        <v>702</v>
      </c>
      <c r="AH3" s="288" t="s">
        <v>712</v>
      </c>
      <c r="AI3" s="288" t="s">
        <v>720</v>
      </c>
      <c r="AJ3" s="288" t="s">
        <v>721</v>
      </c>
    </row>
    <row r="4" spans="1:36" ht="14.25" customHeight="1">
      <c r="A4" s="309" t="s">
        <v>559</v>
      </c>
      <c r="B4" s="182" t="s">
        <v>560</v>
      </c>
      <c r="C4" s="309" t="s">
        <v>561</v>
      </c>
      <c r="D4" s="182" t="s">
        <v>562</v>
      </c>
      <c r="E4" s="183">
        <v>6646.4260041873331</v>
      </c>
      <c r="F4" s="183">
        <v>6872.4263263782532</v>
      </c>
      <c r="G4" s="183">
        <v>6683.0885582819992</v>
      </c>
      <c r="H4" s="183">
        <v>8288.3773090177056</v>
      </c>
      <c r="I4" s="183">
        <v>7735.7113676325798</v>
      </c>
      <c r="J4" s="183">
        <v>8212.3750949095083</v>
      </c>
      <c r="K4" s="183">
        <v>8056.0153240417194</v>
      </c>
      <c r="L4" s="183">
        <v>9776.3579461059326</v>
      </c>
      <c r="M4" s="183">
        <v>10895.240215368833</v>
      </c>
      <c r="N4" s="183">
        <v>12078.131425714444</v>
      </c>
      <c r="O4" s="183">
        <v>9582.2009253726974</v>
      </c>
      <c r="P4" s="183">
        <v>15119.005900274746</v>
      </c>
      <c r="Q4" s="183">
        <v>16182.760982241</v>
      </c>
      <c r="R4" s="183">
        <v>14747.554161959677</v>
      </c>
      <c r="S4" s="183">
        <v>17147.150521963536</v>
      </c>
      <c r="T4" s="183">
        <v>18874.242233008525</v>
      </c>
      <c r="U4" s="183">
        <v>27863.796657107418</v>
      </c>
      <c r="V4" s="183">
        <v>28300.37056650591</v>
      </c>
      <c r="W4" s="183">
        <v>28759.661688036613</v>
      </c>
      <c r="X4" s="183">
        <v>31570.53389943183</v>
      </c>
      <c r="Y4" s="183">
        <v>36817.89207923333</v>
      </c>
      <c r="Z4" s="183">
        <v>33146.381525258061</v>
      </c>
      <c r="AA4" s="183">
        <v>31532.101743874999</v>
      </c>
      <c r="AB4" s="183">
        <v>31531.117855491801</v>
      </c>
      <c r="AC4" s="183">
        <v>31177.540207951613</v>
      </c>
      <c r="AD4" s="183">
        <v>28799.950526677418</v>
      </c>
      <c r="AE4" s="183">
        <v>26162.011135114917</v>
      </c>
      <c r="AF4" s="183">
        <v>32277.317162770494</v>
      </c>
      <c r="AG4" s="183">
        <v>25204.114449555556</v>
      </c>
      <c r="AH4" s="183">
        <v>26880.753559672132</v>
      </c>
      <c r="AI4" s="183">
        <v>23772.554928703124</v>
      </c>
      <c r="AJ4" s="183">
        <v>24259.078047633335</v>
      </c>
    </row>
    <row r="5" spans="1:36" s="186" customFormat="1" ht="14.25" customHeight="1">
      <c r="A5" s="309"/>
      <c r="B5" s="184" t="s">
        <v>563</v>
      </c>
      <c r="C5" s="309"/>
      <c r="D5" s="184" t="s">
        <v>564</v>
      </c>
      <c r="E5" s="185">
        <v>4.8473850108367591</v>
      </c>
      <c r="F5" s="185">
        <v>4.8498499415744538</v>
      </c>
      <c r="G5" s="185">
        <v>4.9218238705848174</v>
      </c>
      <c r="H5" s="185">
        <v>4.7056695491311373</v>
      </c>
      <c r="I5" s="185">
        <v>4.973754108688011</v>
      </c>
      <c r="J5" s="185">
        <v>4.8161682772662706</v>
      </c>
      <c r="K5" s="185">
        <v>4.8881800328808014</v>
      </c>
      <c r="L5" s="185">
        <v>4.6914072058422205</v>
      </c>
      <c r="M5" s="185">
        <v>4.8234211112239995</v>
      </c>
      <c r="N5" s="185">
        <v>4.6601831053478779</v>
      </c>
      <c r="O5" s="185">
        <v>4.7202559567562163</v>
      </c>
      <c r="P5" s="185">
        <v>4.4660814110706664</v>
      </c>
      <c r="Q5" s="185">
        <v>4.3558593978919333</v>
      </c>
      <c r="R5" s="185">
        <v>4.3818490076165846</v>
      </c>
      <c r="S5" s="185">
        <v>4.2812445242391872</v>
      </c>
      <c r="T5" s="185">
        <v>4.2236068309632655</v>
      </c>
      <c r="U5" s="185">
        <v>4.1160985961493104</v>
      </c>
      <c r="V5" s="185">
        <v>3.954988731363227</v>
      </c>
      <c r="W5" s="185">
        <v>3.9915882984031397</v>
      </c>
      <c r="X5" s="185">
        <v>3.8985783021995504</v>
      </c>
      <c r="Y5" s="185">
        <v>3.8284648894344984</v>
      </c>
      <c r="Z5" s="185">
        <v>3.7987606444827753</v>
      </c>
      <c r="AA5" s="185">
        <v>3.4927276677891586</v>
      </c>
      <c r="AB5" s="185">
        <v>3.4613468641774059</v>
      </c>
      <c r="AC5" s="185">
        <v>3.4933084884186663</v>
      </c>
      <c r="AD5" s="185">
        <v>3.3601440010776558</v>
      </c>
      <c r="AE5" s="185">
        <v>3.4052637156826511</v>
      </c>
      <c r="AF5" s="185">
        <v>3.2549905071874061</v>
      </c>
      <c r="AG5" s="185">
        <v>3.2728704195670697</v>
      </c>
      <c r="AH5" s="185">
        <v>3.300150639828209</v>
      </c>
      <c r="AI5" s="185">
        <v>3.3475786123003775</v>
      </c>
      <c r="AJ5" s="185">
        <v>3.2977492414558038</v>
      </c>
    </row>
    <row r="6" spans="1:36" s="186" customFormat="1" ht="14.25" customHeight="1">
      <c r="A6" s="187" t="s">
        <v>565</v>
      </c>
      <c r="B6" s="184" t="s">
        <v>566</v>
      </c>
      <c r="C6" s="184" t="s">
        <v>567</v>
      </c>
      <c r="D6" s="184" t="s">
        <v>568</v>
      </c>
      <c r="E6" s="188">
        <v>1897.1542618147412</v>
      </c>
      <c r="F6" s="188">
        <v>2155.5914707764523</v>
      </c>
      <c r="G6" s="188">
        <v>2398.4592410183086</v>
      </c>
      <c r="H6" s="188">
        <v>2507.0114411527984</v>
      </c>
      <c r="I6" s="188">
        <v>2653.56554525721</v>
      </c>
      <c r="J6" s="188">
        <v>2622.0894233290614</v>
      </c>
      <c r="K6" s="188">
        <v>2851.9813987685343</v>
      </c>
      <c r="L6" s="188">
        <v>3086.502783412348</v>
      </c>
      <c r="M6" s="188">
        <v>3434.8483769520594</v>
      </c>
      <c r="N6" s="188">
        <v>3323.3357608191077</v>
      </c>
      <c r="O6" s="188">
        <v>3195.4111407416517</v>
      </c>
      <c r="P6" s="188">
        <v>3491.2805843998385</v>
      </c>
      <c r="Q6" s="188">
        <v>3856.6280070601611</v>
      </c>
      <c r="R6" s="188">
        <v>3843.8085132500396</v>
      </c>
      <c r="S6" s="188">
        <v>4146.9433098414556</v>
      </c>
      <c r="T6" s="188">
        <v>4390.4314392989545</v>
      </c>
      <c r="U6" s="188">
        <v>4333.7262396333244</v>
      </c>
      <c r="V6" s="188">
        <v>3565.7162834814549</v>
      </c>
      <c r="W6" s="188">
        <v>4233.8146788586128</v>
      </c>
      <c r="X6" s="188">
        <v>4529.3013936957905</v>
      </c>
      <c r="Y6" s="188">
        <v>5161.1541073599701</v>
      </c>
      <c r="Z6" s="188">
        <v>5485.7958983899971</v>
      </c>
      <c r="AA6" s="188">
        <v>5453.470139009919</v>
      </c>
      <c r="AB6" s="188">
        <v>4727.2407149691635</v>
      </c>
      <c r="AC6" s="188">
        <v>4701.926233702231</v>
      </c>
      <c r="AD6" s="188">
        <v>4511.2657276354794</v>
      </c>
      <c r="AE6" s="188">
        <v>4348.9372989735712</v>
      </c>
      <c r="AF6" s="188">
        <v>4414.6986396291777</v>
      </c>
      <c r="AG6" s="188">
        <v>4076.2324255370895</v>
      </c>
      <c r="AH6" s="188">
        <v>4146.0322131420153</v>
      </c>
      <c r="AI6" s="188">
        <v>4386.4770655552575</v>
      </c>
      <c r="AJ6" s="188">
        <v>4433.641155873971</v>
      </c>
    </row>
    <row r="7" spans="1:36" s="186" customFormat="1" ht="14.25" customHeight="1">
      <c r="A7" s="189" t="s">
        <v>569</v>
      </c>
      <c r="B7" s="190" t="s">
        <v>570</v>
      </c>
      <c r="C7" s="190" t="s">
        <v>571</v>
      </c>
      <c r="D7" s="190" t="s">
        <v>572</v>
      </c>
      <c r="E7" s="191">
        <v>0.872338168989791</v>
      </c>
      <c r="F7" s="191">
        <v>0.79385828830163108</v>
      </c>
      <c r="G7" s="191">
        <v>0.69381585584322847</v>
      </c>
      <c r="H7" s="191">
        <v>0.82321361445259678</v>
      </c>
      <c r="I7" s="191">
        <v>0.71714263845446435</v>
      </c>
      <c r="J7" s="191">
        <v>0.77047115760941265</v>
      </c>
      <c r="K7" s="191">
        <v>0.69487822416022138</v>
      </c>
      <c r="L7" s="191">
        <v>0.77919387199877344</v>
      </c>
      <c r="M7" s="191">
        <v>0.77713295022763684</v>
      </c>
      <c r="N7" s="191">
        <v>0.89041325110367242</v>
      </c>
      <c r="O7" s="191">
        <v>0.73469081858787877</v>
      </c>
      <c r="P7" s="191">
        <v>1.0609735757471548</v>
      </c>
      <c r="Q7" s="191">
        <v>1.0406304980020757</v>
      </c>
      <c r="R7" s="191">
        <v>0.95150250579823492</v>
      </c>
      <c r="S7" s="191">
        <v>1.0254524867400556</v>
      </c>
      <c r="T7" s="191">
        <v>1.0661394303730494</v>
      </c>
      <c r="U7" s="191">
        <v>1.6009514639315976</v>
      </c>
      <c r="V7" s="191">
        <v>1.9762627508265187</v>
      </c>
      <c r="W7" s="191">
        <v>1.6914192763514346</v>
      </c>
      <c r="X7" s="191">
        <v>1.7356016430922712</v>
      </c>
      <c r="Y7" s="191">
        <v>1.7620127503269611</v>
      </c>
      <c r="Z7" s="191">
        <v>1.492428152338215</v>
      </c>
      <c r="AA7" s="191">
        <v>1.4281602231622597</v>
      </c>
      <c r="AB7" s="191">
        <v>1.6475120646267489</v>
      </c>
      <c r="AC7" s="191">
        <v>1.6577004114015446</v>
      </c>
      <c r="AD7" s="191">
        <v>1.5960016692351069</v>
      </c>
      <c r="AE7" s="191">
        <v>1.5039312673747693</v>
      </c>
      <c r="AF7" s="191">
        <v>1.8278324183347709</v>
      </c>
      <c r="AG7" s="191">
        <v>1.5334308083931669</v>
      </c>
      <c r="AH7" s="191">
        <v>1.6079052308536277</v>
      </c>
      <c r="AI7" s="191">
        <v>1.3440384012522104</v>
      </c>
      <c r="AJ7" s="191">
        <v>1.3569549596593657</v>
      </c>
    </row>
    <row r="8" spans="1:36" ht="14.25" customHeight="1">
      <c r="A8" s="310" t="s">
        <v>573</v>
      </c>
      <c r="B8" s="192" t="s">
        <v>560</v>
      </c>
      <c r="C8" s="310" t="s">
        <v>574</v>
      </c>
      <c r="D8" s="192" t="s">
        <v>562</v>
      </c>
      <c r="E8" s="193">
        <v>251.41667347499998</v>
      </c>
      <c r="F8" s="193">
        <v>209.16513699650798</v>
      </c>
      <c r="G8" s="193">
        <v>179.59318188753844</v>
      </c>
      <c r="H8" s="193">
        <v>300.24637918393444</v>
      </c>
      <c r="I8" s="193">
        <v>223.90032999870965</v>
      </c>
      <c r="J8" s="193">
        <v>174.30560951655733</v>
      </c>
      <c r="K8" s="193">
        <v>182.13372192624999</v>
      </c>
      <c r="L8" s="193">
        <v>191.76939474474577</v>
      </c>
      <c r="M8" s="193">
        <v>277.242152713</v>
      </c>
      <c r="N8" s="193">
        <v>306.41198934777776</v>
      </c>
      <c r="O8" s="193">
        <v>240.3883823807937</v>
      </c>
      <c r="P8" s="193">
        <v>375.50752983915254</v>
      </c>
      <c r="Q8" s="193">
        <v>365.21186230149999</v>
      </c>
      <c r="R8" s="193">
        <v>287.88906492741938</v>
      </c>
      <c r="S8" s="193">
        <v>305.23780388</v>
      </c>
      <c r="T8" s="193">
        <v>400.72789244344256</v>
      </c>
      <c r="U8" s="193">
        <v>789.23625395677425</v>
      </c>
      <c r="V8" s="193">
        <v>600.85007835393446</v>
      </c>
      <c r="W8" s="193">
        <v>606.0712514578463</v>
      </c>
      <c r="X8" s="193">
        <v>824.04528574368862</v>
      </c>
      <c r="Y8" s="193">
        <v>925.0828117166667</v>
      </c>
      <c r="Z8" s="193">
        <v>730.58956030645152</v>
      </c>
      <c r="AA8" s="193">
        <v>740.42341407812501</v>
      </c>
      <c r="AB8" s="193">
        <v>789.79602550819675</v>
      </c>
      <c r="AC8" s="193">
        <v>801.54069882258068</v>
      </c>
      <c r="AD8" s="193">
        <v>745.07379630645153</v>
      </c>
      <c r="AE8" s="193">
        <v>776.8304649850769</v>
      </c>
      <c r="AF8" s="193">
        <v>976.87699799999996</v>
      </c>
      <c r="AG8" s="193">
        <v>661.88501377777777</v>
      </c>
      <c r="AH8" s="193">
        <v>663.66601713114756</v>
      </c>
      <c r="AI8" s="193">
        <v>551.36967682812497</v>
      </c>
      <c r="AJ8" s="193">
        <v>723.14252135000004</v>
      </c>
    </row>
    <row r="9" spans="1:36" s="186" customFormat="1" ht="14.25" customHeight="1">
      <c r="A9" s="311"/>
      <c r="B9" s="190" t="s">
        <v>563</v>
      </c>
      <c r="C9" s="311"/>
      <c r="D9" s="184" t="s">
        <v>564</v>
      </c>
      <c r="E9" s="185">
        <v>14.491051155479321</v>
      </c>
      <c r="F9" s="185">
        <v>14.672441606659316</v>
      </c>
      <c r="G9" s="185">
        <v>15.290302159926357</v>
      </c>
      <c r="H9" s="185">
        <v>12.88118598243071</v>
      </c>
      <c r="I9" s="185">
        <v>15.252762460898463</v>
      </c>
      <c r="J9" s="185">
        <v>14.834244397796009</v>
      </c>
      <c r="K9" s="185">
        <v>14.343533449946936</v>
      </c>
      <c r="L9" s="185">
        <v>13.45584849693331</v>
      </c>
      <c r="M9" s="185">
        <v>14.48341444728551</v>
      </c>
      <c r="N9" s="185">
        <v>14.099751722507156</v>
      </c>
      <c r="O9" s="185">
        <v>14.161148151631226</v>
      </c>
      <c r="P9" s="185">
        <v>14.444361246731178</v>
      </c>
      <c r="Q9" s="194">
        <v>14.808490796506245</v>
      </c>
      <c r="R9" s="194">
        <v>14.551540088578905</v>
      </c>
      <c r="S9" s="194">
        <v>13.529827487732639</v>
      </c>
      <c r="T9" s="194">
        <v>13.731195923815784</v>
      </c>
      <c r="U9" s="194">
        <v>9.0464681188713616</v>
      </c>
      <c r="V9" s="194">
        <v>12.394250521066857</v>
      </c>
      <c r="W9" s="194">
        <v>12.731958867961721</v>
      </c>
      <c r="X9" s="194">
        <v>12.365512824922282</v>
      </c>
      <c r="Y9" s="194">
        <v>11.672317776930537</v>
      </c>
      <c r="Z9" s="194">
        <v>13.131148483356554</v>
      </c>
      <c r="AA9" s="194">
        <v>12.50224194856534</v>
      </c>
      <c r="AB9" s="194">
        <v>13.171884132199406</v>
      </c>
      <c r="AC9" s="194">
        <v>13.363506807849335</v>
      </c>
      <c r="AD9" s="194">
        <v>12.603527553269867</v>
      </c>
      <c r="AE9" s="194">
        <v>12.399438089890202</v>
      </c>
      <c r="AF9" s="194">
        <v>11.760983534310418</v>
      </c>
      <c r="AG9" s="194">
        <v>11.719002093177751</v>
      </c>
      <c r="AH9" s="194">
        <v>12.196270987556719</v>
      </c>
      <c r="AI9" s="194">
        <v>12.738918545482511</v>
      </c>
      <c r="AJ9" s="194">
        <v>12.018894722312586</v>
      </c>
    </row>
    <row r="10" spans="1:36" ht="14.25" customHeight="1">
      <c r="A10" s="313" t="s">
        <v>575</v>
      </c>
      <c r="B10" s="192" t="s">
        <v>560</v>
      </c>
      <c r="C10" s="313" t="s">
        <v>576</v>
      </c>
      <c r="D10" s="192" t="s">
        <v>562</v>
      </c>
      <c r="E10" s="193">
        <v>56.626048329833338</v>
      </c>
      <c r="F10" s="193">
        <v>60.314780980476193</v>
      </c>
      <c r="G10" s="193">
        <v>65.303045088153851</v>
      </c>
      <c r="H10" s="193">
        <v>77.092294630819666</v>
      </c>
      <c r="I10" s="193">
        <v>80.939576012580659</v>
      </c>
      <c r="J10" s="193">
        <v>98.293114200819673</v>
      </c>
      <c r="K10" s="193">
        <v>106.67005062343749</v>
      </c>
      <c r="L10" s="193">
        <v>120.32696241118643</v>
      </c>
      <c r="M10" s="193">
        <v>127.70222546116666</v>
      </c>
      <c r="N10" s="193">
        <v>110.28342525714287</v>
      </c>
      <c r="O10" s="193">
        <v>118.20995887079366</v>
      </c>
      <c r="P10" s="193">
        <v>170.57232002559323</v>
      </c>
      <c r="Q10" s="193">
        <v>156.45500163916665</v>
      </c>
      <c r="R10" s="193">
        <v>157.74806287403226</v>
      </c>
      <c r="S10" s="193">
        <v>207.75858421569231</v>
      </c>
      <c r="T10" s="193">
        <v>216.21378684016395</v>
      </c>
      <c r="U10" s="193">
        <v>267.13246117306448</v>
      </c>
      <c r="V10" s="193">
        <v>144.72306835688525</v>
      </c>
      <c r="W10" s="193">
        <v>207.93961480384615</v>
      </c>
      <c r="X10" s="193">
        <v>228.56090505869668</v>
      </c>
      <c r="Y10" s="193">
        <v>416.56892099999999</v>
      </c>
      <c r="Z10" s="193">
        <v>427.93131658064516</v>
      </c>
      <c r="AA10" s="193">
        <v>332.41912081250001</v>
      </c>
      <c r="AB10" s="193">
        <v>269.55249081967213</v>
      </c>
      <c r="AC10" s="193">
        <v>251.39425233870969</v>
      </c>
      <c r="AD10" s="193">
        <v>308.37290529032259</v>
      </c>
      <c r="AE10" s="193">
        <v>303.85174849000003</v>
      </c>
      <c r="AF10" s="193">
        <v>264.21267131147539</v>
      </c>
      <c r="AG10" s="193">
        <v>279.91660187301591</v>
      </c>
      <c r="AH10" s="193">
        <v>285.94559298360656</v>
      </c>
      <c r="AI10" s="193">
        <v>254.30543128125001</v>
      </c>
      <c r="AJ10" s="193">
        <v>302.85914136666668</v>
      </c>
    </row>
    <row r="11" spans="1:36" s="186" customFormat="1" ht="14.25" customHeight="1">
      <c r="A11" s="314"/>
      <c r="B11" s="190" t="s">
        <v>563</v>
      </c>
      <c r="C11" s="314"/>
      <c r="D11" s="190" t="s">
        <v>564</v>
      </c>
      <c r="E11" s="194">
        <v>13.029594360927423</v>
      </c>
      <c r="F11" s="194">
        <v>12.998887286622619</v>
      </c>
      <c r="G11" s="194">
        <v>12.998847691974829</v>
      </c>
      <c r="H11" s="194">
        <v>12.999013649326626</v>
      </c>
      <c r="I11" s="194">
        <v>12.998943224786247</v>
      </c>
      <c r="J11" s="194">
        <v>12.999193285843408</v>
      </c>
      <c r="K11" s="194">
        <v>12.998839306544211</v>
      </c>
      <c r="L11" s="194">
        <v>12.999730216800703</v>
      </c>
      <c r="M11" s="194">
        <v>12.999739516454159</v>
      </c>
      <c r="N11" s="194">
        <v>12.999675052898642</v>
      </c>
      <c r="O11" s="194">
        <v>12.999708506930054</v>
      </c>
      <c r="P11" s="194">
        <v>12.999729310141808</v>
      </c>
      <c r="Q11" s="194">
        <v>12.999708506930054</v>
      </c>
      <c r="R11" s="194">
        <v>13.149534377882466</v>
      </c>
      <c r="S11" s="194">
        <v>12.999706600125853</v>
      </c>
      <c r="T11" s="194">
        <v>12.777001666393847</v>
      </c>
      <c r="U11" s="194">
        <v>12.9996549793418</v>
      </c>
      <c r="V11" s="194">
        <v>13.04104419962535</v>
      </c>
      <c r="W11" s="194">
        <v>13.003898964077752</v>
      </c>
      <c r="X11" s="194">
        <v>12.966627533387939</v>
      </c>
      <c r="Y11" s="194">
        <v>8.953792958708668</v>
      </c>
      <c r="Z11" s="194">
        <v>9.3561038728806682</v>
      </c>
      <c r="AA11" s="194">
        <v>11.01671383286082</v>
      </c>
      <c r="AB11" s="194">
        <v>9.9242651721995525</v>
      </c>
      <c r="AC11" s="194">
        <v>9.2910018602258244</v>
      </c>
      <c r="AD11" s="194">
        <v>8.4447063525453885</v>
      </c>
      <c r="AE11" s="194">
        <v>6.792685176074392</v>
      </c>
      <c r="AF11" s="194">
        <v>6.6745062508775881</v>
      </c>
      <c r="AG11" s="194">
        <v>4.8516270094184177</v>
      </c>
      <c r="AH11" s="194">
        <v>5.8062824230586694</v>
      </c>
      <c r="AI11" s="194">
        <v>5.8518683874142745</v>
      </c>
      <c r="AJ11" s="194">
        <v>5.3482071655185432</v>
      </c>
    </row>
    <row r="12" spans="1:36" ht="14.25" customHeight="1">
      <c r="A12" s="313" t="s">
        <v>577</v>
      </c>
      <c r="B12" s="182" t="s">
        <v>578</v>
      </c>
      <c r="C12" s="313" t="s">
        <v>579</v>
      </c>
      <c r="D12" s="182" t="s">
        <v>580</v>
      </c>
      <c r="E12" s="195">
        <v>202.48638</v>
      </c>
      <c r="F12" s="195">
        <v>197.58997460317457</v>
      </c>
      <c r="G12" s="195">
        <v>199.9304923076923</v>
      </c>
      <c r="H12" s="195">
        <v>270.5854065573771</v>
      </c>
      <c r="I12" s="195">
        <v>251.0764387096774</v>
      </c>
      <c r="J12" s="195">
        <v>301.67169508196719</v>
      </c>
      <c r="K12" s="195">
        <v>321.68038437500002</v>
      </c>
      <c r="L12" s="195">
        <v>471.93113559322035</v>
      </c>
      <c r="M12" s="195">
        <v>566.0615733333334</v>
      </c>
      <c r="N12" s="195">
        <v>690.14138730158743</v>
      </c>
      <c r="O12" s="195">
        <v>594.86975555555546</v>
      </c>
      <c r="P12" s="195">
        <v>942.42900338983054</v>
      </c>
      <c r="Q12" s="195">
        <v>1277.4046400000002</v>
      </c>
      <c r="R12" s="195">
        <v>1445.2047451612902</v>
      </c>
      <c r="S12" s="195">
        <v>1565.0209292307693</v>
      </c>
      <c r="T12" s="195">
        <v>1602.3980688524589</v>
      </c>
      <c r="U12" s="195">
        <v>2175.7997645161286</v>
      </c>
      <c r="V12" s="195">
        <v>2356.5625016393442</v>
      </c>
      <c r="W12" s="195">
        <v>2659.1922676923073</v>
      </c>
      <c r="X12" s="195">
        <v>2962.1504524590164</v>
      </c>
      <c r="Y12" s="195">
        <v>3804.4821666666667</v>
      </c>
      <c r="Z12" s="195">
        <v>3531.7025387096774</v>
      </c>
      <c r="AA12" s="195">
        <v>4249.0623437499999</v>
      </c>
      <c r="AB12" s="195">
        <v>4290.727393442623</v>
      </c>
      <c r="AC12" s="195">
        <v>3763.461016129032</v>
      </c>
      <c r="AD12" s="195">
        <v>3414.6926548387091</v>
      </c>
      <c r="AE12" s="195">
        <v>3343.4925999999991</v>
      </c>
      <c r="AF12" s="195">
        <v>3531.3229999999999</v>
      </c>
      <c r="AG12" s="195">
        <v>3263.4784761904762</v>
      </c>
      <c r="AH12" s="195">
        <v>3108.9287704918029</v>
      </c>
      <c r="AI12" s="195">
        <v>3283.094046875</v>
      </c>
      <c r="AJ12" s="195">
        <v>3393.3916833333333</v>
      </c>
    </row>
    <row r="13" spans="1:36" s="186" customFormat="1" ht="14.25" customHeight="1">
      <c r="A13" s="314"/>
      <c r="B13" s="190" t="s">
        <v>581</v>
      </c>
      <c r="C13" s="314"/>
      <c r="D13" s="190" t="s">
        <v>582</v>
      </c>
      <c r="E13" s="194">
        <v>1.2798271156147574</v>
      </c>
      <c r="F13" s="194">
        <v>1.3093479897010827</v>
      </c>
      <c r="G13" s="194">
        <v>1.0661598984940088</v>
      </c>
      <c r="H13" s="194">
        <v>1.1120339526386673</v>
      </c>
      <c r="I13" s="194">
        <v>0.99173988345612585</v>
      </c>
      <c r="J13" s="194">
        <v>1.0699203363700174</v>
      </c>
      <c r="K13" s="194">
        <v>0.95423902275358341</v>
      </c>
      <c r="L13" s="194">
        <v>0.98625651825026173</v>
      </c>
      <c r="M13" s="194">
        <v>0.84938927109176721</v>
      </c>
      <c r="N13" s="194">
        <v>0.88611859091931433</v>
      </c>
      <c r="O13" s="194">
        <v>0.8710923660477512</v>
      </c>
      <c r="P13" s="194">
        <v>0.87372881671117897</v>
      </c>
      <c r="Q13" s="194">
        <v>0.85515346557168337</v>
      </c>
      <c r="R13" s="194">
        <v>1.0752163650900903</v>
      </c>
      <c r="S13" s="194">
        <v>1.0064752217361721</v>
      </c>
      <c r="T13" s="194">
        <v>1.0515561848823949</v>
      </c>
      <c r="U13" s="194">
        <v>0.98571242464391684</v>
      </c>
      <c r="V13" s="194">
        <v>1.0572386964926139</v>
      </c>
      <c r="W13" s="194">
        <v>0.99356056922132752</v>
      </c>
      <c r="X13" s="194">
        <v>0.97589004371182819</v>
      </c>
      <c r="Y13" s="194">
        <v>0.90822345380074287</v>
      </c>
      <c r="Z13" s="194">
        <v>0.91379432170002095</v>
      </c>
      <c r="AA13" s="194">
        <v>0.87721858414424447</v>
      </c>
      <c r="AB13" s="194">
        <v>0.91286558997633516</v>
      </c>
      <c r="AC13" s="194">
        <v>0.89050266072217854</v>
      </c>
      <c r="AD13" s="194">
        <v>0.91589253151912886</v>
      </c>
      <c r="AE13" s="194">
        <v>0.91740603730460846</v>
      </c>
      <c r="AF13" s="194">
        <v>0.92539472841328596</v>
      </c>
      <c r="AG13" s="194">
        <v>0.97552110837648065</v>
      </c>
      <c r="AH13" s="194">
        <v>0.97939970824153444</v>
      </c>
      <c r="AI13" s="194">
        <v>0.95826526461863815</v>
      </c>
      <c r="AJ13" s="194">
        <v>0.93586412295712362</v>
      </c>
    </row>
    <row r="14" spans="1:36" ht="14.25" customHeight="1">
      <c r="A14" s="182" t="s">
        <v>583</v>
      </c>
      <c r="B14" s="182" t="s">
        <v>584</v>
      </c>
      <c r="C14" s="182" t="s">
        <v>585</v>
      </c>
      <c r="D14" s="182" t="s">
        <v>586</v>
      </c>
      <c r="E14" s="196">
        <v>445</v>
      </c>
      <c r="F14" s="196">
        <v>440</v>
      </c>
      <c r="G14" s="196">
        <v>435</v>
      </c>
      <c r="H14" s="196">
        <v>434</v>
      </c>
      <c r="I14" s="196">
        <v>406</v>
      </c>
      <c r="J14" s="196">
        <v>404</v>
      </c>
      <c r="K14" s="196">
        <v>405</v>
      </c>
      <c r="L14" s="196">
        <v>404</v>
      </c>
      <c r="M14" s="196">
        <v>401</v>
      </c>
      <c r="N14" s="196">
        <v>403</v>
      </c>
      <c r="O14" s="196">
        <v>405</v>
      </c>
      <c r="P14" s="196">
        <v>406</v>
      </c>
      <c r="Q14" s="196">
        <v>397</v>
      </c>
      <c r="R14" s="196">
        <v>391</v>
      </c>
      <c r="S14" s="196">
        <v>389</v>
      </c>
      <c r="T14" s="196">
        <v>391</v>
      </c>
      <c r="U14" s="196">
        <v>392</v>
      </c>
      <c r="V14" s="196">
        <v>390</v>
      </c>
      <c r="W14" s="196">
        <v>401</v>
      </c>
      <c r="X14" s="196">
        <v>407</v>
      </c>
      <c r="Y14" s="196">
        <v>421</v>
      </c>
      <c r="Z14" s="196">
        <v>439</v>
      </c>
      <c r="AA14" s="196">
        <v>455</v>
      </c>
      <c r="AB14" s="196">
        <v>463</v>
      </c>
      <c r="AC14" s="196">
        <v>457</v>
      </c>
      <c r="AD14" s="196">
        <v>449</v>
      </c>
      <c r="AE14" s="196">
        <v>449</v>
      </c>
      <c r="AF14" s="196">
        <v>448</v>
      </c>
      <c r="AG14" s="196">
        <v>444</v>
      </c>
      <c r="AH14" s="196">
        <v>444</v>
      </c>
      <c r="AI14" s="196">
        <v>437</v>
      </c>
      <c r="AJ14" s="196">
        <v>446</v>
      </c>
    </row>
    <row r="15" spans="1:36" ht="14.25" customHeight="1">
      <c r="A15" s="182" t="s">
        <v>587</v>
      </c>
      <c r="B15" s="182" t="s">
        <v>588</v>
      </c>
      <c r="C15" s="182" t="s">
        <v>589</v>
      </c>
      <c r="D15" s="182" t="s">
        <v>590</v>
      </c>
      <c r="E15" s="196">
        <v>581508.66666666663</v>
      </c>
      <c r="F15" s="196">
        <v>582706.33333333337</v>
      </c>
      <c r="G15" s="196">
        <v>578294.66666666663</v>
      </c>
      <c r="H15" s="196">
        <v>582924</v>
      </c>
      <c r="I15" s="196">
        <v>593160.33333333337</v>
      </c>
      <c r="J15" s="196">
        <v>609221</v>
      </c>
      <c r="K15" s="196">
        <v>617583.66666666663</v>
      </c>
      <c r="L15" s="196">
        <v>635706</v>
      </c>
      <c r="M15" s="196">
        <v>656960</v>
      </c>
      <c r="N15" s="196">
        <v>706189.66666666663</v>
      </c>
      <c r="O15" s="196">
        <v>750273.33333333337</v>
      </c>
      <c r="P15" s="196">
        <v>811572</v>
      </c>
      <c r="Q15" s="196">
        <v>943297</v>
      </c>
      <c r="R15" s="196">
        <v>1118268</v>
      </c>
      <c r="S15" s="196">
        <v>1348820.66666667</v>
      </c>
      <c r="T15" s="196">
        <v>1614330</v>
      </c>
      <c r="U15" s="196">
        <v>2032806</v>
      </c>
      <c r="V15" s="196">
        <v>2534741.3333333302</v>
      </c>
      <c r="W15" s="196">
        <v>2980140.3333333302</v>
      </c>
      <c r="X15" s="196">
        <v>3215509</v>
      </c>
      <c r="Y15" s="196">
        <v>3489628</v>
      </c>
      <c r="Z15" s="196">
        <v>3773997</v>
      </c>
      <c r="AA15" s="196">
        <v>3954170.6666666698</v>
      </c>
      <c r="AB15" s="196">
        <v>4397153.333333333</v>
      </c>
      <c r="AC15" s="196">
        <v>5062605</v>
      </c>
      <c r="AD15" s="196">
        <v>5169877.666666667</v>
      </c>
      <c r="AE15" s="196">
        <v>5335888.3333333302</v>
      </c>
      <c r="AF15" s="196">
        <v>5582476.6666666698</v>
      </c>
      <c r="AG15" s="196">
        <v>6141720.3333333302</v>
      </c>
      <c r="AH15" s="196">
        <v>6195074.3333333302</v>
      </c>
      <c r="AI15" s="196">
        <v>5865745</v>
      </c>
      <c r="AJ15" s="196">
        <v>5743150.6666666698</v>
      </c>
    </row>
    <row r="16" spans="1:36" ht="14.25" customHeight="1">
      <c r="A16" s="309" t="s">
        <v>591</v>
      </c>
      <c r="B16" s="182" t="s">
        <v>592</v>
      </c>
      <c r="C16" s="182" t="s">
        <v>421</v>
      </c>
      <c r="D16" s="182" t="s">
        <v>593</v>
      </c>
      <c r="E16" s="183">
        <v>35.305703995450003</v>
      </c>
      <c r="F16" s="183">
        <v>36.896601758816665</v>
      </c>
      <c r="G16" s="183">
        <v>42.606507122963329</v>
      </c>
      <c r="H16" s="183">
        <v>39.511477261529997</v>
      </c>
      <c r="I16" s="183">
        <v>40.508131778093329</v>
      </c>
      <c r="J16" s="183">
        <v>33.362101960780002</v>
      </c>
      <c r="K16" s="183">
        <v>36.36195800887333</v>
      </c>
      <c r="L16" s="183">
        <v>38.669919897426666</v>
      </c>
      <c r="M16" s="183">
        <v>43.747474349796668</v>
      </c>
      <c r="N16" s="183">
        <v>40.67414404303333</v>
      </c>
      <c r="O16" s="183">
        <v>44.72377368772667</v>
      </c>
      <c r="P16" s="183">
        <v>52.910394849328895</v>
      </c>
      <c r="Q16" s="183">
        <v>55.811105094103311</v>
      </c>
      <c r="R16" s="183">
        <v>56.364285014150035</v>
      </c>
      <c r="S16" s="183">
        <v>60.158769201403324</v>
      </c>
      <c r="T16" s="183">
        <v>64.717568200243349</v>
      </c>
      <c r="U16" s="183">
        <v>69.75540480572667</v>
      </c>
      <c r="V16" s="183">
        <v>67.092652284133337</v>
      </c>
      <c r="W16" s="183">
        <v>75.085622348720023</v>
      </c>
      <c r="X16" s="183">
        <v>84.073447400279917</v>
      </c>
      <c r="Y16" s="183">
        <v>104.80429301522668</v>
      </c>
      <c r="Z16" s="183">
        <v>109.42799802233333</v>
      </c>
      <c r="AA16" s="183">
        <v>102.01544191166667</v>
      </c>
      <c r="AB16" s="183">
        <v>104.31221742266668</v>
      </c>
      <c r="AC16" s="183">
        <v>112.17200257099999</v>
      </c>
      <c r="AD16" s="183">
        <v>105.18766404266667</v>
      </c>
      <c r="AE16" s="183">
        <v>108.14888458466667</v>
      </c>
      <c r="AF16" s="183">
        <v>127.91737992966667</v>
      </c>
      <c r="AG16" s="183">
        <v>124.627092584</v>
      </c>
      <c r="AH16" s="183">
        <v>127.86386535866667</v>
      </c>
      <c r="AI16" s="183">
        <v>125.10481216166667</v>
      </c>
      <c r="AJ16" s="183">
        <v>131.78451670666666</v>
      </c>
    </row>
    <row r="17" spans="1:36" ht="14.25" customHeight="1">
      <c r="A17" s="312"/>
      <c r="B17" s="197" t="s">
        <v>717</v>
      </c>
      <c r="C17" s="198"/>
      <c r="D17" s="198" t="s">
        <v>718</v>
      </c>
      <c r="E17" s="199" t="s">
        <v>158</v>
      </c>
      <c r="F17" s="199" t="s">
        <v>158</v>
      </c>
      <c r="G17" s="199" t="s">
        <v>158</v>
      </c>
      <c r="H17" s="199" t="s">
        <v>158</v>
      </c>
      <c r="I17" s="199" t="s">
        <v>158</v>
      </c>
      <c r="J17" s="199" t="s">
        <v>158</v>
      </c>
      <c r="K17" s="199" t="s">
        <v>158</v>
      </c>
      <c r="L17" s="199" t="s">
        <v>158</v>
      </c>
      <c r="M17" s="199" t="s">
        <v>158</v>
      </c>
      <c r="N17" s="199" t="s">
        <v>158</v>
      </c>
      <c r="O17" s="199" t="s">
        <v>158</v>
      </c>
      <c r="P17" s="199" t="s">
        <v>158</v>
      </c>
      <c r="Q17" s="199" t="s">
        <v>158</v>
      </c>
      <c r="R17" s="199" t="s">
        <v>158</v>
      </c>
      <c r="S17" s="199" t="s">
        <v>158</v>
      </c>
      <c r="T17" s="199" t="s">
        <v>158</v>
      </c>
      <c r="U17" s="199" t="s">
        <v>158</v>
      </c>
      <c r="V17" s="199" t="s">
        <v>158</v>
      </c>
      <c r="W17" s="199" t="s">
        <v>158</v>
      </c>
      <c r="X17" s="199" t="s">
        <v>158</v>
      </c>
      <c r="Y17" s="286">
        <v>8.9180000000000006E-3</v>
      </c>
      <c r="Z17" s="286">
        <v>1.0090999999999999E-2</v>
      </c>
      <c r="AA17" s="286">
        <v>8.3330000000000001E-3</v>
      </c>
      <c r="AB17" s="286">
        <v>1.2675000000000001E-2</v>
      </c>
      <c r="AC17" s="286">
        <v>1.7763000000000001E-2</v>
      </c>
      <c r="AD17" s="286">
        <v>1.8537999999999999E-2</v>
      </c>
      <c r="AE17" s="286">
        <v>1.5151E-2</v>
      </c>
      <c r="AF17" s="286">
        <v>1.2786E-2</v>
      </c>
      <c r="AG17" s="286">
        <v>1.4666E-2</v>
      </c>
      <c r="AH17" s="286">
        <v>1.2236E-2</v>
      </c>
      <c r="AI17" s="286">
        <v>1.04683E-2</v>
      </c>
      <c r="AJ17" s="286">
        <v>1.1690274137135193E-2</v>
      </c>
    </row>
    <row r="18" spans="1:36" ht="14.25" customHeight="1">
      <c r="A18" s="200"/>
      <c r="B18" s="200"/>
      <c r="C18" s="182"/>
      <c r="D18" s="182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</row>
    <row r="19" spans="1:36">
      <c r="A19" s="200"/>
      <c r="B19" s="200"/>
      <c r="C19" s="200"/>
      <c r="D19" s="200"/>
      <c r="F19" s="201"/>
      <c r="G19" s="202"/>
      <c r="H19" s="201"/>
      <c r="I19" s="202"/>
      <c r="Q19" s="201"/>
      <c r="R19" s="201"/>
      <c r="S19" s="201"/>
      <c r="T19" s="201"/>
    </row>
    <row r="20" spans="1:36">
      <c r="A20" s="200"/>
      <c r="B20" s="200"/>
      <c r="C20" s="200"/>
      <c r="D20" s="200"/>
      <c r="F20" s="201"/>
      <c r="G20" s="202"/>
      <c r="H20" s="201"/>
      <c r="I20" s="202"/>
      <c r="Q20" s="201"/>
      <c r="R20" s="201"/>
      <c r="S20" s="201"/>
      <c r="T20" s="201"/>
    </row>
    <row r="21" spans="1:36">
      <c r="A21" s="200"/>
      <c r="B21" s="200"/>
      <c r="C21" s="200"/>
      <c r="D21" s="200"/>
      <c r="F21" s="201"/>
      <c r="G21" s="202"/>
      <c r="H21" s="201"/>
      <c r="I21" s="202"/>
      <c r="Q21" s="201"/>
      <c r="R21" s="201"/>
      <c r="S21" s="201"/>
      <c r="T21" s="201"/>
    </row>
  </sheetData>
  <mergeCells count="11">
    <mergeCell ref="A16:A17"/>
    <mergeCell ref="A10:A11"/>
    <mergeCell ref="C10:C11"/>
    <mergeCell ref="A12:A13"/>
    <mergeCell ref="C12:C13"/>
    <mergeCell ref="A2:B3"/>
    <mergeCell ref="C2:D3"/>
    <mergeCell ref="A4:A5"/>
    <mergeCell ref="C4:C5"/>
    <mergeCell ref="A8:A9"/>
    <mergeCell ref="C8:C9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9476-5C4C-427B-BE4A-DD4B6AFA1234}">
  <dimension ref="A2:AJ14"/>
  <sheetViews>
    <sheetView showGridLines="0" zoomScaleNormal="100" workbookViewId="0">
      <pane xSplit="4" ySplit="3" topLeftCell="AF4" activePane="bottomRight" state="frozen"/>
      <selection activeCell="AA2" sqref="AA2"/>
      <selection pane="topRight" activeCell="AA2" sqref="AA2"/>
      <selection pane="bottomLeft" activeCell="AA2" sqref="AA2"/>
      <selection pane="bottomRight" activeCell="AJ2" sqref="AJ2"/>
    </sheetView>
  </sheetViews>
  <sheetFormatPr defaultRowHeight="14.4" outlineLevelCol="1"/>
  <cols>
    <col min="1" max="1" width="19.6640625" customWidth="1"/>
    <col min="2" max="2" width="28.33203125" customWidth="1"/>
    <col min="3" max="3" width="19.6640625" hidden="1" customWidth="1" outlineLevel="1"/>
    <col min="4" max="4" width="28.33203125" hidden="1" customWidth="1" outlineLevel="1"/>
    <col min="5" max="5" width="9.33203125" bestFit="1" customWidth="1" collapsed="1"/>
    <col min="6" max="10" width="9.33203125" bestFit="1" customWidth="1"/>
    <col min="11" max="11" width="9.5546875" bestFit="1" customWidth="1"/>
    <col min="12" max="12" width="9.33203125" bestFit="1" customWidth="1"/>
    <col min="13" max="14" width="9.5546875" bestFit="1" customWidth="1"/>
    <col min="15" max="16" width="9.33203125" bestFit="1" customWidth="1"/>
    <col min="17" max="20" width="8" bestFit="1" customWidth="1"/>
    <col min="257" max="257" width="19.6640625" customWidth="1"/>
    <col min="258" max="258" width="28.33203125" customWidth="1"/>
    <col min="259" max="260" width="0" hidden="1" customWidth="1"/>
    <col min="261" max="266" width="9.33203125" bestFit="1" customWidth="1"/>
    <col min="267" max="267" width="9.5546875" bestFit="1" customWidth="1"/>
    <col min="268" max="268" width="9.33203125" bestFit="1" customWidth="1"/>
    <col min="269" max="270" width="9.5546875" bestFit="1" customWidth="1"/>
    <col min="271" max="272" width="9.33203125" bestFit="1" customWidth="1"/>
    <col min="273" max="276" width="8" bestFit="1" customWidth="1"/>
    <col min="513" max="513" width="19.6640625" customWidth="1"/>
    <col min="514" max="514" width="28.33203125" customWidth="1"/>
    <col min="515" max="516" width="0" hidden="1" customWidth="1"/>
    <col min="517" max="522" width="9.33203125" bestFit="1" customWidth="1"/>
    <col min="523" max="523" width="9.5546875" bestFit="1" customWidth="1"/>
    <col min="524" max="524" width="9.33203125" bestFit="1" customWidth="1"/>
    <col min="525" max="526" width="9.5546875" bestFit="1" customWidth="1"/>
    <col min="527" max="528" width="9.33203125" bestFit="1" customWidth="1"/>
    <col min="529" max="532" width="8" bestFit="1" customWidth="1"/>
    <col min="769" max="769" width="19.6640625" customWidth="1"/>
    <col min="770" max="770" width="28.33203125" customWidth="1"/>
    <col min="771" max="772" width="0" hidden="1" customWidth="1"/>
    <col min="773" max="778" width="9.33203125" bestFit="1" customWidth="1"/>
    <col min="779" max="779" width="9.5546875" bestFit="1" customWidth="1"/>
    <col min="780" max="780" width="9.33203125" bestFit="1" customWidth="1"/>
    <col min="781" max="782" width="9.5546875" bestFit="1" customWidth="1"/>
    <col min="783" max="784" width="9.33203125" bestFit="1" customWidth="1"/>
    <col min="785" max="788" width="8" bestFit="1" customWidth="1"/>
    <col min="1025" max="1025" width="19.6640625" customWidth="1"/>
    <col min="1026" max="1026" width="28.33203125" customWidth="1"/>
    <col min="1027" max="1028" width="0" hidden="1" customWidth="1"/>
    <col min="1029" max="1034" width="9.33203125" bestFit="1" customWidth="1"/>
    <col min="1035" max="1035" width="9.5546875" bestFit="1" customWidth="1"/>
    <col min="1036" max="1036" width="9.33203125" bestFit="1" customWidth="1"/>
    <col min="1037" max="1038" width="9.5546875" bestFit="1" customWidth="1"/>
    <col min="1039" max="1040" width="9.33203125" bestFit="1" customWidth="1"/>
    <col min="1041" max="1044" width="8" bestFit="1" customWidth="1"/>
    <col min="1281" max="1281" width="19.6640625" customWidth="1"/>
    <col min="1282" max="1282" width="28.33203125" customWidth="1"/>
    <col min="1283" max="1284" width="0" hidden="1" customWidth="1"/>
    <col min="1285" max="1290" width="9.33203125" bestFit="1" customWidth="1"/>
    <col min="1291" max="1291" width="9.5546875" bestFit="1" customWidth="1"/>
    <col min="1292" max="1292" width="9.33203125" bestFit="1" customWidth="1"/>
    <col min="1293" max="1294" width="9.5546875" bestFit="1" customWidth="1"/>
    <col min="1295" max="1296" width="9.33203125" bestFit="1" customWidth="1"/>
    <col min="1297" max="1300" width="8" bestFit="1" customWidth="1"/>
    <col min="1537" max="1537" width="19.6640625" customWidth="1"/>
    <col min="1538" max="1538" width="28.33203125" customWidth="1"/>
    <col min="1539" max="1540" width="0" hidden="1" customWidth="1"/>
    <col min="1541" max="1546" width="9.33203125" bestFit="1" customWidth="1"/>
    <col min="1547" max="1547" width="9.5546875" bestFit="1" customWidth="1"/>
    <col min="1548" max="1548" width="9.33203125" bestFit="1" customWidth="1"/>
    <col min="1549" max="1550" width="9.5546875" bestFit="1" customWidth="1"/>
    <col min="1551" max="1552" width="9.33203125" bestFit="1" customWidth="1"/>
    <col min="1553" max="1556" width="8" bestFit="1" customWidth="1"/>
    <col min="1793" max="1793" width="19.6640625" customWidth="1"/>
    <col min="1794" max="1794" width="28.33203125" customWidth="1"/>
    <col min="1795" max="1796" width="0" hidden="1" customWidth="1"/>
    <col min="1797" max="1802" width="9.33203125" bestFit="1" customWidth="1"/>
    <col min="1803" max="1803" width="9.5546875" bestFit="1" customWidth="1"/>
    <col min="1804" max="1804" width="9.33203125" bestFit="1" customWidth="1"/>
    <col min="1805" max="1806" width="9.5546875" bestFit="1" customWidth="1"/>
    <col min="1807" max="1808" width="9.33203125" bestFit="1" customWidth="1"/>
    <col min="1809" max="1812" width="8" bestFit="1" customWidth="1"/>
    <col min="2049" max="2049" width="19.6640625" customWidth="1"/>
    <col min="2050" max="2050" width="28.33203125" customWidth="1"/>
    <col min="2051" max="2052" width="0" hidden="1" customWidth="1"/>
    <col min="2053" max="2058" width="9.33203125" bestFit="1" customWidth="1"/>
    <col min="2059" max="2059" width="9.5546875" bestFit="1" customWidth="1"/>
    <col min="2060" max="2060" width="9.33203125" bestFit="1" customWidth="1"/>
    <col min="2061" max="2062" width="9.5546875" bestFit="1" customWidth="1"/>
    <col min="2063" max="2064" width="9.33203125" bestFit="1" customWidth="1"/>
    <col min="2065" max="2068" width="8" bestFit="1" customWidth="1"/>
    <col min="2305" max="2305" width="19.6640625" customWidth="1"/>
    <col min="2306" max="2306" width="28.33203125" customWidth="1"/>
    <col min="2307" max="2308" width="0" hidden="1" customWidth="1"/>
    <col min="2309" max="2314" width="9.33203125" bestFit="1" customWidth="1"/>
    <col min="2315" max="2315" width="9.5546875" bestFit="1" customWidth="1"/>
    <col min="2316" max="2316" width="9.33203125" bestFit="1" customWidth="1"/>
    <col min="2317" max="2318" width="9.5546875" bestFit="1" customWidth="1"/>
    <col min="2319" max="2320" width="9.33203125" bestFit="1" customWidth="1"/>
    <col min="2321" max="2324" width="8" bestFit="1" customWidth="1"/>
    <col min="2561" max="2561" width="19.6640625" customWidth="1"/>
    <col min="2562" max="2562" width="28.33203125" customWidth="1"/>
    <col min="2563" max="2564" width="0" hidden="1" customWidth="1"/>
    <col min="2565" max="2570" width="9.33203125" bestFit="1" customWidth="1"/>
    <col min="2571" max="2571" width="9.5546875" bestFit="1" customWidth="1"/>
    <col min="2572" max="2572" width="9.33203125" bestFit="1" customWidth="1"/>
    <col min="2573" max="2574" width="9.5546875" bestFit="1" customWidth="1"/>
    <col min="2575" max="2576" width="9.33203125" bestFit="1" customWidth="1"/>
    <col min="2577" max="2580" width="8" bestFit="1" customWidth="1"/>
    <col min="2817" max="2817" width="19.6640625" customWidth="1"/>
    <col min="2818" max="2818" width="28.33203125" customWidth="1"/>
    <col min="2819" max="2820" width="0" hidden="1" customWidth="1"/>
    <col min="2821" max="2826" width="9.33203125" bestFit="1" customWidth="1"/>
    <col min="2827" max="2827" width="9.5546875" bestFit="1" customWidth="1"/>
    <col min="2828" max="2828" width="9.33203125" bestFit="1" customWidth="1"/>
    <col min="2829" max="2830" width="9.5546875" bestFit="1" customWidth="1"/>
    <col min="2831" max="2832" width="9.33203125" bestFit="1" customWidth="1"/>
    <col min="2833" max="2836" width="8" bestFit="1" customWidth="1"/>
    <col min="3073" max="3073" width="19.6640625" customWidth="1"/>
    <col min="3074" max="3074" width="28.33203125" customWidth="1"/>
    <col min="3075" max="3076" width="0" hidden="1" customWidth="1"/>
    <col min="3077" max="3082" width="9.33203125" bestFit="1" customWidth="1"/>
    <col min="3083" max="3083" width="9.5546875" bestFit="1" customWidth="1"/>
    <col min="3084" max="3084" width="9.33203125" bestFit="1" customWidth="1"/>
    <col min="3085" max="3086" width="9.5546875" bestFit="1" customWidth="1"/>
    <col min="3087" max="3088" width="9.33203125" bestFit="1" customWidth="1"/>
    <col min="3089" max="3092" width="8" bestFit="1" customWidth="1"/>
    <col min="3329" max="3329" width="19.6640625" customWidth="1"/>
    <col min="3330" max="3330" width="28.33203125" customWidth="1"/>
    <col min="3331" max="3332" width="0" hidden="1" customWidth="1"/>
    <col min="3333" max="3338" width="9.33203125" bestFit="1" customWidth="1"/>
    <col min="3339" max="3339" width="9.5546875" bestFit="1" customWidth="1"/>
    <col min="3340" max="3340" width="9.33203125" bestFit="1" customWidth="1"/>
    <col min="3341" max="3342" width="9.5546875" bestFit="1" customWidth="1"/>
    <col min="3343" max="3344" width="9.33203125" bestFit="1" customWidth="1"/>
    <col min="3345" max="3348" width="8" bestFit="1" customWidth="1"/>
    <col min="3585" max="3585" width="19.6640625" customWidth="1"/>
    <col min="3586" max="3586" width="28.33203125" customWidth="1"/>
    <col min="3587" max="3588" width="0" hidden="1" customWidth="1"/>
    <col min="3589" max="3594" width="9.33203125" bestFit="1" customWidth="1"/>
    <col min="3595" max="3595" width="9.5546875" bestFit="1" customWidth="1"/>
    <col min="3596" max="3596" width="9.33203125" bestFit="1" customWidth="1"/>
    <col min="3597" max="3598" width="9.5546875" bestFit="1" customWidth="1"/>
    <col min="3599" max="3600" width="9.33203125" bestFit="1" customWidth="1"/>
    <col min="3601" max="3604" width="8" bestFit="1" customWidth="1"/>
    <col min="3841" max="3841" width="19.6640625" customWidth="1"/>
    <col min="3842" max="3842" width="28.33203125" customWidth="1"/>
    <col min="3843" max="3844" width="0" hidden="1" customWidth="1"/>
    <col min="3845" max="3850" width="9.33203125" bestFit="1" customWidth="1"/>
    <col min="3851" max="3851" width="9.5546875" bestFit="1" customWidth="1"/>
    <col min="3852" max="3852" width="9.33203125" bestFit="1" customWidth="1"/>
    <col min="3853" max="3854" width="9.5546875" bestFit="1" customWidth="1"/>
    <col min="3855" max="3856" width="9.33203125" bestFit="1" customWidth="1"/>
    <col min="3857" max="3860" width="8" bestFit="1" customWidth="1"/>
    <col min="4097" max="4097" width="19.6640625" customWidth="1"/>
    <col min="4098" max="4098" width="28.33203125" customWidth="1"/>
    <col min="4099" max="4100" width="0" hidden="1" customWidth="1"/>
    <col min="4101" max="4106" width="9.33203125" bestFit="1" customWidth="1"/>
    <col min="4107" max="4107" width="9.5546875" bestFit="1" customWidth="1"/>
    <col min="4108" max="4108" width="9.33203125" bestFit="1" customWidth="1"/>
    <col min="4109" max="4110" width="9.5546875" bestFit="1" customWidth="1"/>
    <col min="4111" max="4112" width="9.33203125" bestFit="1" customWidth="1"/>
    <col min="4113" max="4116" width="8" bestFit="1" customWidth="1"/>
    <col min="4353" max="4353" width="19.6640625" customWidth="1"/>
    <col min="4354" max="4354" width="28.33203125" customWidth="1"/>
    <col min="4355" max="4356" width="0" hidden="1" customWidth="1"/>
    <col min="4357" max="4362" width="9.33203125" bestFit="1" customWidth="1"/>
    <col min="4363" max="4363" width="9.5546875" bestFit="1" customWidth="1"/>
    <col min="4364" max="4364" width="9.33203125" bestFit="1" customWidth="1"/>
    <col min="4365" max="4366" width="9.5546875" bestFit="1" customWidth="1"/>
    <col min="4367" max="4368" width="9.33203125" bestFit="1" customWidth="1"/>
    <col min="4369" max="4372" width="8" bestFit="1" customWidth="1"/>
    <col min="4609" max="4609" width="19.6640625" customWidth="1"/>
    <col min="4610" max="4610" width="28.33203125" customWidth="1"/>
    <col min="4611" max="4612" width="0" hidden="1" customWidth="1"/>
    <col min="4613" max="4618" width="9.33203125" bestFit="1" customWidth="1"/>
    <col min="4619" max="4619" width="9.5546875" bestFit="1" customWidth="1"/>
    <col min="4620" max="4620" width="9.33203125" bestFit="1" customWidth="1"/>
    <col min="4621" max="4622" width="9.5546875" bestFit="1" customWidth="1"/>
    <col min="4623" max="4624" width="9.33203125" bestFit="1" customWidth="1"/>
    <col min="4625" max="4628" width="8" bestFit="1" customWidth="1"/>
    <col min="4865" max="4865" width="19.6640625" customWidth="1"/>
    <col min="4866" max="4866" width="28.33203125" customWidth="1"/>
    <col min="4867" max="4868" width="0" hidden="1" customWidth="1"/>
    <col min="4869" max="4874" width="9.33203125" bestFit="1" customWidth="1"/>
    <col min="4875" max="4875" width="9.5546875" bestFit="1" customWidth="1"/>
    <col min="4876" max="4876" width="9.33203125" bestFit="1" customWidth="1"/>
    <col min="4877" max="4878" width="9.5546875" bestFit="1" customWidth="1"/>
    <col min="4879" max="4880" width="9.33203125" bestFit="1" customWidth="1"/>
    <col min="4881" max="4884" width="8" bestFit="1" customWidth="1"/>
    <col min="5121" max="5121" width="19.6640625" customWidth="1"/>
    <col min="5122" max="5122" width="28.33203125" customWidth="1"/>
    <col min="5123" max="5124" width="0" hidden="1" customWidth="1"/>
    <col min="5125" max="5130" width="9.33203125" bestFit="1" customWidth="1"/>
    <col min="5131" max="5131" width="9.5546875" bestFit="1" customWidth="1"/>
    <col min="5132" max="5132" width="9.33203125" bestFit="1" customWidth="1"/>
    <col min="5133" max="5134" width="9.5546875" bestFit="1" customWidth="1"/>
    <col min="5135" max="5136" width="9.33203125" bestFit="1" customWidth="1"/>
    <col min="5137" max="5140" width="8" bestFit="1" customWidth="1"/>
    <col min="5377" max="5377" width="19.6640625" customWidth="1"/>
    <col min="5378" max="5378" width="28.33203125" customWidth="1"/>
    <col min="5379" max="5380" width="0" hidden="1" customWidth="1"/>
    <col min="5381" max="5386" width="9.33203125" bestFit="1" customWidth="1"/>
    <col min="5387" max="5387" width="9.5546875" bestFit="1" customWidth="1"/>
    <col min="5388" max="5388" width="9.33203125" bestFit="1" customWidth="1"/>
    <col min="5389" max="5390" width="9.5546875" bestFit="1" customWidth="1"/>
    <col min="5391" max="5392" width="9.33203125" bestFit="1" customWidth="1"/>
    <col min="5393" max="5396" width="8" bestFit="1" customWidth="1"/>
    <col min="5633" max="5633" width="19.6640625" customWidth="1"/>
    <col min="5634" max="5634" width="28.33203125" customWidth="1"/>
    <col min="5635" max="5636" width="0" hidden="1" customWidth="1"/>
    <col min="5637" max="5642" width="9.33203125" bestFit="1" customWidth="1"/>
    <col min="5643" max="5643" width="9.5546875" bestFit="1" customWidth="1"/>
    <col min="5644" max="5644" width="9.33203125" bestFit="1" customWidth="1"/>
    <col min="5645" max="5646" width="9.5546875" bestFit="1" customWidth="1"/>
    <col min="5647" max="5648" width="9.33203125" bestFit="1" customWidth="1"/>
    <col min="5649" max="5652" width="8" bestFit="1" customWidth="1"/>
    <col min="5889" max="5889" width="19.6640625" customWidth="1"/>
    <col min="5890" max="5890" width="28.33203125" customWidth="1"/>
    <col min="5891" max="5892" width="0" hidden="1" customWidth="1"/>
    <col min="5893" max="5898" width="9.33203125" bestFit="1" customWidth="1"/>
    <col min="5899" max="5899" width="9.5546875" bestFit="1" customWidth="1"/>
    <col min="5900" max="5900" width="9.33203125" bestFit="1" customWidth="1"/>
    <col min="5901" max="5902" width="9.5546875" bestFit="1" customWidth="1"/>
    <col min="5903" max="5904" width="9.33203125" bestFit="1" customWidth="1"/>
    <col min="5905" max="5908" width="8" bestFit="1" customWidth="1"/>
    <col min="6145" max="6145" width="19.6640625" customWidth="1"/>
    <col min="6146" max="6146" width="28.33203125" customWidth="1"/>
    <col min="6147" max="6148" width="0" hidden="1" customWidth="1"/>
    <col min="6149" max="6154" width="9.33203125" bestFit="1" customWidth="1"/>
    <col min="6155" max="6155" width="9.5546875" bestFit="1" customWidth="1"/>
    <col min="6156" max="6156" width="9.33203125" bestFit="1" customWidth="1"/>
    <col min="6157" max="6158" width="9.5546875" bestFit="1" customWidth="1"/>
    <col min="6159" max="6160" width="9.33203125" bestFit="1" customWidth="1"/>
    <col min="6161" max="6164" width="8" bestFit="1" customWidth="1"/>
    <col min="6401" max="6401" width="19.6640625" customWidth="1"/>
    <col min="6402" max="6402" width="28.33203125" customWidth="1"/>
    <col min="6403" max="6404" width="0" hidden="1" customWidth="1"/>
    <col min="6405" max="6410" width="9.33203125" bestFit="1" customWidth="1"/>
    <col min="6411" max="6411" width="9.5546875" bestFit="1" customWidth="1"/>
    <col min="6412" max="6412" width="9.33203125" bestFit="1" customWidth="1"/>
    <col min="6413" max="6414" width="9.5546875" bestFit="1" customWidth="1"/>
    <col min="6415" max="6416" width="9.33203125" bestFit="1" customWidth="1"/>
    <col min="6417" max="6420" width="8" bestFit="1" customWidth="1"/>
    <col min="6657" max="6657" width="19.6640625" customWidth="1"/>
    <col min="6658" max="6658" width="28.33203125" customWidth="1"/>
    <col min="6659" max="6660" width="0" hidden="1" customWidth="1"/>
    <col min="6661" max="6666" width="9.33203125" bestFit="1" customWidth="1"/>
    <col min="6667" max="6667" width="9.5546875" bestFit="1" customWidth="1"/>
    <col min="6668" max="6668" width="9.33203125" bestFit="1" customWidth="1"/>
    <col min="6669" max="6670" width="9.5546875" bestFit="1" customWidth="1"/>
    <col min="6671" max="6672" width="9.33203125" bestFit="1" customWidth="1"/>
    <col min="6673" max="6676" width="8" bestFit="1" customWidth="1"/>
    <col min="6913" max="6913" width="19.6640625" customWidth="1"/>
    <col min="6914" max="6914" width="28.33203125" customWidth="1"/>
    <col min="6915" max="6916" width="0" hidden="1" customWidth="1"/>
    <col min="6917" max="6922" width="9.33203125" bestFit="1" customWidth="1"/>
    <col min="6923" max="6923" width="9.5546875" bestFit="1" customWidth="1"/>
    <col min="6924" max="6924" width="9.33203125" bestFit="1" customWidth="1"/>
    <col min="6925" max="6926" width="9.5546875" bestFit="1" customWidth="1"/>
    <col min="6927" max="6928" width="9.33203125" bestFit="1" customWidth="1"/>
    <col min="6929" max="6932" width="8" bestFit="1" customWidth="1"/>
    <col min="7169" max="7169" width="19.6640625" customWidth="1"/>
    <col min="7170" max="7170" width="28.33203125" customWidth="1"/>
    <col min="7171" max="7172" width="0" hidden="1" customWidth="1"/>
    <col min="7173" max="7178" width="9.33203125" bestFit="1" customWidth="1"/>
    <col min="7179" max="7179" width="9.5546875" bestFit="1" customWidth="1"/>
    <col min="7180" max="7180" width="9.33203125" bestFit="1" customWidth="1"/>
    <col min="7181" max="7182" width="9.5546875" bestFit="1" customWidth="1"/>
    <col min="7183" max="7184" width="9.33203125" bestFit="1" customWidth="1"/>
    <col min="7185" max="7188" width="8" bestFit="1" customWidth="1"/>
    <col min="7425" max="7425" width="19.6640625" customWidth="1"/>
    <col min="7426" max="7426" width="28.33203125" customWidth="1"/>
    <col min="7427" max="7428" width="0" hidden="1" customWidth="1"/>
    <col min="7429" max="7434" width="9.33203125" bestFit="1" customWidth="1"/>
    <col min="7435" max="7435" width="9.5546875" bestFit="1" customWidth="1"/>
    <col min="7436" max="7436" width="9.33203125" bestFit="1" customWidth="1"/>
    <col min="7437" max="7438" width="9.5546875" bestFit="1" customWidth="1"/>
    <col min="7439" max="7440" width="9.33203125" bestFit="1" customWidth="1"/>
    <col min="7441" max="7444" width="8" bestFit="1" customWidth="1"/>
    <col min="7681" max="7681" width="19.6640625" customWidth="1"/>
    <col min="7682" max="7682" width="28.33203125" customWidth="1"/>
    <col min="7683" max="7684" width="0" hidden="1" customWidth="1"/>
    <col min="7685" max="7690" width="9.33203125" bestFit="1" customWidth="1"/>
    <col min="7691" max="7691" width="9.5546875" bestFit="1" customWidth="1"/>
    <col min="7692" max="7692" width="9.33203125" bestFit="1" customWidth="1"/>
    <col min="7693" max="7694" width="9.5546875" bestFit="1" customWidth="1"/>
    <col min="7695" max="7696" width="9.33203125" bestFit="1" customWidth="1"/>
    <col min="7697" max="7700" width="8" bestFit="1" customWidth="1"/>
    <col min="7937" max="7937" width="19.6640625" customWidth="1"/>
    <col min="7938" max="7938" width="28.33203125" customWidth="1"/>
    <col min="7939" max="7940" width="0" hidden="1" customWidth="1"/>
    <col min="7941" max="7946" width="9.33203125" bestFit="1" customWidth="1"/>
    <col min="7947" max="7947" width="9.5546875" bestFit="1" customWidth="1"/>
    <col min="7948" max="7948" width="9.33203125" bestFit="1" customWidth="1"/>
    <col min="7949" max="7950" width="9.5546875" bestFit="1" customWidth="1"/>
    <col min="7951" max="7952" width="9.33203125" bestFit="1" customWidth="1"/>
    <col min="7953" max="7956" width="8" bestFit="1" customWidth="1"/>
    <col min="8193" max="8193" width="19.6640625" customWidth="1"/>
    <col min="8194" max="8194" width="28.33203125" customWidth="1"/>
    <col min="8195" max="8196" width="0" hidden="1" customWidth="1"/>
    <col min="8197" max="8202" width="9.33203125" bestFit="1" customWidth="1"/>
    <col min="8203" max="8203" width="9.5546875" bestFit="1" customWidth="1"/>
    <col min="8204" max="8204" width="9.33203125" bestFit="1" customWidth="1"/>
    <col min="8205" max="8206" width="9.5546875" bestFit="1" customWidth="1"/>
    <col min="8207" max="8208" width="9.33203125" bestFit="1" customWidth="1"/>
    <col min="8209" max="8212" width="8" bestFit="1" customWidth="1"/>
    <col min="8449" max="8449" width="19.6640625" customWidth="1"/>
    <col min="8450" max="8450" width="28.33203125" customWidth="1"/>
    <col min="8451" max="8452" width="0" hidden="1" customWidth="1"/>
    <col min="8453" max="8458" width="9.33203125" bestFit="1" customWidth="1"/>
    <col min="8459" max="8459" width="9.5546875" bestFit="1" customWidth="1"/>
    <col min="8460" max="8460" width="9.33203125" bestFit="1" customWidth="1"/>
    <col min="8461" max="8462" width="9.5546875" bestFit="1" customWidth="1"/>
    <col min="8463" max="8464" width="9.33203125" bestFit="1" customWidth="1"/>
    <col min="8465" max="8468" width="8" bestFit="1" customWidth="1"/>
    <col min="8705" max="8705" width="19.6640625" customWidth="1"/>
    <col min="8706" max="8706" width="28.33203125" customWidth="1"/>
    <col min="8707" max="8708" width="0" hidden="1" customWidth="1"/>
    <col min="8709" max="8714" width="9.33203125" bestFit="1" customWidth="1"/>
    <col min="8715" max="8715" width="9.5546875" bestFit="1" customWidth="1"/>
    <col min="8716" max="8716" width="9.33203125" bestFit="1" customWidth="1"/>
    <col min="8717" max="8718" width="9.5546875" bestFit="1" customWidth="1"/>
    <col min="8719" max="8720" width="9.33203125" bestFit="1" customWidth="1"/>
    <col min="8721" max="8724" width="8" bestFit="1" customWidth="1"/>
    <col min="8961" max="8961" width="19.6640625" customWidth="1"/>
    <col min="8962" max="8962" width="28.33203125" customWidth="1"/>
    <col min="8963" max="8964" width="0" hidden="1" customWidth="1"/>
    <col min="8965" max="8970" width="9.33203125" bestFit="1" customWidth="1"/>
    <col min="8971" max="8971" width="9.5546875" bestFit="1" customWidth="1"/>
    <col min="8972" max="8972" width="9.33203125" bestFit="1" customWidth="1"/>
    <col min="8973" max="8974" width="9.5546875" bestFit="1" customWidth="1"/>
    <col min="8975" max="8976" width="9.33203125" bestFit="1" customWidth="1"/>
    <col min="8977" max="8980" width="8" bestFit="1" customWidth="1"/>
    <col min="9217" max="9217" width="19.6640625" customWidth="1"/>
    <col min="9218" max="9218" width="28.33203125" customWidth="1"/>
    <col min="9219" max="9220" width="0" hidden="1" customWidth="1"/>
    <col min="9221" max="9226" width="9.33203125" bestFit="1" customWidth="1"/>
    <col min="9227" max="9227" width="9.5546875" bestFit="1" customWidth="1"/>
    <col min="9228" max="9228" width="9.33203125" bestFit="1" customWidth="1"/>
    <col min="9229" max="9230" width="9.5546875" bestFit="1" customWidth="1"/>
    <col min="9231" max="9232" width="9.33203125" bestFit="1" customWidth="1"/>
    <col min="9233" max="9236" width="8" bestFit="1" customWidth="1"/>
    <col min="9473" max="9473" width="19.6640625" customWidth="1"/>
    <col min="9474" max="9474" width="28.33203125" customWidth="1"/>
    <col min="9475" max="9476" width="0" hidden="1" customWidth="1"/>
    <col min="9477" max="9482" width="9.33203125" bestFit="1" customWidth="1"/>
    <col min="9483" max="9483" width="9.5546875" bestFit="1" customWidth="1"/>
    <col min="9484" max="9484" width="9.33203125" bestFit="1" customWidth="1"/>
    <col min="9485" max="9486" width="9.5546875" bestFit="1" customWidth="1"/>
    <col min="9487" max="9488" width="9.33203125" bestFit="1" customWidth="1"/>
    <col min="9489" max="9492" width="8" bestFit="1" customWidth="1"/>
    <col min="9729" max="9729" width="19.6640625" customWidth="1"/>
    <col min="9730" max="9730" width="28.33203125" customWidth="1"/>
    <col min="9731" max="9732" width="0" hidden="1" customWidth="1"/>
    <col min="9733" max="9738" width="9.33203125" bestFit="1" customWidth="1"/>
    <col min="9739" max="9739" width="9.5546875" bestFit="1" customWidth="1"/>
    <col min="9740" max="9740" width="9.33203125" bestFit="1" customWidth="1"/>
    <col min="9741" max="9742" width="9.5546875" bestFit="1" customWidth="1"/>
    <col min="9743" max="9744" width="9.33203125" bestFit="1" customWidth="1"/>
    <col min="9745" max="9748" width="8" bestFit="1" customWidth="1"/>
    <col min="9985" max="9985" width="19.6640625" customWidth="1"/>
    <col min="9986" max="9986" width="28.33203125" customWidth="1"/>
    <col min="9987" max="9988" width="0" hidden="1" customWidth="1"/>
    <col min="9989" max="9994" width="9.33203125" bestFit="1" customWidth="1"/>
    <col min="9995" max="9995" width="9.5546875" bestFit="1" customWidth="1"/>
    <col min="9996" max="9996" width="9.33203125" bestFit="1" customWidth="1"/>
    <col min="9997" max="9998" width="9.5546875" bestFit="1" customWidth="1"/>
    <col min="9999" max="10000" width="9.33203125" bestFit="1" customWidth="1"/>
    <col min="10001" max="10004" width="8" bestFit="1" customWidth="1"/>
    <col min="10241" max="10241" width="19.6640625" customWidth="1"/>
    <col min="10242" max="10242" width="28.33203125" customWidth="1"/>
    <col min="10243" max="10244" width="0" hidden="1" customWidth="1"/>
    <col min="10245" max="10250" width="9.33203125" bestFit="1" customWidth="1"/>
    <col min="10251" max="10251" width="9.5546875" bestFit="1" customWidth="1"/>
    <col min="10252" max="10252" width="9.33203125" bestFit="1" customWidth="1"/>
    <col min="10253" max="10254" width="9.5546875" bestFit="1" customWidth="1"/>
    <col min="10255" max="10256" width="9.33203125" bestFit="1" customWidth="1"/>
    <col min="10257" max="10260" width="8" bestFit="1" customWidth="1"/>
    <col min="10497" max="10497" width="19.6640625" customWidth="1"/>
    <col min="10498" max="10498" width="28.33203125" customWidth="1"/>
    <col min="10499" max="10500" width="0" hidden="1" customWidth="1"/>
    <col min="10501" max="10506" width="9.33203125" bestFit="1" customWidth="1"/>
    <col min="10507" max="10507" width="9.5546875" bestFit="1" customWidth="1"/>
    <col min="10508" max="10508" width="9.33203125" bestFit="1" customWidth="1"/>
    <col min="10509" max="10510" width="9.5546875" bestFit="1" customWidth="1"/>
    <col min="10511" max="10512" width="9.33203125" bestFit="1" customWidth="1"/>
    <col min="10513" max="10516" width="8" bestFit="1" customWidth="1"/>
    <col min="10753" max="10753" width="19.6640625" customWidth="1"/>
    <col min="10754" max="10754" width="28.33203125" customWidth="1"/>
    <col min="10755" max="10756" width="0" hidden="1" customWidth="1"/>
    <col min="10757" max="10762" width="9.33203125" bestFit="1" customWidth="1"/>
    <col min="10763" max="10763" width="9.5546875" bestFit="1" customWidth="1"/>
    <col min="10764" max="10764" width="9.33203125" bestFit="1" customWidth="1"/>
    <col min="10765" max="10766" width="9.5546875" bestFit="1" customWidth="1"/>
    <col min="10767" max="10768" width="9.33203125" bestFit="1" customWidth="1"/>
    <col min="10769" max="10772" width="8" bestFit="1" customWidth="1"/>
    <col min="11009" max="11009" width="19.6640625" customWidth="1"/>
    <col min="11010" max="11010" width="28.33203125" customWidth="1"/>
    <col min="11011" max="11012" width="0" hidden="1" customWidth="1"/>
    <col min="11013" max="11018" width="9.33203125" bestFit="1" customWidth="1"/>
    <col min="11019" max="11019" width="9.5546875" bestFit="1" customWidth="1"/>
    <col min="11020" max="11020" width="9.33203125" bestFit="1" customWidth="1"/>
    <col min="11021" max="11022" width="9.5546875" bestFit="1" customWidth="1"/>
    <col min="11023" max="11024" width="9.33203125" bestFit="1" customWidth="1"/>
    <col min="11025" max="11028" width="8" bestFit="1" customWidth="1"/>
    <col min="11265" max="11265" width="19.6640625" customWidth="1"/>
    <col min="11266" max="11266" width="28.33203125" customWidth="1"/>
    <col min="11267" max="11268" width="0" hidden="1" customWidth="1"/>
    <col min="11269" max="11274" width="9.33203125" bestFit="1" customWidth="1"/>
    <col min="11275" max="11275" width="9.5546875" bestFit="1" customWidth="1"/>
    <col min="11276" max="11276" width="9.33203125" bestFit="1" customWidth="1"/>
    <col min="11277" max="11278" width="9.5546875" bestFit="1" customWidth="1"/>
    <col min="11279" max="11280" width="9.33203125" bestFit="1" customWidth="1"/>
    <col min="11281" max="11284" width="8" bestFit="1" customWidth="1"/>
    <col min="11521" max="11521" width="19.6640625" customWidth="1"/>
    <col min="11522" max="11522" width="28.33203125" customWidth="1"/>
    <col min="11523" max="11524" width="0" hidden="1" customWidth="1"/>
    <col min="11525" max="11530" width="9.33203125" bestFit="1" customWidth="1"/>
    <col min="11531" max="11531" width="9.5546875" bestFit="1" customWidth="1"/>
    <col min="11532" max="11532" width="9.33203125" bestFit="1" customWidth="1"/>
    <col min="11533" max="11534" width="9.5546875" bestFit="1" customWidth="1"/>
    <col min="11535" max="11536" width="9.33203125" bestFit="1" customWidth="1"/>
    <col min="11537" max="11540" width="8" bestFit="1" customWidth="1"/>
    <col min="11777" max="11777" width="19.6640625" customWidth="1"/>
    <col min="11778" max="11778" width="28.33203125" customWidth="1"/>
    <col min="11779" max="11780" width="0" hidden="1" customWidth="1"/>
    <col min="11781" max="11786" width="9.33203125" bestFit="1" customWidth="1"/>
    <col min="11787" max="11787" width="9.5546875" bestFit="1" customWidth="1"/>
    <col min="11788" max="11788" width="9.33203125" bestFit="1" customWidth="1"/>
    <col min="11789" max="11790" width="9.5546875" bestFit="1" customWidth="1"/>
    <col min="11791" max="11792" width="9.33203125" bestFit="1" customWidth="1"/>
    <col min="11793" max="11796" width="8" bestFit="1" customWidth="1"/>
    <col min="12033" max="12033" width="19.6640625" customWidth="1"/>
    <col min="12034" max="12034" width="28.33203125" customWidth="1"/>
    <col min="12035" max="12036" width="0" hidden="1" customWidth="1"/>
    <col min="12037" max="12042" width="9.33203125" bestFit="1" customWidth="1"/>
    <col min="12043" max="12043" width="9.5546875" bestFit="1" customWidth="1"/>
    <col min="12044" max="12044" width="9.33203125" bestFit="1" customWidth="1"/>
    <col min="12045" max="12046" width="9.5546875" bestFit="1" customWidth="1"/>
    <col min="12047" max="12048" width="9.33203125" bestFit="1" customWidth="1"/>
    <col min="12049" max="12052" width="8" bestFit="1" customWidth="1"/>
    <col min="12289" max="12289" width="19.6640625" customWidth="1"/>
    <col min="12290" max="12290" width="28.33203125" customWidth="1"/>
    <col min="12291" max="12292" width="0" hidden="1" customWidth="1"/>
    <col min="12293" max="12298" width="9.33203125" bestFit="1" customWidth="1"/>
    <col min="12299" max="12299" width="9.5546875" bestFit="1" customWidth="1"/>
    <col min="12300" max="12300" width="9.33203125" bestFit="1" customWidth="1"/>
    <col min="12301" max="12302" width="9.5546875" bestFit="1" customWidth="1"/>
    <col min="12303" max="12304" width="9.33203125" bestFit="1" customWidth="1"/>
    <col min="12305" max="12308" width="8" bestFit="1" customWidth="1"/>
    <col min="12545" max="12545" width="19.6640625" customWidth="1"/>
    <col min="12546" max="12546" width="28.33203125" customWidth="1"/>
    <col min="12547" max="12548" width="0" hidden="1" customWidth="1"/>
    <col min="12549" max="12554" width="9.33203125" bestFit="1" customWidth="1"/>
    <col min="12555" max="12555" width="9.5546875" bestFit="1" customWidth="1"/>
    <col min="12556" max="12556" width="9.33203125" bestFit="1" customWidth="1"/>
    <col min="12557" max="12558" width="9.5546875" bestFit="1" customWidth="1"/>
    <col min="12559" max="12560" width="9.33203125" bestFit="1" customWidth="1"/>
    <col min="12561" max="12564" width="8" bestFit="1" customWidth="1"/>
    <col min="12801" max="12801" width="19.6640625" customWidth="1"/>
    <col min="12802" max="12802" width="28.33203125" customWidth="1"/>
    <col min="12803" max="12804" width="0" hidden="1" customWidth="1"/>
    <col min="12805" max="12810" width="9.33203125" bestFit="1" customWidth="1"/>
    <col min="12811" max="12811" width="9.5546875" bestFit="1" customWidth="1"/>
    <col min="12812" max="12812" width="9.33203125" bestFit="1" customWidth="1"/>
    <col min="12813" max="12814" width="9.5546875" bestFit="1" customWidth="1"/>
    <col min="12815" max="12816" width="9.33203125" bestFit="1" customWidth="1"/>
    <col min="12817" max="12820" width="8" bestFit="1" customWidth="1"/>
    <col min="13057" max="13057" width="19.6640625" customWidth="1"/>
    <col min="13058" max="13058" width="28.33203125" customWidth="1"/>
    <col min="13059" max="13060" width="0" hidden="1" customWidth="1"/>
    <col min="13061" max="13066" width="9.33203125" bestFit="1" customWidth="1"/>
    <col min="13067" max="13067" width="9.5546875" bestFit="1" customWidth="1"/>
    <col min="13068" max="13068" width="9.33203125" bestFit="1" customWidth="1"/>
    <col min="13069" max="13070" width="9.5546875" bestFit="1" customWidth="1"/>
    <col min="13071" max="13072" width="9.33203125" bestFit="1" customWidth="1"/>
    <col min="13073" max="13076" width="8" bestFit="1" customWidth="1"/>
    <col min="13313" max="13313" width="19.6640625" customWidth="1"/>
    <col min="13314" max="13314" width="28.33203125" customWidth="1"/>
    <col min="13315" max="13316" width="0" hidden="1" customWidth="1"/>
    <col min="13317" max="13322" width="9.33203125" bestFit="1" customWidth="1"/>
    <col min="13323" max="13323" width="9.5546875" bestFit="1" customWidth="1"/>
    <col min="13324" max="13324" width="9.33203125" bestFit="1" customWidth="1"/>
    <col min="13325" max="13326" width="9.5546875" bestFit="1" customWidth="1"/>
    <col min="13327" max="13328" width="9.33203125" bestFit="1" customWidth="1"/>
    <col min="13329" max="13332" width="8" bestFit="1" customWidth="1"/>
    <col min="13569" max="13569" width="19.6640625" customWidth="1"/>
    <col min="13570" max="13570" width="28.33203125" customWidth="1"/>
    <col min="13571" max="13572" width="0" hidden="1" customWidth="1"/>
    <col min="13573" max="13578" width="9.33203125" bestFit="1" customWidth="1"/>
    <col min="13579" max="13579" width="9.5546875" bestFit="1" customWidth="1"/>
    <col min="13580" max="13580" width="9.33203125" bestFit="1" customWidth="1"/>
    <col min="13581" max="13582" width="9.5546875" bestFit="1" customWidth="1"/>
    <col min="13583" max="13584" width="9.33203125" bestFit="1" customWidth="1"/>
    <col min="13585" max="13588" width="8" bestFit="1" customWidth="1"/>
    <col min="13825" max="13825" width="19.6640625" customWidth="1"/>
    <col min="13826" max="13826" width="28.33203125" customWidth="1"/>
    <col min="13827" max="13828" width="0" hidden="1" customWidth="1"/>
    <col min="13829" max="13834" width="9.33203125" bestFit="1" customWidth="1"/>
    <col min="13835" max="13835" width="9.5546875" bestFit="1" customWidth="1"/>
    <col min="13836" max="13836" width="9.33203125" bestFit="1" customWidth="1"/>
    <col min="13837" max="13838" width="9.5546875" bestFit="1" customWidth="1"/>
    <col min="13839" max="13840" width="9.33203125" bestFit="1" customWidth="1"/>
    <col min="13841" max="13844" width="8" bestFit="1" customWidth="1"/>
    <col min="14081" max="14081" width="19.6640625" customWidth="1"/>
    <col min="14082" max="14082" width="28.33203125" customWidth="1"/>
    <col min="14083" max="14084" width="0" hidden="1" customWidth="1"/>
    <col min="14085" max="14090" width="9.33203125" bestFit="1" customWidth="1"/>
    <col min="14091" max="14091" width="9.5546875" bestFit="1" customWidth="1"/>
    <col min="14092" max="14092" width="9.33203125" bestFit="1" customWidth="1"/>
    <col min="14093" max="14094" width="9.5546875" bestFit="1" customWidth="1"/>
    <col min="14095" max="14096" width="9.33203125" bestFit="1" customWidth="1"/>
    <col min="14097" max="14100" width="8" bestFit="1" customWidth="1"/>
    <col min="14337" max="14337" width="19.6640625" customWidth="1"/>
    <col min="14338" max="14338" width="28.33203125" customWidth="1"/>
    <col min="14339" max="14340" width="0" hidden="1" customWidth="1"/>
    <col min="14341" max="14346" width="9.33203125" bestFit="1" customWidth="1"/>
    <col min="14347" max="14347" width="9.5546875" bestFit="1" customWidth="1"/>
    <col min="14348" max="14348" width="9.33203125" bestFit="1" customWidth="1"/>
    <col min="14349" max="14350" width="9.5546875" bestFit="1" customWidth="1"/>
    <col min="14351" max="14352" width="9.33203125" bestFit="1" customWidth="1"/>
    <col min="14353" max="14356" width="8" bestFit="1" customWidth="1"/>
    <col min="14593" max="14593" width="19.6640625" customWidth="1"/>
    <col min="14594" max="14594" width="28.33203125" customWidth="1"/>
    <col min="14595" max="14596" width="0" hidden="1" customWidth="1"/>
    <col min="14597" max="14602" width="9.33203125" bestFit="1" customWidth="1"/>
    <col min="14603" max="14603" width="9.5546875" bestFit="1" customWidth="1"/>
    <col min="14604" max="14604" width="9.33203125" bestFit="1" customWidth="1"/>
    <col min="14605" max="14606" width="9.5546875" bestFit="1" customWidth="1"/>
    <col min="14607" max="14608" width="9.33203125" bestFit="1" customWidth="1"/>
    <col min="14609" max="14612" width="8" bestFit="1" customWidth="1"/>
    <col min="14849" max="14849" width="19.6640625" customWidth="1"/>
    <col min="14850" max="14850" width="28.33203125" customWidth="1"/>
    <col min="14851" max="14852" width="0" hidden="1" customWidth="1"/>
    <col min="14853" max="14858" width="9.33203125" bestFit="1" customWidth="1"/>
    <col min="14859" max="14859" width="9.5546875" bestFit="1" customWidth="1"/>
    <col min="14860" max="14860" width="9.33203125" bestFit="1" customWidth="1"/>
    <col min="14861" max="14862" width="9.5546875" bestFit="1" customWidth="1"/>
    <col min="14863" max="14864" width="9.33203125" bestFit="1" customWidth="1"/>
    <col min="14865" max="14868" width="8" bestFit="1" customWidth="1"/>
    <col min="15105" max="15105" width="19.6640625" customWidth="1"/>
    <col min="15106" max="15106" width="28.33203125" customWidth="1"/>
    <col min="15107" max="15108" width="0" hidden="1" customWidth="1"/>
    <col min="15109" max="15114" width="9.33203125" bestFit="1" customWidth="1"/>
    <col min="15115" max="15115" width="9.5546875" bestFit="1" customWidth="1"/>
    <col min="15116" max="15116" width="9.33203125" bestFit="1" customWidth="1"/>
    <col min="15117" max="15118" width="9.5546875" bestFit="1" customWidth="1"/>
    <col min="15119" max="15120" width="9.33203125" bestFit="1" customWidth="1"/>
    <col min="15121" max="15124" width="8" bestFit="1" customWidth="1"/>
    <col min="15361" max="15361" width="19.6640625" customWidth="1"/>
    <col min="15362" max="15362" width="28.33203125" customWidth="1"/>
    <col min="15363" max="15364" width="0" hidden="1" customWidth="1"/>
    <col min="15365" max="15370" width="9.33203125" bestFit="1" customWidth="1"/>
    <col min="15371" max="15371" width="9.5546875" bestFit="1" customWidth="1"/>
    <col min="15372" max="15372" width="9.33203125" bestFit="1" customWidth="1"/>
    <col min="15373" max="15374" width="9.5546875" bestFit="1" customWidth="1"/>
    <col min="15375" max="15376" width="9.33203125" bestFit="1" customWidth="1"/>
    <col min="15377" max="15380" width="8" bestFit="1" customWidth="1"/>
    <col min="15617" max="15617" width="19.6640625" customWidth="1"/>
    <col min="15618" max="15618" width="28.33203125" customWidth="1"/>
    <col min="15619" max="15620" width="0" hidden="1" customWidth="1"/>
    <col min="15621" max="15626" width="9.33203125" bestFit="1" customWidth="1"/>
    <col min="15627" max="15627" width="9.5546875" bestFit="1" customWidth="1"/>
    <col min="15628" max="15628" width="9.33203125" bestFit="1" customWidth="1"/>
    <col min="15629" max="15630" width="9.5546875" bestFit="1" customWidth="1"/>
    <col min="15631" max="15632" width="9.33203125" bestFit="1" customWidth="1"/>
    <col min="15633" max="15636" width="8" bestFit="1" customWidth="1"/>
    <col min="15873" max="15873" width="19.6640625" customWidth="1"/>
    <col min="15874" max="15874" width="28.33203125" customWidth="1"/>
    <col min="15875" max="15876" width="0" hidden="1" customWidth="1"/>
    <col min="15877" max="15882" width="9.33203125" bestFit="1" customWidth="1"/>
    <col min="15883" max="15883" width="9.5546875" bestFit="1" customWidth="1"/>
    <col min="15884" max="15884" width="9.33203125" bestFit="1" customWidth="1"/>
    <col min="15885" max="15886" width="9.5546875" bestFit="1" customWidth="1"/>
    <col min="15887" max="15888" width="9.33203125" bestFit="1" customWidth="1"/>
    <col min="15889" max="15892" width="8" bestFit="1" customWidth="1"/>
    <col min="16129" max="16129" width="19.6640625" customWidth="1"/>
    <col min="16130" max="16130" width="28.33203125" customWidth="1"/>
    <col min="16131" max="16132" width="0" hidden="1" customWidth="1"/>
    <col min="16133" max="16138" width="9.33203125" bestFit="1" customWidth="1"/>
    <col min="16139" max="16139" width="9.5546875" bestFit="1" customWidth="1"/>
    <col min="16140" max="16140" width="9.33203125" bestFit="1" customWidth="1"/>
    <col min="16141" max="16142" width="9.5546875" bestFit="1" customWidth="1"/>
    <col min="16143" max="16144" width="9.33203125" bestFit="1" customWidth="1"/>
    <col min="16145" max="16148" width="8" bestFit="1" customWidth="1"/>
  </cols>
  <sheetData>
    <row r="2" spans="1:36">
      <c r="A2" s="306"/>
      <c r="B2" s="307"/>
      <c r="C2" s="308"/>
      <c r="D2" s="306"/>
      <c r="E2" s="288" t="s">
        <v>551</v>
      </c>
      <c r="F2" s="288" t="s">
        <v>552</v>
      </c>
      <c r="G2" s="288" t="s">
        <v>553</v>
      </c>
      <c r="H2" s="288" t="s">
        <v>554</v>
      </c>
      <c r="I2" s="288" t="s">
        <v>27</v>
      </c>
      <c r="J2" s="288" t="s">
        <v>68</v>
      </c>
      <c r="K2" s="288" t="s">
        <v>69</v>
      </c>
      <c r="L2" s="288" t="s">
        <v>70</v>
      </c>
      <c r="M2" s="288" t="s">
        <v>31</v>
      </c>
      <c r="N2" s="288" t="s">
        <v>71</v>
      </c>
      <c r="O2" s="288" t="s">
        <v>72</v>
      </c>
      <c r="P2" s="288" t="s">
        <v>73</v>
      </c>
      <c r="Q2" s="288" t="s">
        <v>493</v>
      </c>
      <c r="R2" s="288" t="s">
        <v>498</v>
      </c>
      <c r="S2" s="288" t="s">
        <v>505</v>
      </c>
      <c r="T2" s="288" t="s">
        <v>510</v>
      </c>
      <c r="U2" s="288" t="s">
        <v>512</v>
      </c>
      <c r="V2" s="288" t="s">
        <v>514</v>
      </c>
      <c r="W2" s="288" t="s">
        <v>523</v>
      </c>
      <c r="X2" s="288" t="s">
        <v>530</v>
      </c>
      <c r="Y2" s="288" t="s">
        <v>532</v>
      </c>
      <c r="Z2" s="288" t="s">
        <v>541</v>
      </c>
      <c r="AA2" s="288" t="s">
        <v>548</v>
      </c>
      <c r="AB2" s="288" t="s">
        <v>669</v>
      </c>
      <c r="AC2" s="288" t="s">
        <v>677</v>
      </c>
      <c r="AD2" s="288" t="s">
        <v>680</v>
      </c>
      <c r="AE2" s="288" t="s">
        <v>688</v>
      </c>
      <c r="AF2" s="288" t="s">
        <v>694</v>
      </c>
      <c r="AG2" s="288" t="s">
        <v>703</v>
      </c>
      <c r="AH2" s="288" t="s">
        <v>713</v>
      </c>
      <c r="AI2" s="288" t="s">
        <v>719</v>
      </c>
      <c r="AJ2" s="288" t="s">
        <v>722</v>
      </c>
    </row>
    <row r="3" spans="1:36">
      <c r="A3" s="306"/>
      <c r="B3" s="307"/>
      <c r="C3" s="308"/>
      <c r="D3" s="306"/>
      <c r="E3" s="288" t="s">
        <v>555</v>
      </c>
      <c r="F3" s="288" t="s">
        <v>556</v>
      </c>
      <c r="G3" s="289" t="s">
        <v>557</v>
      </c>
      <c r="H3" s="288" t="s">
        <v>558</v>
      </c>
      <c r="I3" s="289" t="s">
        <v>26</v>
      </c>
      <c r="J3" s="288" t="s">
        <v>28</v>
      </c>
      <c r="K3" s="288" t="s">
        <v>29</v>
      </c>
      <c r="L3" s="288" t="s">
        <v>30</v>
      </c>
      <c r="M3" s="288" t="s">
        <v>75</v>
      </c>
      <c r="N3" s="288" t="s">
        <v>76</v>
      </c>
      <c r="O3" s="288" t="s">
        <v>77</v>
      </c>
      <c r="P3" s="288" t="s">
        <v>78</v>
      </c>
      <c r="Q3" s="288" t="s">
        <v>492</v>
      </c>
      <c r="R3" s="288" t="s">
        <v>499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668</v>
      </c>
      <c r="AC3" s="288" t="s">
        <v>676</v>
      </c>
      <c r="AD3" s="288" t="s">
        <v>679</v>
      </c>
      <c r="AE3" s="288" t="s">
        <v>687</v>
      </c>
      <c r="AF3" s="288" t="s">
        <v>695</v>
      </c>
      <c r="AG3" s="288" t="s">
        <v>702</v>
      </c>
      <c r="AH3" s="288" t="s">
        <v>712</v>
      </c>
      <c r="AI3" s="288" t="s">
        <v>720</v>
      </c>
      <c r="AJ3" s="288" t="s">
        <v>721</v>
      </c>
    </row>
    <row r="4" spans="1:36">
      <c r="A4" s="309" t="s">
        <v>594</v>
      </c>
      <c r="B4" s="182" t="s">
        <v>578</v>
      </c>
      <c r="C4" s="309" t="s">
        <v>595</v>
      </c>
      <c r="D4" s="182" t="s">
        <v>596</v>
      </c>
      <c r="E4" s="203">
        <v>1455.6422166666666</v>
      </c>
      <c r="F4" s="203">
        <v>1396.9802698412698</v>
      </c>
      <c r="G4" s="203">
        <v>1206.0237384615384</v>
      </c>
      <c r="H4" s="203">
        <v>1749.6262950819673</v>
      </c>
      <c r="I4" s="203">
        <v>1644.1112258064516</v>
      </c>
      <c r="J4" s="203">
        <v>2074.7377540983607</v>
      </c>
      <c r="K4" s="203">
        <v>2039.9199375000001</v>
      </c>
      <c r="L4" s="203">
        <v>1856.4890169491525</v>
      </c>
      <c r="M4" s="203">
        <v>2108.6660000000002</v>
      </c>
      <c r="N4" s="203">
        <v>2615.6256031746029</v>
      </c>
      <c r="O4" s="203">
        <v>1444.9618730158729</v>
      </c>
      <c r="P4" s="203">
        <v>1615.2928644067797</v>
      </c>
      <c r="Q4" s="203">
        <v>1989.7429666666665</v>
      </c>
      <c r="R4" s="203">
        <v>2813.9693225806454</v>
      </c>
      <c r="S4" s="203">
        <v>2926.2785076923078</v>
      </c>
      <c r="T4" s="203">
        <v>3495.834901639344</v>
      </c>
      <c r="U4" s="203">
        <v>3887.6905322580646</v>
      </c>
      <c r="V4" s="203">
        <v>2822.0154426229506</v>
      </c>
      <c r="W4" s="203">
        <v>2718.5596615384616</v>
      </c>
      <c r="X4" s="203">
        <v>2788.201</v>
      </c>
      <c r="Y4" s="203">
        <v>3860.1930833333336</v>
      </c>
      <c r="Z4" s="203">
        <v>2951.4618387096775</v>
      </c>
      <c r="AA4" s="203">
        <v>3251.8314218750002</v>
      </c>
      <c r="AB4" s="203">
        <v>3004.7793278688523</v>
      </c>
      <c r="AC4" s="203">
        <v>3082.2988387096775</v>
      </c>
      <c r="AD4" s="203">
        <v>2849.1734677419354</v>
      </c>
      <c r="AE4" s="203">
        <v>3167.1749538461536</v>
      </c>
      <c r="AF4" s="203">
        <v>3169.0372622950817</v>
      </c>
      <c r="AG4" s="203">
        <v>4780.1700793650789</v>
      </c>
      <c r="AH4" s="203">
        <v>5199.4844262295082</v>
      </c>
      <c r="AI4" s="203">
        <v>4680.142234375</v>
      </c>
      <c r="AJ4" s="203">
        <v>4871.6520333333328</v>
      </c>
    </row>
    <row r="5" spans="1:36" s="186" customFormat="1">
      <c r="A5" s="314"/>
      <c r="B5" s="190" t="s">
        <v>581</v>
      </c>
      <c r="C5" s="314"/>
      <c r="D5" s="190" t="s">
        <v>582</v>
      </c>
      <c r="E5" s="204">
        <v>1.1401875898236076</v>
      </c>
      <c r="F5" s="204">
        <v>1.2238228865919925</v>
      </c>
      <c r="G5" s="204">
        <v>1.2610752404758754</v>
      </c>
      <c r="H5" s="204">
        <v>1.0526319455534487</v>
      </c>
      <c r="I5" s="204">
        <v>1.0264076536655318</v>
      </c>
      <c r="J5" s="204">
        <v>1.0145485260341378</v>
      </c>
      <c r="K5" s="204">
        <v>1.0225874392466199</v>
      </c>
      <c r="L5" s="204">
        <v>1.0777888961569266</v>
      </c>
      <c r="M5" s="204">
        <v>1.0347998933923153</v>
      </c>
      <c r="N5" s="204">
        <v>1.013186187822267</v>
      </c>
      <c r="O5" s="204">
        <v>1.152981882709752</v>
      </c>
      <c r="P5" s="204">
        <v>1.1480213164682036</v>
      </c>
      <c r="Q5" s="204">
        <v>1.0381130979916018</v>
      </c>
      <c r="R5" s="204">
        <v>0.86421217696976282</v>
      </c>
      <c r="S5" s="204">
        <v>0.82333875155676173</v>
      </c>
      <c r="T5" s="204">
        <v>0.84266482995790259</v>
      </c>
      <c r="U5" s="204">
        <v>0.81347802561594584</v>
      </c>
      <c r="V5" s="204">
        <v>0.85106485568255252</v>
      </c>
      <c r="W5" s="204">
        <v>0.95429708337975205</v>
      </c>
      <c r="X5" s="204">
        <v>0.97814719597296451</v>
      </c>
      <c r="Y5" s="204">
        <v>0.85496398636536253</v>
      </c>
      <c r="Z5" s="204">
        <v>0.95818191438147593</v>
      </c>
      <c r="AA5" s="204">
        <v>0.92848335835136675</v>
      </c>
      <c r="AB5" s="204">
        <v>1.0013691848591004</v>
      </c>
      <c r="AC5" s="204">
        <v>0.95803983817524385</v>
      </c>
      <c r="AD5" s="204">
        <v>1.0689124188845827</v>
      </c>
      <c r="AE5" s="204">
        <v>1.0584625802314132</v>
      </c>
      <c r="AF5" s="204">
        <v>1.046816876530527</v>
      </c>
      <c r="AG5" s="204">
        <v>0.8448233239142271</v>
      </c>
      <c r="AH5" s="204">
        <v>0.80880628511821029</v>
      </c>
      <c r="AI5" s="204">
        <v>0.85277222393306196</v>
      </c>
      <c r="AJ5" s="204">
        <v>0.81537417522210809</v>
      </c>
    </row>
    <row r="6" spans="1:36">
      <c r="A6" s="309" t="s">
        <v>597</v>
      </c>
      <c r="B6" s="182" t="s">
        <v>578</v>
      </c>
      <c r="C6" s="309" t="s">
        <v>598</v>
      </c>
      <c r="D6" s="182" t="s">
        <v>596</v>
      </c>
      <c r="E6" s="205">
        <v>271.60566666666671</v>
      </c>
      <c r="F6" s="205">
        <v>264.45309523809527</v>
      </c>
      <c r="G6" s="205">
        <v>229.34009230769232</v>
      </c>
      <c r="H6" s="205">
        <v>248.42618032786885</v>
      </c>
      <c r="I6" s="205">
        <v>249.86</v>
      </c>
      <c r="J6" s="205">
        <v>261.42804918032783</v>
      </c>
      <c r="K6" s="205">
        <v>254.06087500000001</v>
      </c>
      <c r="L6" s="205">
        <v>262.42849152542374</v>
      </c>
      <c r="M6" s="205">
        <v>289.98700000000002</v>
      </c>
      <c r="N6" s="205">
        <v>387.56426984126983</v>
      </c>
      <c r="O6" s="205">
        <v>302.63698412698415</v>
      </c>
      <c r="P6" s="205">
        <v>371.98474576271184</v>
      </c>
      <c r="Q6" s="205">
        <v>379.1413</v>
      </c>
      <c r="R6" s="205">
        <v>400.34619354838708</v>
      </c>
      <c r="S6" s="205">
        <v>367.34509230769231</v>
      </c>
      <c r="T6" s="205">
        <v>249.3339180327869</v>
      </c>
      <c r="U6" s="205">
        <v>266.154</v>
      </c>
      <c r="V6" s="205">
        <v>257.26819672131148</v>
      </c>
      <c r="W6" s="205">
        <v>238.47621538461539</v>
      </c>
      <c r="X6" s="205">
        <v>395.86719672131147</v>
      </c>
      <c r="Y6" s="205">
        <v>322.68705</v>
      </c>
      <c r="Z6" s="205">
        <v>275.31059677419358</v>
      </c>
      <c r="AA6" s="205">
        <v>278.73154687499999</v>
      </c>
      <c r="AB6" s="205">
        <v>286.57188524590163</v>
      </c>
      <c r="AC6" s="205">
        <v>342.96012903225807</v>
      </c>
      <c r="AD6" s="205">
        <v>339.51293548387099</v>
      </c>
      <c r="AE6" s="205">
        <v>267.6438769230769</v>
      </c>
      <c r="AF6" s="205">
        <v>297.17491803278688</v>
      </c>
      <c r="AG6" s="205">
        <v>275.96963492063492</v>
      </c>
      <c r="AH6" s="205">
        <v>276.16113114754097</v>
      </c>
      <c r="AI6" s="205">
        <v>301.24420312500001</v>
      </c>
      <c r="AJ6" s="205">
        <v>314.01566666666662</v>
      </c>
    </row>
    <row r="7" spans="1:36" s="186" customFormat="1">
      <c r="A7" s="314"/>
      <c r="B7" s="190" t="s">
        <v>581</v>
      </c>
      <c r="C7" s="314"/>
      <c r="D7" s="190" t="s">
        <v>582</v>
      </c>
      <c r="E7" s="204">
        <v>2.1559001941540257</v>
      </c>
      <c r="F7" s="204">
        <v>1.8972294195658077</v>
      </c>
      <c r="G7" s="204">
        <v>1.5616314346996665</v>
      </c>
      <c r="H7" s="204">
        <v>1.5199250125230985</v>
      </c>
      <c r="I7" s="204">
        <v>1.4411582518468404</v>
      </c>
      <c r="J7" s="204">
        <v>1.4398870177802112</v>
      </c>
      <c r="K7" s="204">
        <v>1.399205114842063</v>
      </c>
      <c r="L7" s="204">
        <v>1.4460558430735713</v>
      </c>
      <c r="M7" s="204">
        <v>1.5050251402074351</v>
      </c>
      <c r="N7" s="204">
        <v>1.7573075306424346</v>
      </c>
      <c r="O7" s="204">
        <v>1.7581419302186656</v>
      </c>
      <c r="P7" s="204">
        <v>1.7300872566307166</v>
      </c>
      <c r="Q7" s="204">
        <v>1.6229053460191936</v>
      </c>
      <c r="R7" s="204">
        <v>1.861746656039305</v>
      </c>
      <c r="S7" s="204">
        <v>1.7008185436699621</v>
      </c>
      <c r="T7" s="204">
        <v>1.7914877895328862</v>
      </c>
      <c r="U7" s="204">
        <v>2.1403889023017721</v>
      </c>
      <c r="V7" s="204">
        <v>2.4907079357129387</v>
      </c>
      <c r="W7" s="204">
        <v>2.3707072880804629</v>
      </c>
      <c r="X7" s="204">
        <v>2.2131880981239815</v>
      </c>
      <c r="Y7" s="204">
        <v>2.7500743625544728</v>
      </c>
      <c r="Z7" s="204">
        <v>2.8083391093121395</v>
      </c>
      <c r="AA7" s="204">
        <v>2.5560688742903888</v>
      </c>
      <c r="AB7" s="204">
        <v>2.6935349669081399</v>
      </c>
      <c r="AC7" s="204">
        <v>2.4792266363324091</v>
      </c>
      <c r="AD7" s="204">
        <v>2.0563182969607028</v>
      </c>
      <c r="AE7" s="204">
        <v>2.1918647822031252</v>
      </c>
      <c r="AF7" s="204">
        <v>2.1831963512133661</v>
      </c>
      <c r="AG7" s="204">
        <v>2.2756260114695568</v>
      </c>
      <c r="AH7" s="204">
        <v>2.1710342526719879</v>
      </c>
      <c r="AI7" s="204">
        <v>2.0105656259926743</v>
      </c>
      <c r="AJ7" s="204">
        <v>2.036593579017238</v>
      </c>
    </row>
    <row r="8" spans="1:36">
      <c r="A8" s="309" t="s">
        <v>599</v>
      </c>
      <c r="B8" s="182" t="s">
        <v>578</v>
      </c>
      <c r="C8" s="309" t="s">
        <v>600</v>
      </c>
      <c r="D8" s="182" t="s">
        <v>596</v>
      </c>
      <c r="E8" s="205">
        <v>498.43770666666666</v>
      </c>
      <c r="F8" s="205">
        <v>477.03397142857136</v>
      </c>
      <c r="G8" s="205">
        <v>464.50268615384613</v>
      </c>
      <c r="H8" s="205">
        <v>505.7098655737704</v>
      </c>
      <c r="I8" s="205">
        <v>490.5179645161291</v>
      </c>
      <c r="J8" s="205">
        <v>553.44604918032792</v>
      </c>
      <c r="K8" s="205">
        <v>522.25558437500001</v>
      </c>
      <c r="L8" s="205">
        <v>604.99449152542377</v>
      </c>
      <c r="M8" s="205">
        <v>640.10825999999997</v>
      </c>
      <c r="N8" s="205">
        <v>685.18624126984128</v>
      </c>
      <c r="O8" s="205">
        <v>670.71318412698406</v>
      </c>
      <c r="P8" s="205">
        <v>766.82534915254234</v>
      </c>
      <c r="Q8" s="205">
        <v>765.85981666666669</v>
      </c>
      <c r="R8" s="205">
        <v>720.01568709677417</v>
      </c>
      <c r="S8" s="205">
        <v>754.32624923076924</v>
      </c>
      <c r="T8" s="205">
        <v>761.72181967213112</v>
      </c>
      <c r="U8" s="205">
        <v>791.8411290322581</v>
      </c>
      <c r="V8" s="205">
        <v>979.2391540983607</v>
      </c>
      <c r="W8" s="205">
        <v>1015.4208184615383</v>
      </c>
      <c r="X8" s="205">
        <v>1027.539681967213</v>
      </c>
      <c r="Y8" s="205">
        <v>1127.2290500000001</v>
      </c>
      <c r="Z8" s="205">
        <v>1040.6566677419355</v>
      </c>
      <c r="AA8" s="205">
        <v>1082.1224687500001</v>
      </c>
      <c r="AB8" s="205">
        <v>939.34331147540991</v>
      </c>
      <c r="AC8" s="205">
        <v>996.51398387096776</v>
      </c>
      <c r="AD8" s="205">
        <v>1090.0609483870967</v>
      </c>
      <c r="AE8" s="205">
        <v>1091.7138399999999</v>
      </c>
      <c r="AF8" s="205">
        <v>1063.4887704918033</v>
      </c>
      <c r="AG8" s="205">
        <v>976.79093650793652</v>
      </c>
      <c r="AH8" s="205">
        <v>928.6430983606557</v>
      </c>
      <c r="AI8" s="205">
        <v>882.12599999999986</v>
      </c>
      <c r="AJ8" s="205">
        <v>960.33130000000006</v>
      </c>
    </row>
    <row r="9" spans="1:36" s="186" customFormat="1">
      <c r="A9" s="314"/>
      <c r="B9" s="190" t="s">
        <v>581</v>
      </c>
      <c r="C9" s="314"/>
      <c r="D9" s="190" t="s">
        <v>582</v>
      </c>
      <c r="E9" s="204">
        <v>4.1603788238679762</v>
      </c>
      <c r="F9" s="204">
        <v>3.7381495388624701</v>
      </c>
      <c r="G9" s="204">
        <v>3.2487530746944704</v>
      </c>
      <c r="H9" s="204">
        <v>3.2051593254964783</v>
      </c>
      <c r="I9" s="204">
        <v>3.1383443991321527</v>
      </c>
      <c r="J9" s="204">
        <v>3.0381666997381198</v>
      </c>
      <c r="K9" s="204">
        <v>2.9630589283969258</v>
      </c>
      <c r="L9" s="204">
        <v>2.9244162836613561</v>
      </c>
      <c r="M9" s="204">
        <v>2.9698100924886184</v>
      </c>
      <c r="N9" s="204">
        <v>3.2762850692162209</v>
      </c>
      <c r="O9" s="204">
        <v>3.6358855886985979</v>
      </c>
      <c r="P9" s="204">
        <v>3.4941384796709598</v>
      </c>
      <c r="Q9" s="204">
        <v>3.4880274072785711</v>
      </c>
      <c r="R9" s="204">
        <v>3.954245109345992</v>
      </c>
      <c r="S9" s="204">
        <v>3.8841972438626544</v>
      </c>
      <c r="T9" s="204">
        <v>4.1792346845271444</v>
      </c>
      <c r="U9" s="204">
        <v>4.3084250960626767</v>
      </c>
      <c r="V9" s="204">
        <v>5.3168281987284542</v>
      </c>
      <c r="W9" s="204">
        <v>5.2654306750684183</v>
      </c>
      <c r="X9" s="204">
        <v>5.7427466681923027</v>
      </c>
      <c r="Y9" s="204">
        <v>5.4947038344454775</v>
      </c>
      <c r="Z9" s="204">
        <v>5.6624985798746605</v>
      </c>
      <c r="AA9" s="204">
        <v>4.9549371130272082</v>
      </c>
      <c r="AB9" s="204">
        <v>5.608907629784337</v>
      </c>
      <c r="AC9" s="204">
        <v>5.4009574052721563</v>
      </c>
      <c r="AD9" s="204">
        <v>4.6681927912559988</v>
      </c>
      <c r="AE9" s="204">
        <v>4.9863950318702397</v>
      </c>
      <c r="AF9" s="204">
        <v>5.1067579694206273</v>
      </c>
      <c r="AG9" s="204">
        <v>5.1011348361313118</v>
      </c>
      <c r="AH9" s="204">
        <v>5.0329027383782998</v>
      </c>
      <c r="AI9" s="204">
        <v>4.7868868152975983</v>
      </c>
      <c r="AJ9" s="204">
        <v>4.7245761240234838</v>
      </c>
    </row>
    <row r="10" spans="1:36">
      <c r="A10" s="309" t="s">
        <v>601</v>
      </c>
      <c r="B10" s="182" t="s">
        <v>578</v>
      </c>
      <c r="C10" s="309" t="s">
        <v>601</v>
      </c>
      <c r="D10" s="182" t="s">
        <v>596</v>
      </c>
      <c r="E10" s="205">
        <v>6.8157500000000004</v>
      </c>
      <c r="F10" s="205">
        <v>8.076428571428572</v>
      </c>
      <c r="G10" s="205">
        <v>9.1886615384615382</v>
      </c>
      <c r="H10" s="205">
        <v>6.6079508196721308</v>
      </c>
      <c r="I10" s="205">
        <v>8.4940161290322571</v>
      </c>
      <c r="J10" s="205">
        <v>9.5536393442622956</v>
      </c>
      <c r="K10" s="205">
        <v>11.94471875</v>
      </c>
      <c r="L10" s="205">
        <v>8.7406949152542364</v>
      </c>
      <c r="M10" s="205">
        <v>10.838383333333333</v>
      </c>
      <c r="N10" s="205">
        <v>10.568142857142856</v>
      </c>
      <c r="O10" s="205">
        <v>7.2510952380952389</v>
      </c>
      <c r="P10" s="205">
        <v>6.9299322033898303</v>
      </c>
      <c r="Q10" s="205">
        <v>6.7168666666666672</v>
      </c>
      <c r="R10" s="205">
        <v>8.8515967741935491</v>
      </c>
      <c r="S10" s="205">
        <v>8.3419545454545467</v>
      </c>
      <c r="T10" s="205">
        <v>13.082672131147541</v>
      </c>
      <c r="U10" s="205">
        <v>12.589048387096774</v>
      </c>
      <c r="V10" s="205">
        <v>10.122557377049182</v>
      </c>
      <c r="W10" s="205">
        <v>15.905076923076924</v>
      </c>
      <c r="X10" s="205">
        <v>17.657491803278688</v>
      </c>
      <c r="Y10" s="205">
        <v>13.92051</v>
      </c>
      <c r="Z10" s="205">
        <v>23.036248387096773</v>
      </c>
      <c r="AA10" s="205">
        <v>23.945953124999999</v>
      </c>
      <c r="AB10" s="205">
        <v>26.093524590163934</v>
      </c>
      <c r="AC10" s="205">
        <v>27.444967741935486</v>
      </c>
      <c r="AD10" s="205">
        <v>24.949370967741935</v>
      </c>
      <c r="AE10" s="205">
        <v>23.765375384615385</v>
      </c>
      <c r="AF10" s="205">
        <v>17.184786885245902</v>
      </c>
      <c r="AG10" s="205">
        <v>18.77073015873016</v>
      </c>
      <c r="AH10" s="205">
        <v>29.921901639344259</v>
      </c>
      <c r="AI10" s="205">
        <v>25.878718750000004</v>
      </c>
      <c r="AJ10" s="205">
        <v>23.908949999999997</v>
      </c>
    </row>
    <row r="11" spans="1:36" s="186" customFormat="1" ht="14.25" customHeight="1">
      <c r="A11" s="314"/>
      <c r="B11" s="190" t="s">
        <v>581</v>
      </c>
      <c r="C11" s="314"/>
      <c r="D11" s="190" t="s">
        <v>582</v>
      </c>
      <c r="E11" s="204">
        <v>2.4678067955348517</v>
      </c>
      <c r="F11" s="204">
        <v>2.2063680905633687</v>
      </c>
      <c r="G11" s="204">
        <v>2.3605537091699973</v>
      </c>
      <c r="H11" s="204">
        <v>2.3575986950643171</v>
      </c>
      <c r="I11" s="204">
        <v>1.947236574514509</v>
      </c>
      <c r="J11" s="204">
        <v>2.0392700061087372</v>
      </c>
      <c r="K11" s="204">
        <v>2.1153721833132342</v>
      </c>
      <c r="L11" s="204">
        <v>2.2490155923684458</v>
      </c>
      <c r="M11" s="204">
        <v>1.7100410885387267</v>
      </c>
      <c r="N11" s="204">
        <v>1.7506517641369006</v>
      </c>
      <c r="O11" s="204">
        <v>2.3806727609841087</v>
      </c>
      <c r="P11" s="204">
        <v>2.3347672342527859</v>
      </c>
      <c r="Q11" s="204">
        <v>2.0755822407273232</v>
      </c>
      <c r="R11" s="204">
        <v>2.1209863173948924</v>
      </c>
      <c r="S11" s="204">
        <v>2.0513897870276026</v>
      </c>
      <c r="T11" s="204">
        <v>2.5376761078330365</v>
      </c>
      <c r="U11" s="204">
        <v>2.0100262242563618</v>
      </c>
      <c r="V11" s="204">
        <v>1.8966239870043025</v>
      </c>
      <c r="W11" s="204">
        <v>2.2030067300468161</v>
      </c>
      <c r="X11" s="204">
        <v>2.3065007019903314</v>
      </c>
      <c r="Y11" s="204">
        <v>2.5157064408320289</v>
      </c>
      <c r="Z11" s="204">
        <v>2.1655477895496258</v>
      </c>
      <c r="AA11" s="204">
        <v>1.7632141652327735</v>
      </c>
      <c r="AB11" s="204">
        <v>1.7869291106078073</v>
      </c>
      <c r="AC11" s="204">
        <v>1.7971171634966867</v>
      </c>
      <c r="AD11" s="204">
        <v>1.5846074266346031</v>
      </c>
      <c r="AE11" s="204">
        <v>1.8477651652978684</v>
      </c>
      <c r="AF11" s="204">
        <v>1.9401910954408779</v>
      </c>
      <c r="AG11" s="204">
        <v>1.858628152492164</v>
      </c>
      <c r="AH11" s="204">
        <v>1.5920150534721746</v>
      </c>
      <c r="AI11" s="204">
        <v>1.7326401538364855</v>
      </c>
      <c r="AJ11" s="204">
        <v>1.7127785425496966</v>
      </c>
    </row>
    <row r="12" spans="1:36">
      <c r="A12" s="313" t="s">
        <v>602</v>
      </c>
      <c r="B12" s="182" t="s">
        <v>603</v>
      </c>
      <c r="C12" s="313" t="s">
        <v>604</v>
      </c>
      <c r="D12" s="182" t="s">
        <v>605</v>
      </c>
      <c r="E12" s="205">
        <v>2232.5013400000003</v>
      </c>
      <c r="F12" s="205">
        <v>2146.5437650793656</v>
      </c>
      <c r="G12" s="205">
        <v>1909.0551784615384</v>
      </c>
      <c r="H12" s="205">
        <v>2510.3702918032791</v>
      </c>
      <c r="I12" s="205">
        <v>2392.9832064516131</v>
      </c>
      <c r="J12" s="205">
        <v>2899.1654918032787</v>
      </c>
      <c r="K12" s="205">
        <v>2828.1811156250001</v>
      </c>
      <c r="L12" s="205">
        <v>2732.652694915254</v>
      </c>
      <c r="M12" s="205">
        <v>3049.599643333333</v>
      </c>
      <c r="N12" s="205">
        <v>3698.9442571428563</v>
      </c>
      <c r="O12" s="205">
        <v>2425.5631365079362</v>
      </c>
      <c r="P12" s="205">
        <v>2761.0328915254231</v>
      </c>
      <c r="Q12" s="205">
        <v>3141.4609500000001</v>
      </c>
      <c r="R12" s="205">
        <v>3943.1827999999996</v>
      </c>
      <c r="S12" s="205">
        <v>3994.9592303030299</v>
      </c>
      <c r="T12" s="205">
        <v>4519.9733114754099</v>
      </c>
      <c r="U12" s="205">
        <v>4958.2747096774192</v>
      </c>
      <c r="V12" s="205">
        <v>4068.6453508196723</v>
      </c>
      <c r="W12" s="205">
        <v>3988.3617723076923</v>
      </c>
      <c r="X12" s="205">
        <v>4229.2653704918039</v>
      </c>
      <c r="Y12" s="205">
        <v>5324.0296933333329</v>
      </c>
      <c r="Z12" s="205">
        <v>4290.4653516129029</v>
      </c>
      <c r="AA12" s="205">
        <v>4636.6313906249998</v>
      </c>
      <c r="AB12" s="205">
        <v>4256.788049180328</v>
      </c>
      <c r="AC12" s="205">
        <v>4449.2179193548382</v>
      </c>
      <c r="AD12" s="205">
        <v>4303.6967225806457</v>
      </c>
      <c r="AE12" s="205">
        <v>4550.2980461538464</v>
      </c>
      <c r="AF12" s="205">
        <v>4546.885737704918</v>
      </c>
      <c r="AG12" s="205">
        <v>6051.7013809523805</v>
      </c>
      <c r="AH12" s="205">
        <v>6434.2105573770496</v>
      </c>
      <c r="AI12" s="205">
        <v>5889.3911562499998</v>
      </c>
      <c r="AJ12" s="205">
        <v>6169.9079499999998</v>
      </c>
    </row>
    <row r="13" spans="1:36" s="186" customFormat="1" ht="14.25" customHeight="1">
      <c r="A13" s="312"/>
      <c r="B13" s="206" t="s">
        <v>581</v>
      </c>
      <c r="C13" s="312"/>
      <c r="D13" s="206" t="s">
        <v>582</v>
      </c>
      <c r="E13" s="207">
        <v>1.8870391238906612</v>
      </c>
      <c r="F13" s="207">
        <v>1.8220558311419133</v>
      </c>
      <c r="G13" s="207">
        <v>1.7178561978426741</v>
      </c>
      <c r="H13" s="207">
        <v>1.4946881195299162</v>
      </c>
      <c r="I13" s="207">
        <v>1.5058903473371883</v>
      </c>
      <c r="J13" s="207">
        <v>1.4425850483995928</v>
      </c>
      <c r="K13" s="207">
        <v>1.4193650317261046</v>
      </c>
      <c r="L13" s="207">
        <v>1.5257347599705202</v>
      </c>
      <c r="M13" s="207">
        <v>1.4880704550580812</v>
      </c>
      <c r="N13" s="207">
        <v>1.5124726258549832</v>
      </c>
      <c r="O13" s="207">
        <v>1.9187266030768524</v>
      </c>
      <c r="P13" s="207">
        <v>1.8810099884100979</v>
      </c>
      <c r="Q13" s="207">
        <v>1.7081766105777447</v>
      </c>
      <c r="R13" s="207">
        <v>1.5325443107254113</v>
      </c>
      <c r="S13" s="207">
        <v>1.4745596952030315</v>
      </c>
      <c r="T13" s="207">
        <v>1.4622010287256171</v>
      </c>
      <c r="U13" s="207">
        <v>1.4458893094631335</v>
      </c>
      <c r="V13" s="207">
        <v>2.0328599016232509</v>
      </c>
      <c r="W13" s="207">
        <v>2.141565450327239</v>
      </c>
      <c r="X13" s="207">
        <v>2.2568994433571374</v>
      </c>
      <c r="Y13" s="207">
        <v>1.9565159756797448</v>
      </c>
      <c r="Z13" s="207">
        <v>2.2244220821827554</v>
      </c>
      <c r="AA13" s="207">
        <v>1.9703526646731193</v>
      </c>
      <c r="AB13" s="207">
        <v>2.1368463404781171</v>
      </c>
      <c r="AC13" s="207">
        <v>2.0755765481378856</v>
      </c>
      <c r="AD13" s="207">
        <v>2.061440142327676</v>
      </c>
      <c r="AE13" s="207">
        <v>2.0716455420840125</v>
      </c>
      <c r="AF13" s="207">
        <v>2.0740601268322618</v>
      </c>
      <c r="AG13" s="207">
        <v>1.6020538204688672</v>
      </c>
      <c r="AH13" s="207">
        <v>1.4843397771288764</v>
      </c>
      <c r="AI13" s="207">
        <v>1.5070116969706258</v>
      </c>
      <c r="AJ13" s="207">
        <v>1.4912778682174104</v>
      </c>
    </row>
    <row r="14" spans="1:36">
      <c r="A14" s="200"/>
      <c r="B14" s="200"/>
      <c r="C14" s="200"/>
      <c r="D14" s="200"/>
      <c r="F14" s="201"/>
      <c r="G14" s="202"/>
      <c r="H14" s="201"/>
      <c r="I14" s="202"/>
      <c r="Q14" s="201"/>
      <c r="R14" s="201"/>
      <c r="S14" s="201"/>
      <c r="T14" s="201"/>
    </row>
  </sheetData>
  <mergeCells count="12">
    <mergeCell ref="A2:B3"/>
    <mergeCell ref="C2:D3"/>
    <mergeCell ref="A4:A5"/>
    <mergeCell ref="C4:C5"/>
    <mergeCell ref="A6:A7"/>
    <mergeCell ref="C6:C7"/>
    <mergeCell ref="A8:A9"/>
    <mergeCell ref="C8:C9"/>
    <mergeCell ref="A10:A11"/>
    <mergeCell ref="C10:C11"/>
    <mergeCell ref="A12:A13"/>
    <mergeCell ref="C12:C13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B727-6E27-4B4E-A9D0-A9E333A02A94}">
  <dimension ref="A2:AJ57"/>
  <sheetViews>
    <sheetView showGridLines="0" zoomScaleNormal="100" workbookViewId="0">
      <pane xSplit="4" ySplit="6" topLeftCell="AF7" activePane="bottomRight" state="frozen"/>
      <selection activeCell="AA2" sqref="AA2"/>
      <selection pane="topRight" activeCell="AA2" sqref="AA2"/>
      <selection pane="bottomLeft" activeCell="AA2" sqref="AA2"/>
      <selection pane="bottomRight" activeCell="AJ5" sqref="AJ5"/>
    </sheetView>
  </sheetViews>
  <sheetFormatPr defaultRowHeight="14.4" outlineLevelCol="1"/>
  <cols>
    <col min="1" max="1" width="24.33203125" bestFit="1" customWidth="1"/>
    <col min="2" max="2" width="44.109375" customWidth="1"/>
    <col min="3" max="3" width="24.33203125" hidden="1" customWidth="1" outlineLevel="1"/>
    <col min="4" max="4" width="37.33203125" hidden="1" customWidth="1" outlineLevel="1"/>
    <col min="5" max="5" width="7.44140625" customWidth="1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0" max="16" width="9.109375" customWidth="1"/>
    <col min="17" max="17" width="7.44140625" customWidth="1"/>
    <col min="18" max="18" width="9" customWidth="1"/>
    <col min="19" max="21" width="9.109375" customWidth="1"/>
    <col min="257" max="257" width="24.33203125" bestFit="1" customWidth="1"/>
    <col min="258" max="258" width="44.109375" customWidth="1"/>
    <col min="259" max="260" width="0" hidden="1" customWidth="1"/>
    <col min="261" max="261" width="7.44140625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3" width="7.44140625" customWidth="1"/>
    <col min="274" max="274" width="9" customWidth="1"/>
    <col min="513" max="513" width="24.33203125" bestFit="1" customWidth="1"/>
    <col min="514" max="514" width="44.109375" customWidth="1"/>
    <col min="515" max="516" width="0" hidden="1" customWidth="1"/>
    <col min="517" max="517" width="7.44140625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29" width="7.44140625" customWidth="1"/>
    <col min="530" max="530" width="9" customWidth="1"/>
    <col min="769" max="769" width="24.33203125" bestFit="1" customWidth="1"/>
    <col min="770" max="770" width="44.109375" customWidth="1"/>
    <col min="771" max="772" width="0" hidden="1" customWidth="1"/>
    <col min="773" max="773" width="7.44140625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5" width="7.44140625" customWidth="1"/>
    <col min="786" max="786" width="9" customWidth="1"/>
    <col min="1025" max="1025" width="24.33203125" bestFit="1" customWidth="1"/>
    <col min="1026" max="1026" width="44.109375" customWidth="1"/>
    <col min="1027" max="1028" width="0" hidden="1" customWidth="1"/>
    <col min="1029" max="1029" width="7.44140625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1" width="7.44140625" customWidth="1"/>
    <col min="1042" max="1042" width="9" customWidth="1"/>
    <col min="1281" max="1281" width="24.33203125" bestFit="1" customWidth="1"/>
    <col min="1282" max="1282" width="44.109375" customWidth="1"/>
    <col min="1283" max="1284" width="0" hidden="1" customWidth="1"/>
    <col min="1285" max="1285" width="7.44140625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297" width="7.44140625" customWidth="1"/>
    <col min="1298" max="1298" width="9" customWidth="1"/>
    <col min="1537" max="1537" width="24.33203125" bestFit="1" customWidth="1"/>
    <col min="1538" max="1538" width="44.109375" customWidth="1"/>
    <col min="1539" max="1540" width="0" hidden="1" customWidth="1"/>
    <col min="1541" max="1541" width="7.44140625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3" width="7.44140625" customWidth="1"/>
    <col min="1554" max="1554" width="9" customWidth="1"/>
    <col min="1793" max="1793" width="24.33203125" bestFit="1" customWidth="1"/>
    <col min="1794" max="1794" width="44.109375" customWidth="1"/>
    <col min="1795" max="1796" width="0" hidden="1" customWidth="1"/>
    <col min="1797" max="1797" width="7.44140625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09" width="7.44140625" customWidth="1"/>
    <col min="1810" max="1810" width="9" customWidth="1"/>
    <col min="2049" max="2049" width="24.33203125" bestFit="1" customWidth="1"/>
    <col min="2050" max="2050" width="44.109375" customWidth="1"/>
    <col min="2051" max="2052" width="0" hidden="1" customWidth="1"/>
    <col min="2053" max="2053" width="7.44140625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5" width="7.44140625" customWidth="1"/>
    <col min="2066" max="2066" width="9" customWidth="1"/>
    <col min="2305" max="2305" width="24.33203125" bestFit="1" customWidth="1"/>
    <col min="2306" max="2306" width="44.109375" customWidth="1"/>
    <col min="2307" max="2308" width="0" hidden="1" customWidth="1"/>
    <col min="2309" max="2309" width="7.44140625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1" width="7.44140625" customWidth="1"/>
    <col min="2322" max="2322" width="9" customWidth="1"/>
    <col min="2561" max="2561" width="24.33203125" bestFit="1" customWidth="1"/>
    <col min="2562" max="2562" width="44.109375" customWidth="1"/>
    <col min="2563" max="2564" width="0" hidden="1" customWidth="1"/>
    <col min="2565" max="2565" width="7.44140625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77" width="7.44140625" customWidth="1"/>
    <col min="2578" max="2578" width="9" customWidth="1"/>
    <col min="2817" max="2817" width="24.33203125" bestFit="1" customWidth="1"/>
    <col min="2818" max="2818" width="44.109375" customWidth="1"/>
    <col min="2819" max="2820" width="0" hidden="1" customWidth="1"/>
    <col min="2821" max="2821" width="7.44140625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3" width="7.44140625" customWidth="1"/>
    <col min="2834" max="2834" width="9" customWidth="1"/>
    <col min="3073" max="3073" width="24.33203125" bestFit="1" customWidth="1"/>
    <col min="3074" max="3074" width="44.109375" customWidth="1"/>
    <col min="3075" max="3076" width="0" hidden="1" customWidth="1"/>
    <col min="3077" max="3077" width="7.44140625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89" width="7.44140625" customWidth="1"/>
    <col min="3090" max="3090" width="9" customWidth="1"/>
    <col min="3329" max="3329" width="24.33203125" bestFit="1" customWidth="1"/>
    <col min="3330" max="3330" width="44.109375" customWidth="1"/>
    <col min="3331" max="3332" width="0" hidden="1" customWidth="1"/>
    <col min="3333" max="3333" width="7.44140625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5" width="7.44140625" customWidth="1"/>
    <col min="3346" max="3346" width="9" customWidth="1"/>
    <col min="3585" max="3585" width="24.33203125" bestFit="1" customWidth="1"/>
    <col min="3586" max="3586" width="44.109375" customWidth="1"/>
    <col min="3587" max="3588" width="0" hidden="1" customWidth="1"/>
    <col min="3589" max="3589" width="7.44140625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1" width="7.44140625" customWidth="1"/>
    <col min="3602" max="3602" width="9" customWidth="1"/>
    <col min="3841" max="3841" width="24.33203125" bestFit="1" customWidth="1"/>
    <col min="3842" max="3842" width="44.109375" customWidth="1"/>
    <col min="3843" max="3844" width="0" hidden="1" customWidth="1"/>
    <col min="3845" max="3845" width="7.44140625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57" width="7.44140625" customWidth="1"/>
    <col min="3858" max="3858" width="9" customWidth="1"/>
    <col min="4097" max="4097" width="24.33203125" bestFit="1" customWidth="1"/>
    <col min="4098" max="4098" width="44.109375" customWidth="1"/>
    <col min="4099" max="4100" width="0" hidden="1" customWidth="1"/>
    <col min="4101" max="4101" width="7.44140625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3" width="7.44140625" customWidth="1"/>
    <col min="4114" max="4114" width="9" customWidth="1"/>
    <col min="4353" max="4353" width="24.33203125" bestFit="1" customWidth="1"/>
    <col min="4354" max="4354" width="44.109375" customWidth="1"/>
    <col min="4355" max="4356" width="0" hidden="1" customWidth="1"/>
    <col min="4357" max="4357" width="7.44140625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69" width="7.44140625" customWidth="1"/>
    <col min="4370" max="4370" width="9" customWidth="1"/>
    <col min="4609" max="4609" width="24.33203125" bestFit="1" customWidth="1"/>
    <col min="4610" max="4610" width="44.109375" customWidth="1"/>
    <col min="4611" max="4612" width="0" hidden="1" customWidth="1"/>
    <col min="4613" max="4613" width="7.44140625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5" width="7.44140625" customWidth="1"/>
    <col min="4626" max="4626" width="9" customWidth="1"/>
    <col min="4865" max="4865" width="24.33203125" bestFit="1" customWidth="1"/>
    <col min="4866" max="4866" width="44.109375" customWidth="1"/>
    <col min="4867" max="4868" width="0" hidden="1" customWidth="1"/>
    <col min="4869" max="4869" width="7.44140625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1" width="7.44140625" customWidth="1"/>
    <col min="4882" max="4882" width="9" customWidth="1"/>
    <col min="5121" max="5121" width="24.33203125" bestFit="1" customWidth="1"/>
    <col min="5122" max="5122" width="44.109375" customWidth="1"/>
    <col min="5123" max="5124" width="0" hidden="1" customWidth="1"/>
    <col min="5125" max="5125" width="7.44140625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37" width="7.44140625" customWidth="1"/>
    <col min="5138" max="5138" width="9" customWidth="1"/>
    <col min="5377" max="5377" width="24.33203125" bestFit="1" customWidth="1"/>
    <col min="5378" max="5378" width="44.109375" customWidth="1"/>
    <col min="5379" max="5380" width="0" hidden="1" customWidth="1"/>
    <col min="5381" max="5381" width="7.44140625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3" width="7.44140625" customWidth="1"/>
    <col min="5394" max="5394" width="9" customWidth="1"/>
    <col min="5633" max="5633" width="24.33203125" bestFit="1" customWidth="1"/>
    <col min="5634" max="5634" width="44.109375" customWidth="1"/>
    <col min="5635" max="5636" width="0" hidden="1" customWidth="1"/>
    <col min="5637" max="5637" width="7.44140625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49" width="7.44140625" customWidth="1"/>
    <col min="5650" max="5650" width="9" customWidth="1"/>
    <col min="5889" max="5889" width="24.33203125" bestFit="1" customWidth="1"/>
    <col min="5890" max="5890" width="44.109375" customWidth="1"/>
    <col min="5891" max="5892" width="0" hidden="1" customWidth="1"/>
    <col min="5893" max="5893" width="7.44140625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5" width="7.44140625" customWidth="1"/>
    <col min="5906" max="5906" width="9" customWidth="1"/>
    <col min="6145" max="6145" width="24.33203125" bestFit="1" customWidth="1"/>
    <col min="6146" max="6146" width="44.109375" customWidth="1"/>
    <col min="6147" max="6148" width="0" hidden="1" customWidth="1"/>
    <col min="6149" max="6149" width="7.44140625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1" width="7.44140625" customWidth="1"/>
    <col min="6162" max="6162" width="9" customWidth="1"/>
    <col min="6401" max="6401" width="24.33203125" bestFit="1" customWidth="1"/>
    <col min="6402" max="6402" width="44.109375" customWidth="1"/>
    <col min="6403" max="6404" width="0" hidden="1" customWidth="1"/>
    <col min="6405" max="6405" width="7.44140625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17" width="7.44140625" customWidth="1"/>
    <col min="6418" max="6418" width="9" customWidth="1"/>
    <col min="6657" max="6657" width="24.33203125" bestFit="1" customWidth="1"/>
    <col min="6658" max="6658" width="44.109375" customWidth="1"/>
    <col min="6659" max="6660" width="0" hidden="1" customWidth="1"/>
    <col min="6661" max="6661" width="7.44140625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3" width="7.44140625" customWidth="1"/>
    <col min="6674" max="6674" width="9" customWidth="1"/>
    <col min="6913" max="6913" width="24.33203125" bestFit="1" customWidth="1"/>
    <col min="6914" max="6914" width="44.109375" customWidth="1"/>
    <col min="6915" max="6916" width="0" hidden="1" customWidth="1"/>
    <col min="6917" max="6917" width="7.44140625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29" width="7.44140625" customWidth="1"/>
    <col min="6930" max="6930" width="9" customWidth="1"/>
    <col min="7169" max="7169" width="24.33203125" bestFit="1" customWidth="1"/>
    <col min="7170" max="7170" width="44.109375" customWidth="1"/>
    <col min="7171" max="7172" width="0" hidden="1" customWidth="1"/>
    <col min="7173" max="7173" width="7.44140625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5" width="7.44140625" customWidth="1"/>
    <col min="7186" max="7186" width="9" customWidth="1"/>
    <col min="7425" max="7425" width="24.33203125" bestFit="1" customWidth="1"/>
    <col min="7426" max="7426" width="44.109375" customWidth="1"/>
    <col min="7427" max="7428" width="0" hidden="1" customWidth="1"/>
    <col min="7429" max="7429" width="7.44140625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1" width="7.44140625" customWidth="1"/>
    <col min="7442" max="7442" width="9" customWidth="1"/>
    <col min="7681" max="7681" width="24.33203125" bestFit="1" customWidth="1"/>
    <col min="7682" max="7682" width="44.109375" customWidth="1"/>
    <col min="7683" max="7684" width="0" hidden="1" customWidth="1"/>
    <col min="7685" max="7685" width="7.44140625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697" width="7.44140625" customWidth="1"/>
    <col min="7698" max="7698" width="9" customWidth="1"/>
    <col min="7937" max="7937" width="24.33203125" bestFit="1" customWidth="1"/>
    <col min="7938" max="7938" width="44.109375" customWidth="1"/>
    <col min="7939" max="7940" width="0" hidden="1" customWidth="1"/>
    <col min="7941" max="7941" width="7.44140625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3" width="7.44140625" customWidth="1"/>
    <col min="7954" max="7954" width="9" customWidth="1"/>
    <col min="8193" max="8193" width="24.33203125" bestFit="1" customWidth="1"/>
    <col min="8194" max="8194" width="44.109375" customWidth="1"/>
    <col min="8195" max="8196" width="0" hidden="1" customWidth="1"/>
    <col min="8197" max="8197" width="7.44140625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09" width="7.44140625" customWidth="1"/>
    <col min="8210" max="8210" width="9" customWidth="1"/>
    <col min="8449" max="8449" width="24.33203125" bestFit="1" customWidth="1"/>
    <col min="8450" max="8450" width="44.109375" customWidth="1"/>
    <col min="8451" max="8452" width="0" hidden="1" customWidth="1"/>
    <col min="8453" max="8453" width="7.44140625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5" width="7.44140625" customWidth="1"/>
    <col min="8466" max="8466" width="9" customWidth="1"/>
    <col min="8705" max="8705" width="24.33203125" bestFit="1" customWidth="1"/>
    <col min="8706" max="8706" width="44.109375" customWidth="1"/>
    <col min="8707" max="8708" width="0" hidden="1" customWidth="1"/>
    <col min="8709" max="8709" width="7.44140625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1" width="7.44140625" customWidth="1"/>
    <col min="8722" max="8722" width="9" customWidth="1"/>
    <col min="8961" max="8961" width="24.33203125" bestFit="1" customWidth="1"/>
    <col min="8962" max="8962" width="44.109375" customWidth="1"/>
    <col min="8963" max="8964" width="0" hidden="1" customWidth="1"/>
    <col min="8965" max="8965" width="7.44140625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77" width="7.44140625" customWidth="1"/>
    <col min="8978" max="8978" width="9" customWidth="1"/>
    <col min="9217" max="9217" width="24.33203125" bestFit="1" customWidth="1"/>
    <col min="9218" max="9218" width="44.109375" customWidth="1"/>
    <col min="9219" max="9220" width="0" hidden="1" customWidth="1"/>
    <col min="9221" max="9221" width="7.44140625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3" width="7.44140625" customWidth="1"/>
    <col min="9234" max="9234" width="9" customWidth="1"/>
    <col min="9473" max="9473" width="24.33203125" bestFit="1" customWidth="1"/>
    <col min="9474" max="9474" width="44.109375" customWidth="1"/>
    <col min="9475" max="9476" width="0" hidden="1" customWidth="1"/>
    <col min="9477" max="9477" width="7.44140625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89" width="7.44140625" customWidth="1"/>
    <col min="9490" max="9490" width="9" customWidth="1"/>
    <col min="9729" max="9729" width="24.33203125" bestFit="1" customWidth="1"/>
    <col min="9730" max="9730" width="44.109375" customWidth="1"/>
    <col min="9731" max="9732" width="0" hidden="1" customWidth="1"/>
    <col min="9733" max="9733" width="7.44140625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5" width="7.44140625" customWidth="1"/>
    <col min="9746" max="9746" width="9" customWidth="1"/>
    <col min="9985" max="9985" width="24.33203125" bestFit="1" customWidth="1"/>
    <col min="9986" max="9986" width="44.109375" customWidth="1"/>
    <col min="9987" max="9988" width="0" hidden="1" customWidth="1"/>
    <col min="9989" max="9989" width="7.44140625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1" width="7.44140625" customWidth="1"/>
    <col min="10002" max="10002" width="9" customWidth="1"/>
    <col min="10241" max="10241" width="24.33203125" bestFit="1" customWidth="1"/>
    <col min="10242" max="10242" width="44.109375" customWidth="1"/>
    <col min="10243" max="10244" width="0" hidden="1" customWidth="1"/>
    <col min="10245" max="10245" width="7.44140625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57" width="7.44140625" customWidth="1"/>
    <col min="10258" max="10258" width="9" customWidth="1"/>
    <col min="10497" max="10497" width="24.33203125" bestFit="1" customWidth="1"/>
    <col min="10498" max="10498" width="44.109375" customWidth="1"/>
    <col min="10499" max="10500" width="0" hidden="1" customWidth="1"/>
    <col min="10501" max="10501" width="7.44140625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3" width="7.44140625" customWidth="1"/>
    <col min="10514" max="10514" width="9" customWidth="1"/>
    <col min="10753" max="10753" width="24.33203125" bestFit="1" customWidth="1"/>
    <col min="10754" max="10754" width="44.109375" customWidth="1"/>
    <col min="10755" max="10756" width="0" hidden="1" customWidth="1"/>
    <col min="10757" max="10757" width="7.44140625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69" width="7.44140625" customWidth="1"/>
    <col min="10770" max="10770" width="9" customWidth="1"/>
    <col min="11009" max="11009" width="24.33203125" bestFit="1" customWidth="1"/>
    <col min="11010" max="11010" width="44.109375" customWidth="1"/>
    <col min="11011" max="11012" width="0" hidden="1" customWidth="1"/>
    <col min="11013" max="11013" width="7.44140625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5" width="7.44140625" customWidth="1"/>
    <col min="11026" max="11026" width="9" customWidth="1"/>
    <col min="11265" max="11265" width="24.33203125" bestFit="1" customWidth="1"/>
    <col min="11266" max="11266" width="44.109375" customWidth="1"/>
    <col min="11267" max="11268" width="0" hidden="1" customWidth="1"/>
    <col min="11269" max="11269" width="7.44140625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1" width="7.44140625" customWidth="1"/>
    <col min="11282" max="11282" width="9" customWidth="1"/>
    <col min="11521" max="11521" width="24.33203125" bestFit="1" customWidth="1"/>
    <col min="11522" max="11522" width="44.109375" customWidth="1"/>
    <col min="11523" max="11524" width="0" hidden="1" customWidth="1"/>
    <col min="11525" max="11525" width="7.44140625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37" width="7.44140625" customWidth="1"/>
    <col min="11538" max="11538" width="9" customWidth="1"/>
    <col min="11777" max="11777" width="24.33203125" bestFit="1" customWidth="1"/>
    <col min="11778" max="11778" width="44.109375" customWidth="1"/>
    <col min="11779" max="11780" width="0" hidden="1" customWidth="1"/>
    <col min="11781" max="11781" width="7.44140625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3" width="7.44140625" customWidth="1"/>
    <col min="11794" max="11794" width="9" customWidth="1"/>
    <col min="12033" max="12033" width="24.33203125" bestFit="1" customWidth="1"/>
    <col min="12034" max="12034" width="44.109375" customWidth="1"/>
    <col min="12035" max="12036" width="0" hidden="1" customWidth="1"/>
    <col min="12037" max="12037" width="7.44140625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49" width="7.44140625" customWidth="1"/>
    <col min="12050" max="12050" width="9" customWidth="1"/>
    <col min="12289" max="12289" width="24.33203125" bestFit="1" customWidth="1"/>
    <col min="12290" max="12290" width="44.109375" customWidth="1"/>
    <col min="12291" max="12292" width="0" hidden="1" customWidth="1"/>
    <col min="12293" max="12293" width="7.44140625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5" width="7.44140625" customWidth="1"/>
    <col min="12306" max="12306" width="9" customWidth="1"/>
    <col min="12545" max="12545" width="24.33203125" bestFit="1" customWidth="1"/>
    <col min="12546" max="12546" width="44.109375" customWidth="1"/>
    <col min="12547" max="12548" width="0" hidden="1" customWidth="1"/>
    <col min="12549" max="12549" width="7.44140625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1" width="7.44140625" customWidth="1"/>
    <col min="12562" max="12562" width="9" customWidth="1"/>
    <col min="12801" max="12801" width="24.33203125" bestFit="1" customWidth="1"/>
    <col min="12802" max="12802" width="44.109375" customWidth="1"/>
    <col min="12803" max="12804" width="0" hidden="1" customWidth="1"/>
    <col min="12805" max="12805" width="7.44140625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17" width="7.44140625" customWidth="1"/>
    <col min="12818" max="12818" width="9" customWidth="1"/>
    <col min="13057" max="13057" width="24.33203125" bestFit="1" customWidth="1"/>
    <col min="13058" max="13058" width="44.109375" customWidth="1"/>
    <col min="13059" max="13060" width="0" hidden="1" customWidth="1"/>
    <col min="13061" max="13061" width="7.44140625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3" width="7.44140625" customWidth="1"/>
    <col min="13074" max="13074" width="9" customWidth="1"/>
    <col min="13313" max="13313" width="24.33203125" bestFit="1" customWidth="1"/>
    <col min="13314" max="13314" width="44.109375" customWidth="1"/>
    <col min="13315" max="13316" width="0" hidden="1" customWidth="1"/>
    <col min="13317" max="13317" width="7.44140625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29" width="7.44140625" customWidth="1"/>
    <col min="13330" max="13330" width="9" customWidth="1"/>
    <col min="13569" max="13569" width="24.33203125" bestFit="1" customWidth="1"/>
    <col min="13570" max="13570" width="44.109375" customWidth="1"/>
    <col min="13571" max="13572" width="0" hidden="1" customWidth="1"/>
    <col min="13573" max="13573" width="7.44140625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5" width="7.44140625" customWidth="1"/>
    <col min="13586" max="13586" width="9" customWidth="1"/>
    <col min="13825" max="13825" width="24.33203125" bestFit="1" customWidth="1"/>
    <col min="13826" max="13826" width="44.109375" customWidth="1"/>
    <col min="13827" max="13828" width="0" hidden="1" customWidth="1"/>
    <col min="13829" max="13829" width="7.44140625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1" width="7.44140625" customWidth="1"/>
    <col min="13842" max="13842" width="9" customWidth="1"/>
    <col min="14081" max="14081" width="24.33203125" bestFit="1" customWidth="1"/>
    <col min="14082" max="14082" width="44.109375" customWidth="1"/>
    <col min="14083" max="14084" width="0" hidden="1" customWidth="1"/>
    <col min="14085" max="14085" width="7.44140625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097" width="7.44140625" customWidth="1"/>
    <col min="14098" max="14098" width="9" customWidth="1"/>
    <col min="14337" max="14337" width="24.33203125" bestFit="1" customWidth="1"/>
    <col min="14338" max="14338" width="44.109375" customWidth="1"/>
    <col min="14339" max="14340" width="0" hidden="1" customWidth="1"/>
    <col min="14341" max="14341" width="7.44140625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3" width="7.44140625" customWidth="1"/>
    <col min="14354" max="14354" width="9" customWidth="1"/>
    <col min="14593" max="14593" width="24.33203125" bestFit="1" customWidth="1"/>
    <col min="14594" max="14594" width="44.109375" customWidth="1"/>
    <col min="14595" max="14596" width="0" hidden="1" customWidth="1"/>
    <col min="14597" max="14597" width="7.44140625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09" width="7.44140625" customWidth="1"/>
    <col min="14610" max="14610" width="9" customWidth="1"/>
    <col min="14849" max="14849" width="24.33203125" bestFit="1" customWidth="1"/>
    <col min="14850" max="14850" width="44.109375" customWidth="1"/>
    <col min="14851" max="14852" width="0" hidden="1" customWidth="1"/>
    <col min="14853" max="14853" width="7.44140625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5" width="7.44140625" customWidth="1"/>
    <col min="14866" max="14866" width="9" customWidth="1"/>
    <col min="15105" max="15105" width="24.33203125" bestFit="1" customWidth="1"/>
    <col min="15106" max="15106" width="44.109375" customWidth="1"/>
    <col min="15107" max="15108" width="0" hidden="1" customWidth="1"/>
    <col min="15109" max="15109" width="7.44140625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1" width="7.44140625" customWidth="1"/>
    <col min="15122" max="15122" width="9" customWidth="1"/>
    <col min="15361" max="15361" width="24.33203125" bestFit="1" customWidth="1"/>
    <col min="15362" max="15362" width="44.109375" customWidth="1"/>
    <col min="15363" max="15364" width="0" hidden="1" customWidth="1"/>
    <col min="15365" max="15365" width="7.44140625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77" width="7.44140625" customWidth="1"/>
    <col min="15378" max="15378" width="9" customWidth="1"/>
    <col min="15617" max="15617" width="24.33203125" bestFit="1" customWidth="1"/>
    <col min="15618" max="15618" width="44.109375" customWidth="1"/>
    <col min="15619" max="15620" width="0" hidden="1" customWidth="1"/>
    <col min="15621" max="15621" width="7.44140625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3" width="7.44140625" customWidth="1"/>
    <col min="15634" max="15634" width="9" customWidth="1"/>
    <col min="15873" max="15873" width="24.33203125" bestFit="1" customWidth="1"/>
    <col min="15874" max="15874" width="44.109375" customWidth="1"/>
    <col min="15875" max="15876" width="0" hidden="1" customWidth="1"/>
    <col min="15877" max="15877" width="7.44140625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89" width="7.44140625" customWidth="1"/>
    <col min="15890" max="15890" width="9" customWidth="1"/>
    <col min="16129" max="16129" width="24.33203125" bestFit="1" customWidth="1"/>
    <col min="16130" max="16130" width="44.109375" customWidth="1"/>
    <col min="16131" max="16132" width="0" hidden="1" customWidth="1"/>
    <col min="16133" max="16133" width="7.44140625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5" width="7.44140625" customWidth="1"/>
    <col min="16146" max="16146" width="9" customWidth="1"/>
  </cols>
  <sheetData>
    <row r="2" spans="1:36">
      <c r="A2" s="208" t="s">
        <v>606</v>
      </c>
    </row>
    <row r="4" spans="1:36">
      <c r="A4" s="176" t="s">
        <v>607</v>
      </c>
    </row>
    <row r="5" spans="1:36">
      <c r="A5" s="306"/>
      <c r="B5" s="307"/>
      <c r="C5" s="308"/>
      <c r="D5" s="306"/>
      <c r="E5" s="288" t="s">
        <v>551</v>
      </c>
      <c r="F5" s="288" t="s">
        <v>552</v>
      </c>
      <c r="G5" s="288" t="s">
        <v>553</v>
      </c>
      <c r="H5" s="288" t="s">
        <v>554</v>
      </c>
      <c r="I5" s="288" t="s">
        <v>27</v>
      </c>
      <c r="J5" s="288" t="s">
        <v>68</v>
      </c>
      <c r="K5" s="288" t="s">
        <v>69</v>
      </c>
      <c r="L5" s="288" t="s">
        <v>70</v>
      </c>
      <c r="M5" s="288" t="s">
        <v>31</v>
      </c>
      <c r="N5" s="288" t="s">
        <v>71</v>
      </c>
      <c r="O5" s="288" t="s">
        <v>72</v>
      </c>
      <c r="P5" s="288" t="s">
        <v>73</v>
      </c>
      <c r="Q5" s="288" t="s">
        <v>493</v>
      </c>
      <c r="R5" s="288" t="s">
        <v>498</v>
      </c>
      <c r="S5" s="288" t="s">
        <v>505</v>
      </c>
      <c r="T5" s="288" t="s">
        <v>510</v>
      </c>
      <c r="U5" s="288" t="s">
        <v>512</v>
      </c>
      <c r="V5" s="288" t="s">
        <v>514</v>
      </c>
      <c r="W5" s="288" t="s">
        <v>523</v>
      </c>
      <c r="X5" s="288" t="s">
        <v>530</v>
      </c>
      <c r="Y5" s="288" t="s">
        <v>532</v>
      </c>
      <c r="Z5" s="288" t="s">
        <v>541</v>
      </c>
      <c r="AA5" s="288" t="s">
        <v>548</v>
      </c>
      <c r="AB5" s="288" t="s">
        <v>669</v>
      </c>
      <c r="AC5" s="288" t="s">
        <v>677</v>
      </c>
      <c r="AD5" s="288" t="s">
        <v>680</v>
      </c>
      <c r="AE5" s="288" t="s">
        <v>688</v>
      </c>
      <c r="AF5" s="288" t="s">
        <v>694</v>
      </c>
      <c r="AG5" s="288" t="s">
        <v>703</v>
      </c>
      <c r="AH5" s="288" t="s">
        <v>713</v>
      </c>
      <c r="AI5" s="288" t="s">
        <v>719</v>
      </c>
      <c r="AJ5" s="288" t="s">
        <v>722</v>
      </c>
    </row>
    <row r="6" spans="1:36">
      <c r="A6" s="306"/>
      <c r="B6" s="307"/>
      <c r="C6" s="308"/>
      <c r="D6" s="306"/>
      <c r="E6" s="288" t="s">
        <v>555</v>
      </c>
      <c r="F6" s="288" t="s">
        <v>556</v>
      </c>
      <c r="G6" s="289" t="s">
        <v>557</v>
      </c>
      <c r="H6" s="288" t="s">
        <v>558</v>
      </c>
      <c r="I6" s="289" t="s">
        <v>26</v>
      </c>
      <c r="J6" s="288" t="s">
        <v>28</v>
      </c>
      <c r="K6" s="288" t="s">
        <v>29</v>
      </c>
      <c r="L6" s="288" t="s">
        <v>30</v>
      </c>
      <c r="M6" s="288" t="s">
        <v>75</v>
      </c>
      <c r="N6" s="288" t="s">
        <v>76</v>
      </c>
      <c r="O6" s="288" t="s">
        <v>77</v>
      </c>
      <c r="P6" s="288" t="s">
        <v>78</v>
      </c>
      <c r="Q6" s="288" t="s">
        <v>492</v>
      </c>
      <c r="R6" s="288" t="s">
        <v>499</v>
      </c>
      <c r="S6" s="288" t="s">
        <v>504</v>
      </c>
      <c r="T6" s="288" t="s">
        <v>509</v>
      </c>
      <c r="U6" s="288" t="s">
        <v>511</v>
      </c>
      <c r="V6" s="288" t="s">
        <v>513</v>
      </c>
      <c r="W6" s="288" t="s">
        <v>522</v>
      </c>
      <c r="X6" s="288" t="s">
        <v>529</v>
      </c>
      <c r="Y6" s="288" t="s">
        <v>531</v>
      </c>
      <c r="Z6" s="288" t="s">
        <v>540</v>
      </c>
      <c r="AA6" s="288" t="s">
        <v>547</v>
      </c>
      <c r="AB6" s="288" t="s">
        <v>668</v>
      </c>
      <c r="AC6" s="288" t="s">
        <v>676</v>
      </c>
      <c r="AD6" s="288" t="s">
        <v>679</v>
      </c>
      <c r="AE6" s="288" t="s">
        <v>687</v>
      </c>
      <c r="AF6" s="288" t="s">
        <v>695</v>
      </c>
      <c r="AG6" s="288" t="s">
        <v>702</v>
      </c>
      <c r="AH6" s="288" t="s">
        <v>712</v>
      </c>
      <c r="AI6" s="288" t="s">
        <v>720</v>
      </c>
      <c r="AJ6" s="288" t="s">
        <v>721</v>
      </c>
    </row>
    <row r="7" spans="1:36">
      <c r="A7" s="309" t="s">
        <v>608</v>
      </c>
      <c r="B7" s="182" t="s">
        <v>609</v>
      </c>
      <c r="C7" s="309" t="s">
        <v>610</v>
      </c>
      <c r="D7" s="187" t="s">
        <v>611</v>
      </c>
      <c r="E7" s="209">
        <v>1523.1476010005701</v>
      </c>
      <c r="F7" s="209">
        <v>1608.74611733046</v>
      </c>
      <c r="G7" s="209">
        <v>1551.2074513844698</v>
      </c>
      <c r="H7" s="209">
        <v>1605.1498706010602</v>
      </c>
      <c r="I7" s="209">
        <v>1504.5001037734501</v>
      </c>
      <c r="J7" s="209">
        <v>1741.8637923406504</v>
      </c>
      <c r="K7" s="209">
        <v>1840.2637986129303</v>
      </c>
      <c r="L7" s="209">
        <v>1723.2603626653301</v>
      </c>
      <c r="M7" s="209">
        <v>1871.2656199497414</v>
      </c>
      <c r="N7" s="209">
        <v>2034.1872529602499</v>
      </c>
      <c r="O7" s="209">
        <v>2096.8892090373201</v>
      </c>
      <c r="P7" s="209">
        <v>2212.40644388991</v>
      </c>
      <c r="Q7" s="209">
        <v>2121.0489674522</v>
      </c>
      <c r="R7" s="209">
        <v>2164.6857185065105</v>
      </c>
      <c r="S7" s="209">
        <v>2406.7668956950902</v>
      </c>
      <c r="T7" s="209">
        <v>2505.3957901460399</v>
      </c>
      <c r="U7" s="209">
        <v>2583.6922723526304</v>
      </c>
      <c r="V7" s="209">
        <v>2812.1063804995101</v>
      </c>
      <c r="W7" s="209">
        <v>3289.04993122411</v>
      </c>
      <c r="X7" s="209">
        <v>3511.0764159002201</v>
      </c>
      <c r="Y7" s="209">
        <v>2757.7286892590796</v>
      </c>
      <c r="Z7" s="209">
        <v>3137.41282287165</v>
      </c>
      <c r="AA7" s="209">
        <v>3399.01724816659</v>
      </c>
      <c r="AB7" s="209">
        <v>3516.7162964911295</v>
      </c>
      <c r="AC7" s="209">
        <v>3367.05154533523</v>
      </c>
      <c r="AD7" s="209">
        <v>3759.0017714236801</v>
      </c>
      <c r="AE7" s="209">
        <v>3964.2588425906997</v>
      </c>
      <c r="AF7" s="209">
        <v>4100.6394099029394</v>
      </c>
      <c r="AG7" s="209">
        <v>3869.0657096449299</v>
      </c>
      <c r="AH7" s="209">
        <v>4144.6490621712201</v>
      </c>
      <c r="AI7" s="209">
        <v>4095.6000000000004</v>
      </c>
      <c r="AJ7" s="209">
        <v>4205.3271386568294</v>
      </c>
    </row>
    <row r="8" spans="1:36">
      <c r="A8" s="314"/>
      <c r="B8" s="210" t="s">
        <v>612</v>
      </c>
      <c r="C8" s="314"/>
      <c r="D8" s="189" t="s">
        <v>613</v>
      </c>
      <c r="E8" s="209">
        <v>95.302423145730017</v>
      </c>
      <c r="F8" s="209">
        <v>112.48282692935001</v>
      </c>
      <c r="G8" s="209">
        <v>91.172082487730023</v>
      </c>
      <c r="H8" s="209">
        <v>110.53563661441997</v>
      </c>
      <c r="I8" s="209">
        <v>84.365495697200004</v>
      </c>
      <c r="J8" s="209">
        <v>90.660705159504886</v>
      </c>
      <c r="K8" s="209">
        <v>95.272265163829985</v>
      </c>
      <c r="L8" s="209">
        <v>111.6249337102044</v>
      </c>
      <c r="M8" s="209">
        <v>95.835844153969987</v>
      </c>
      <c r="N8" s="209">
        <v>112.52888411248824</v>
      </c>
      <c r="O8" s="209">
        <v>121.69620033362241</v>
      </c>
      <c r="P8" s="209">
        <v>106.4881191618</v>
      </c>
      <c r="Q8" s="209">
        <v>106.98251253424002</v>
      </c>
      <c r="R8" s="209">
        <v>154.20681465716001</v>
      </c>
      <c r="S8" s="209">
        <v>143.76008800810999</v>
      </c>
      <c r="T8" s="209">
        <v>130</v>
      </c>
      <c r="U8" s="209">
        <v>115.81623113830001</v>
      </c>
      <c r="V8" s="209">
        <v>217.51796334056999</v>
      </c>
      <c r="W8" s="209">
        <v>179.17271582841002</v>
      </c>
      <c r="X8" s="209">
        <v>192.33416951034002</v>
      </c>
      <c r="Y8" s="209">
        <v>141.07863491276689</v>
      </c>
      <c r="Z8" s="209">
        <v>149.80883224815997</v>
      </c>
      <c r="AA8" s="209">
        <v>169.62152140738002</v>
      </c>
      <c r="AB8" s="209">
        <v>256.16327562545996</v>
      </c>
      <c r="AC8" s="209">
        <v>185.15338249842003</v>
      </c>
      <c r="AD8" s="209">
        <v>288.02943137957999</v>
      </c>
      <c r="AE8" s="209">
        <v>313.6238266172125</v>
      </c>
      <c r="AF8" s="209">
        <v>306.34980439253741</v>
      </c>
      <c r="AG8" s="209">
        <v>305.32867920966305</v>
      </c>
      <c r="AH8" s="209">
        <v>405.14470108607003</v>
      </c>
      <c r="AI8" s="209">
        <v>425.00999999999993</v>
      </c>
      <c r="AJ8" s="209">
        <v>496.64622623111524</v>
      </c>
    </row>
    <row r="9" spans="1:36" ht="15" customHeight="1">
      <c r="A9" s="313" t="s">
        <v>614</v>
      </c>
      <c r="B9" s="192" t="s">
        <v>615</v>
      </c>
      <c r="C9" s="313" t="s">
        <v>616</v>
      </c>
      <c r="D9" s="192" t="s">
        <v>617</v>
      </c>
      <c r="E9" s="211">
        <v>857.47156427791458</v>
      </c>
      <c r="F9" s="211">
        <v>905.14261656269025</v>
      </c>
      <c r="G9" s="211">
        <v>961.29628359380797</v>
      </c>
      <c r="H9" s="211">
        <v>986.75086749343507</v>
      </c>
      <c r="I9" s="211">
        <v>1023.1375168242099</v>
      </c>
      <c r="J9" s="211">
        <v>1076.9937609328642</v>
      </c>
      <c r="K9" s="211">
        <v>1121.3049440807908</v>
      </c>
      <c r="L9" s="211">
        <v>1111.8714814932343</v>
      </c>
      <c r="M9" s="211">
        <v>1178.7222310173493</v>
      </c>
      <c r="N9" s="211">
        <v>1271.6363394720934</v>
      </c>
      <c r="O9" s="211">
        <v>1323.8174493406798</v>
      </c>
      <c r="P9" s="211">
        <v>1362.5555524468461</v>
      </c>
      <c r="Q9" s="211">
        <v>1351.2788490118157</v>
      </c>
      <c r="R9" s="211">
        <v>1416.3293365190711</v>
      </c>
      <c r="S9" s="211">
        <v>1430.514265190719</v>
      </c>
      <c r="T9" s="211">
        <v>1495.8999596239271</v>
      </c>
      <c r="U9" s="211">
        <v>1571.0269223816103</v>
      </c>
      <c r="V9" s="211">
        <v>1929.5788718585554</v>
      </c>
      <c r="W9" s="211">
        <v>2044.0541527260636</v>
      </c>
      <c r="X9" s="211">
        <v>2163.8660668257603</v>
      </c>
      <c r="Y9" s="211">
        <v>2168.0016630719833</v>
      </c>
      <c r="Z9" s="211">
        <v>2161.4238632277229</v>
      </c>
      <c r="AA9" s="211">
        <v>2198.8191595240783</v>
      </c>
      <c r="AB9" s="211">
        <v>2276.8736721117316</v>
      </c>
      <c r="AC9" s="211">
        <v>2340.3818030680418</v>
      </c>
      <c r="AD9" s="211">
        <v>2493.839277569256</v>
      </c>
      <c r="AE9" s="211">
        <v>2652.6381778514065</v>
      </c>
      <c r="AF9" s="211">
        <v>2793.9890789528931</v>
      </c>
      <c r="AG9" s="211">
        <v>2681.8910711038825</v>
      </c>
      <c r="AH9" s="211">
        <v>2791.1113382988901</v>
      </c>
      <c r="AI9" s="211">
        <v>2846.5061311149379</v>
      </c>
      <c r="AJ9" s="211">
        <v>3018.8764657879292</v>
      </c>
    </row>
    <row r="10" spans="1:36" s="186" customFormat="1">
      <c r="A10" s="309"/>
      <c r="B10" s="182" t="s">
        <v>618</v>
      </c>
      <c r="C10" s="309"/>
      <c r="D10" s="182" t="s">
        <v>619</v>
      </c>
      <c r="E10" s="212">
        <v>700.23143802630068</v>
      </c>
      <c r="F10" s="212">
        <v>727.1839812600964</v>
      </c>
      <c r="G10" s="212">
        <v>726.62494551108739</v>
      </c>
      <c r="H10" s="212">
        <v>720.67850368567133</v>
      </c>
      <c r="I10" s="212">
        <v>695.25596932283418</v>
      </c>
      <c r="J10" s="212">
        <v>658.25295368850936</v>
      </c>
      <c r="K10" s="212">
        <v>641.59016194892422</v>
      </c>
      <c r="L10" s="212">
        <v>645.37967257488435</v>
      </c>
      <c r="M10" s="212">
        <v>665.16541693899433</v>
      </c>
      <c r="N10" s="212">
        <v>683.28086583382435</v>
      </c>
      <c r="O10" s="212">
        <v>716.78041796992773</v>
      </c>
      <c r="P10" s="212">
        <v>631.84133937372383</v>
      </c>
      <c r="Q10" s="212">
        <v>590.60371938983701</v>
      </c>
      <c r="R10" s="212">
        <v>606.37921411550997</v>
      </c>
      <c r="S10" s="212">
        <v>640.52136513167318</v>
      </c>
      <c r="T10" s="212">
        <v>663.08135383669332</v>
      </c>
      <c r="U10" s="212">
        <v>676.66871556977333</v>
      </c>
      <c r="V10" s="212">
        <v>693.12192481741658</v>
      </c>
      <c r="W10" s="212">
        <v>697.10701375728661</v>
      </c>
      <c r="X10" s="212">
        <v>691.38958316446644</v>
      </c>
      <c r="Y10" s="212">
        <v>689.09072110798661</v>
      </c>
      <c r="Z10" s="212">
        <v>706.15670242854003</v>
      </c>
      <c r="AA10" s="212">
        <v>744.81369767607987</v>
      </c>
      <c r="AB10" s="212">
        <v>797.36442131139495</v>
      </c>
      <c r="AC10" s="212">
        <v>839.47348148340677</v>
      </c>
      <c r="AD10" s="212">
        <v>896.27903869272996</v>
      </c>
      <c r="AE10" s="212">
        <v>954.98150362917988</v>
      </c>
      <c r="AF10" s="212">
        <v>981.54756790852991</v>
      </c>
      <c r="AG10" s="212">
        <v>1015.6590358477</v>
      </c>
      <c r="AH10" s="212">
        <v>1040.2472260021268</v>
      </c>
      <c r="AI10" s="212">
        <v>1073.7333333333333</v>
      </c>
      <c r="AJ10" s="212">
        <v>1002.8902743832367</v>
      </c>
    </row>
    <row r="11" spans="1:36" s="186" customFormat="1">
      <c r="A11" s="312"/>
      <c r="B11" s="198" t="s">
        <v>620</v>
      </c>
      <c r="C11" s="312"/>
      <c r="D11" s="198" t="s">
        <v>621</v>
      </c>
      <c r="E11" s="213">
        <v>173.1385164371907</v>
      </c>
      <c r="F11" s="213">
        <v>165.71911010113124</v>
      </c>
      <c r="G11" s="213">
        <v>176.4766321684674</v>
      </c>
      <c r="H11" s="213">
        <v>183.38297376418822</v>
      </c>
      <c r="I11" s="213">
        <v>267.30077693594643</v>
      </c>
      <c r="J11" s="213">
        <v>327.58307323467267</v>
      </c>
      <c r="K11" s="213">
        <v>360.02121020110786</v>
      </c>
      <c r="L11" s="213">
        <v>411.60304453680106</v>
      </c>
      <c r="M11" s="213">
        <v>457.41789717016007</v>
      </c>
      <c r="N11" s="213">
        <v>463.41257355906447</v>
      </c>
      <c r="O11" s="213">
        <v>500.00832699361155</v>
      </c>
      <c r="P11" s="213">
        <v>532.49466117261591</v>
      </c>
      <c r="Q11" s="213">
        <v>578.56533435731455</v>
      </c>
      <c r="R11" s="213">
        <v>610.46465137598159</v>
      </c>
      <c r="S11" s="213">
        <v>640.07697283468622</v>
      </c>
      <c r="T11" s="213">
        <v>659.95803358950332</v>
      </c>
      <c r="U11" s="213">
        <v>680.16193454221832</v>
      </c>
      <c r="V11" s="213">
        <v>773.75821838670072</v>
      </c>
      <c r="W11" s="213">
        <v>711.09253867597874</v>
      </c>
      <c r="X11" s="213">
        <v>693.02336301783453</v>
      </c>
      <c r="Y11" s="213">
        <v>765.39103215680973</v>
      </c>
      <c r="Z11" s="213">
        <v>846.65967025177042</v>
      </c>
      <c r="AA11" s="213">
        <v>850.096535883608</v>
      </c>
      <c r="AB11" s="213">
        <v>932.59112212841865</v>
      </c>
      <c r="AC11" s="213">
        <v>1049.7683866489904</v>
      </c>
      <c r="AD11" s="213">
        <v>1195.6804095341042</v>
      </c>
      <c r="AE11" s="213">
        <v>1357.2946988193735</v>
      </c>
      <c r="AF11" s="213">
        <v>1540.4470595022437</v>
      </c>
      <c r="AG11" s="213">
        <v>1660.4036542221741</v>
      </c>
      <c r="AH11" s="213">
        <v>1788.7007361263193</v>
      </c>
      <c r="AI11" s="213">
        <v>1919.8504794713954</v>
      </c>
      <c r="AJ11" s="213">
        <v>2052.5789531971018</v>
      </c>
    </row>
    <row r="12" spans="1:36" s="186" customFormat="1">
      <c r="A12" s="214" t="s">
        <v>622</v>
      </c>
      <c r="B12" s="215" t="s">
        <v>623</v>
      </c>
      <c r="C12" s="214" t="s">
        <v>624</v>
      </c>
      <c r="D12" s="215" t="s">
        <v>625</v>
      </c>
      <c r="E12" s="216">
        <v>26.879198400296669</v>
      </c>
      <c r="F12" s="216">
        <v>31.598563457336667</v>
      </c>
      <c r="G12" s="216">
        <v>35.737294348486664</v>
      </c>
      <c r="H12" s="216">
        <v>39.702310884069995</v>
      </c>
      <c r="I12" s="216">
        <v>43.672936052053331</v>
      </c>
      <c r="J12" s="216">
        <v>46.232241119390004</v>
      </c>
      <c r="K12" s="216">
        <v>49.22568370674</v>
      </c>
      <c r="L12" s="216">
        <v>49.339430453096668</v>
      </c>
      <c r="M12" s="216">
        <v>49.219574411090001</v>
      </c>
      <c r="N12" s="216">
        <v>48.681333333333328</v>
      </c>
      <c r="O12" s="216">
        <v>50.583000000000006</v>
      </c>
      <c r="P12" s="216">
        <v>54.747517927639997</v>
      </c>
      <c r="Q12" s="216">
        <v>59.886030870606668</v>
      </c>
      <c r="R12" s="216">
        <v>62.532469053426667</v>
      </c>
      <c r="S12" s="216">
        <v>64.991799392760001</v>
      </c>
      <c r="T12" s="216">
        <v>66.864230139499995</v>
      </c>
      <c r="U12" s="216">
        <v>64.762975860396665</v>
      </c>
      <c r="V12" s="216">
        <v>65.993967445439992</v>
      </c>
      <c r="W12" s="216">
        <v>67.555970513943336</v>
      </c>
      <c r="X12" s="216">
        <v>67.043443319376664</v>
      </c>
      <c r="Y12" s="216">
        <v>66.770134029219989</v>
      </c>
      <c r="Z12" s="216">
        <v>66.770134029219989</v>
      </c>
      <c r="AA12" s="216">
        <v>69.935352287119997</v>
      </c>
      <c r="AB12" s="216">
        <v>73.558865336643336</v>
      </c>
      <c r="AC12" s="216">
        <v>79.76171150672333</v>
      </c>
      <c r="AD12" s="216">
        <v>86.866349414133339</v>
      </c>
      <c r="AE12" s="216">
        <v>92.859770330016659</v>
      </c>
      <c r="AF12" s="216">
        <v>97.981283991813328</v>
      </c>
      <c r="AG12" s="216">
        <v>102.09772030619001</v>
      </c>
      <c r="AH12" s="216">
        <v>112.78859870105335</v>
      </c>
      <c r="AI12" s="216">
        <v>119.66405062241667</v>
      </c>
      <c r="AJ12" s="216">
        <v>123.87319839309001</v>
      </c>
    </row>
    <row r="13" spans="1:36" s="186" customFormat="1">
      <c r="A13" s="187"/>
      <c r="B13" s="182"/>
      <c r="C13" s="187"/>
      <c r="D13" s="182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</row>
    <row r="14" spans="1:36">
      <c r="A14" s="200"/>
      <c r="B14" s="200"/>
      <c r="C14" s="200"/>
      <c r="D14" s="200"/>
      <c r="E14" s="201"/>
      <c r="F14" s="201"/>
      <c r="G14" s="202"/>
      <c r="H14" s="201"/>
      <c r="I14" s="202"/>
      <c r="Q14" s="201"/>
      <c r="R14" s="201"/>
    </row>
    <row r="15" spans="1:36">
      <c r="A15" s="176" t="s">
        <v>626</v>
      </c>
      <c r="B15" s="200"/>
      <c r="C15" s="200"/>
      <c r="D15" s="200"/>
      <c r="E15" s="201"/>
      <c r="F15" s="201"/>
      <c r="G15" s="202"/>
      <c r="H15" s="201"/>
      <c r="I15" s="202"/>
      <c r="Q15" s="201"/>
      <c r="R15" s="201"/>
    </row>
    <row r="16" spans="1:36">
      <c r="A16" s="306"/>
      <c r="B16" s="307"/>
      <c r="C16" s="308"/>
      <c r="D16" s="306"/>
      <c r="E16" s="288" t="s">
        <v>551</v>
      </c>
      <c r="F16" s="288" t="s">
        <v>552</v>
      </c>
      <c r="G16" s="288" t="s">
        <v>553</v>
      </c>
      <c r="H16" s="288" t="s">
        <v>554</v>
      </c>
      <c r="I16" s="288" t="s">
        <v>27</v>
      </c>
      <c r="J16" s="288" t="s">
        <v>68</v>
      </c>
      <c r="K16" s="288" t="s">
        <v>69</v>
      </c>
      <c r="L16" s="288" t="s">
        <v>70</v>
      </c>
      <c r="M16" s="288" t="s">
        <v>31</v>
      </c>
      <c r="N16" s="288" t="s">
        <v>71</v>
      </c>
      <c r="O16" s="288" t="s">
        <v>72</v>
      </c>
      <c r="P16" s="288" t="s">
        <v>73</v>
      </c>
      <c r="Q16" s="288" t="s">
        <v>493</v>
      </c>
      <c r="R16" s="288" t="s">
        <v>498</v>
      </c>
      <c r="S16" s="288" t="s">
        <v>505</v>
      </c>
      <c r="T16" s="288" t="s">
        <v>510</v>
      </c>
      <c r="U16" s="288" t="s">
        <v>512</v>
      </c>
      <c r="V16" s="288" t="s">
        <v>514</v>
      </c>
      <c r="W16" s="288" t="s">
        <v>523</v>
      </c>
      <c r="X16" s="288" t="s">
        <v>530</v>
      </c>
      <c r="Y16" s="288" t="s">
        <v>532</v>
      </c>
      <c r="Z16" s="288" t="s">
        <v>541</v>
      </c>
      <c r="AA16" s="288" t="s">
        <v>548</v>
      </c>
      <c r="AB16" s="288" t="s">
        <v>669</v>
      </c>
      <c r="AC16" s="288" t="s">
        <v>677</v>
      </c>
      <c r="AD16" s="288" t="s">
        <v>680</v>
      </c>
      <c r="AE16" s="288" t="s">
        <v>688</v>
      </c>
      <c r="AF16" s="288" t="s">
        <v>694</v>
      </c>
      <c r="AG16" s="288" t="s">
        <v>703</v>
      </c>
      <c r="AH16" s="288" t="s">
        <v>713</v>
      </c>
      <c r="AI16" s="288" t="s">
        <v>719</v>
      </c>
      <c r="AJ16" s="288" t="s">
        <v>722</v>
      </c>
    </row>
    <row r="17" spans="1:36">
      <c r="A17" s="306"/>
      <c r="B17" s="307"/>
      <c r="C17" s="308"/>
      <c r="D17" s="306"/>
      <c r="E17" s="288" t="s">
        <v>555</v>
      </c>
      <c r="F17" s="288" t="s">
        <v>556</v>
      </c>
      <c r="G17" s="289" t="s">
        <v>557</v>
      </c>
      <c r="H17" s="288" t="s">
        <v>558</v>
      </c>
      <c r="I17" s="289" t="s">
        <v>26</v>
      </c>
      <c r="J17" s="288" t="s">
        <v>28</v>
      </c>
      <c r="K17" s="288" t="s">
        <v>29</v>
      </c>
      <c r="L17" s="288" t="s">
        <v>30</v>
      </c>
      <c r="M17" s="288" t="s">
        <v>75</v>
      </c>
      <c r="N17" s="288" t="s">
        <v>76</v>
      </c>
      <c r="O17" s="288" t="s">
        <v>77</v>
      </c>
      <c r="P17" s="288" t="s">
        <v>78</v>
      </c>
      <c r="Q17" s="288" t="s">
        <v>492</v>
      </c>
      <c r="R17" s="288" t="s">
        <v>499</v>
      </c>
      <c r="S17" s="288" t="s">
        <v>504</v>
      </c>
      <c r="T17" s="288" t="s">
        <v>509</v>
      </c>
      <c r="U17" s="288" t="s">
        <v>511</v>
      </c>
      <c r="V17" s="288" t="s">
        <v>513</v>
      </c>
      <c r="W17" s="288" t="s">
        <v>522</v>
      </c>
      <c r="X17" s="288" t="s">
        <v>529</v>
      </c>
      <c r="Y17" s="288" t="s">
        <v>531</v>
      </c>
      <c r="Z17" s="288" t="s">
        <v>540</v>
      </c>
      <c r="AA17" s="288" t="s">
        <v>547</v>
      </c>
      <c r="AB17" s="288" t="s">
        <v>668</v>
      </c>
      <c r="AC17" s="288" t="s">
        <v>676</v>
      </c>
      <c r="AD17" s="288" t="s">
        <v>679</v>
      </c>
      <c r="AE17" s="288" t="s">
        <v>687</v>
      </c>
      <c r="AF17" s="288" t="s">
        <v>695</v>
      </c>
      <c r="AG17" s="288" t="s">
        <v>702</v>
      </c>
      <c r="AH17" s="288" t="s">
        <v>712</v>
      </c>
      <c r="AI17" s="288" t="s">
        <v>720</v>
      </c>
      <c r="AJ17" s="288" t="s">
        <v>721</v>
      </c>
    </row>
    <row r="18" spans="1:36">
      <c r="A18" s="189" t="s">
        <v>608</v>
      </c>
      <c r="B18" s="210" t="s">
        <v>627</v>
      </c>
      <c r="C18" s="182" t="s">
        <v>610</v>
      </c>
      <c r="D18" s="182" t="s">
        <v>628</v>
      </c>
      <c r="E18" s="209">
        <v>2779.0637484993895</v>
      </c>
      <c r="F18" s="209">
        <v>2275.2047831640793</v>
      </c>
      <c r="G18" s="209">
        <v>1592.01615729076</v>
      </c>
      <c r="H18" s="209">
        <v>2348.0639620725651</v>
      </c>
      <c r="I18" s="209">
        <v>2095.4857783093198</v>
      </c>
      <c r="J18" s="209">
        <v>1931.2564278379996</v>
      </c>
      <c r="K18" s="209">
        <v>1424.11322850684</v>
      </c>
      <c r="L18" s="209">
        <v>1953.8494660253996</v>
      </c>
      <c r="M18" s="209">
        <v>1634.9660690186499</v>
      </c>
      <c r="N18" s="209">
        <v>2551.9514105530302</v>
      </c>
      <c r="O18" s="209">
        <v>2449.5728535454537</v>
      </c>
      <c r="P18" s="209">
        <v>2603.5114567585097</v>
      </c>
      <c r="Q18" s="209">
        <v>2294.9409585129902</v>
      </c>
      <c r="R18" s="209">
        <v>2676.2090668910796</v>
      </c>
      <c r="S18" s="209">
        <v>2681.7597039392904</v>
      </c>
      <c r="T18" s="209">
        <v>3081.9432419915997</v>
      </c>
      <c r="U18" s="209">
        <v>3990.9729388018795</v>
      </c>
      <c r="V18" s="209">
        <v>3540.8759083638097</v>
      </c>
      <c r="W18" s="209">
        <v>2409.5063308318099</v>
      </c>
      <c r="X18" s="209">
        <v>3047.7136507861496</v>
      </c>
      <c r="Y18" s="209">
        <v>2892.2518417094225</v>
      </c>
      <c r="Z18" s="209">
        <v>2618.5454102277799</v>
      </c>
      <c r="AA18" s="209">
        <v>2528.1283529081702</v>
      </c>
      <c r="AB18" s="209">
        <v>2864.4747829531475</v>
      </c>
      <c r="AC18" s="209">
        <v>3044.0869033816998</v>
      </c>
      <c r="AD18" s="209">
        <v>3298.9730055607283</v>
      </c>
      <c r="AE18" s="209">
        <v>2922.6654658043108</v>
      </c>
      <c r="AF18" s="209">
        <v>2921.8102020209999</v>
      </c>
      <c r="AG18" s="209">
        <v>3162.3616056431401</v>
      </c>
      <c r="AH18" s="209">
        <v>3401.7345978978001</v>
      </c>
      <c r="AI18" s="209">
        <v>2898.135554601</v>
      </c>
      <c r="AJ18" s="209">
        <v>3779.1383147229499</v>
      </c>
    </row>
    <row r="19" spans="1:36">
      <c r="A19" s="218" t="s">
        <v>614</v>
      </c>
      <c r="B19" s="219" t="s">
        <v>629</v>
      </c>
      <c r="C19" s="219" t="s">
        <v>630</v>
      </c>
      <c r="D19" s="219" t="s">
        <v>631</v>
      </c>
      <c r="E19" s="220">
        <v>2664.1335014397996</v>
      </c>
      <c r="F19" s="220">
        <v>2366.9030524274003</v>
      </c>
      <c r="G19" s="220">
        <v>2350.7286574403111</v>
      </c>
      <c r="H19" s="220">
        <v>2283.2683279349731</v>
      </c>
      <c r="I19" s="220">
        <v>2134.3024378418327</v>
      </c>
      <c r="J19" s="220">
        <v>2122.0629014100764</v>
      </c>
      <c r="K19" s="220">
        <v>2093.2400969489668</v>
      </c>
      <c r="L19" s="220">
        <v>2205.5207483174268</v>
      </c>
      <c r="M19" s="220">
        <v>1997.4985307014667</v>
      </c>
      <c r="N19" s="220">
        <v>2310.1900221295459</v>
      </c>
      <c r="O19" s="220">
        <v>2553.2702160325007</v>
      </c>
      <c r="P19" s="220">
        <v>2466.5121122246987</v>
      </c>
      <c r="Q19" s="220">
        <v>2380.714512635866</v>
      </c>
      <c r="R19" s="220">
        <v>2627.9734243416433</v>
      </c>
      <c r="S19" s="220">
        <v>2646.5523427516187</v>
      </c>
      <c r="T19" s="220">
        <v>2828.0219201353252</v>
      </c>
      <c r="U19" s="220">
        <v>3432.7193967582461</v>
      </c>
      <c r="V19" s="220">
        <v>4018.7946600653113</v>
      </c>
      <c r="W19" s="220">
        <v>4137.0752822769655</v>
      </c>
      <c r="X19" s="220">
        <v>4568.9838144268042</v>
      </c>
      <c r="Y19" s="220">
        <v>4659.5227435744991</v>
      </c>
      <c r="Z19" s="220">
        <v>4919.9360462715722</v>
      </c>
      <c r="AA19" s="220">
        <v>5236.4371923943536</v>
      </c>
      <c r="AB19" s="220">
        <v>5426.0130874550923</v>
      </c>
      <c r="AC19" s="220">
        <v>5450.2964530139761</v>
      </c>
      <c r="AD19" s="220">
        <v>5483.8746808629867</v>
      </c>
      <c r="AE19" s="220">
        <v>5741.8401465956149</v>
      </c>
      <c r="AF19" s="220">
        <v>5649.9346476213223</v>
      </c>
      <c r="AG19" s="220">
        <v>5619.2674245008502</v>
      </c>
      <c r="AH19" s="220">
        <v>5683.4499127403478</v>
      </c>
      <c r="AI19" s="220">
        <v>5721.7666666666664</v>
      </c>
      <c r="AJ19" s="220">
        <v>6168.206666666666</v>
      </c>
    </row>
    <row r="21" spans="1:36">
      <c r="A21" s="176" t="s">
        <v>632</v>
      </c>
    </row>
    <row r="22" spans="1:36">
      <c r="A22" s="306"/>
      <c r="B22" s="307"/>
      <c r="C22" s="308"/>
      <c r="D22" s="306"/>
      <c r="E22" s="288" t="s">
        <v>551</v>
      </c>
      <c r="F22" s="288" t="s">
        <v>552</v>
      </c>
      <c r="G22" s="288" t="s">
        <v>553</v>
      </c>
      <c r="H22" s="288" t="s">
        <v>554</v>
      </c>
      <c r="I22" s="288" t="s">
        <v>27</v>
      </c>
      <c r="J22" s="288" t="s">
        <v>68</v>
      </c>
      <c r="K22" s="288" t="s">
        <v>69</v>
      </c>
      <c r="L22" s="288" t="s">
        <v>70</v>
      </c>
      <c r="M22" s="288" t="s">
        <v>31</v>
      </c>
      <c r="N22" s="288" t="s">
        <v>71</v>
      </c>
      <c r="O22" s="288" t="s">
        <v>72</v>
      </c>
      <c r="P22" s="288" t="s">
        <v>73</v>
      </c>
      <c r="Q22" s="288" t="s">
        <v>493</v>
      </c>
      <c r="R22" s="288" t="s">
        <v>498</v>
      </c>
      <c r="S22" s="288" t="s">
        <v>505</v>
      </c>
      <c r="T22" s="288" t="s">
        <v>510</v>
      </c>
      <c r="U22" s="288" t="s">
        <v>512</v>
      </c>
      <c r="V22" s="288" t="s">
        <v>514</v>
      </c>
      <c r="W22" s="288" t="s">
        <v>523</v>
      </c>
      <c r="X22" s="288" t="s">
        <v>530</v>
      </c>
      <c r="Y22" s="288" t="s">
        <v>532</v>
      </c>
      <c r="Z22" s="288" t="s">
        <v>541</v>
      </c>
      <c r="AA22" s="288" t="s">
        <v>548</v>
      </c>
      <c r="AB22" s="288" t="s">
        <v>669</v>
      </c>
      <c r="AC22" s="288" t="s">
        <v>677</v>
      </c>
      <c r="AD22" s="288" t="s">
        <v>680</v>
      </c>
      <c r="AE22" s="288" t="s">
        <v>688</v>
      </c>
      <c r="AF22" s="288" t="s">
        <v>694</v>
      </c>
      <c r="AG22" s="288" t="s">
        <v>703</v>
      </c>
      <c r="AH22" s="288" t="s">
        <v>713</v>
      </c>
      <c r="AI22" s="288" t="s">
        <v>719</v>
      </c>
      <c r="AJ22" s="288" t="s">
        <v>722</v>
      </c>
    </row>
    <row r="23" spans="1:36">
      <c r="A23" s="306"/>
      <c r="B23" s="307"/>
      <c r="C23" s="308"/>
      <c r="D23" s="306"/>
      <c r="E23" s="288" t="s">
        <v>555</v>
      </c>
      <c r="F23" s="288" t="s">
        <v>556</v>
      </c>
      <c r="G23" s="289" t="s">
        <v>557</v>
      </c>
      <c r="H23" s="288" t="s">
        <v>558</v>
      </c>
      <c r="I23" s="289" t="s">
        <v>26</v>
      </c>
      <c r="J23" s="288" t="s">
        <v>28</v>
      </c>
      <c r="K23" s="288" t="s">
        <v>29</v>
      </c>
      <c r="L23" s="288" t="s">
        <v>30</v>
      </c>
      <c r="M23" s="288" t="s">
        <v>75</v>
      </c>
      <c r="N23" s="288" t="s">
        <v>76</v>
      </c>
      <c r="O23" s="288" t="s">
        <v>77</v>
      </c>
      <c r="P23" s="288" t="s">
        <v>78</v>
      </c>
      <c r="Q23" s="288" t="s">
        <v>492</v>
      </c>
      <c r="R23" s="288" t="s">
        <v>499</v>
      </c>
      <c r="S23" s="288" t="s">
        <v>504</v>
      </c>
      <c r="T23" s="288" t="s">
        <v>509</v>
      </c>
      <c r="U23" s="288" t="s">
        <v>511</v>
      </c>
      <c r="V23" s="288" t="s">
        <v>513</v>
      </c>
      <c r="W23" s="288" t="s">
        <v>522</v>
      </c>
      <c r="X23" s="288" t="s">
        <v>529</v>
      </c>
      <c r="Y23" s="288" t="s">
        <v>531</v>
      </c>
      <c r="Z23" s="288" t="s">
        <v>540</v>
      </c>
      <c r="AA23" s="288" t="s">
        <v>547</v>
      </c>
      <c r="AB23" s="288" t="s">
        <v>668</v>
      </c>
      <c r="AC23" s="288" t="s">
        <v>676</v>
      </c>
      <c r="AD23" s="288" t="s">
        <v>679</v>
      </c>
      <c r="AE23" s="288" t="s">
        <v>687</v>
      </c>
      <c r="AF23" s="288" t="s">
        <v>695</v>
      </c>
      <c r="AG23" s="288" t="s">
        <v>702</v>
      </c>
      <c r="AH23" s="288" t="s">
        <v>712</v>
      </c>
      <c r="AI23" s="288" t="s">
        <v>720</v>
      </c>
      <c r="AJ23" s="288" t="s">
        <v>721</v>
      </c>
    </row>
    <row r="24" spans="1:36" ht="17.25" customHeight="1">
      <c r="A24" s="189" t="s">
        <v>608</v>
      </c>
      <c r="B24" s="210" t="s">
        <v>723</v>
      </c>
      <c r="C24" s="210" t="s">
        <v>610</v>
      </c>
      <c r="D24" s="210" t="s">
        <v>634</v>
      </c>
      <c r="E24" s="209">
        <v>255.70584007995006</v>
      </c>
      <c r="F24" s="209">
        <v>221.55700205472996</v>
      </c>
      <c r="G24" s="209">
        <v>376.24125813997011</v>
      </c>
      <c r="H24" s="209">
        <v>298.47294252422012</v>
      </c>
      <c r="I24" s="209">
        <v>282.50746615173</v>
      </c>
      <c r="J24" s="209">
        <v>273.62580587014008</v>
      </c>
      <c r="K24" s="209">
        <v>328.67042860835994</v>
      </c>
      <c r="L24" s="209">
        <v>327.07906321657981</v>
      </c>
      <c r="M24" s="209">
        <v>366.11010754514001</v>
      </c>
      <c r="N24" s="209">
        <v>315.03865771232995</v>
      </c>
      <c r="O24" s="209">
        <v>337.44901224069014</v>
      </c>
      <c r="P24" s="209">
        <v>371.88942762632013</v>
      </c>
      <c r="Q24" s="209">
        <v>352.09610933057019</v>
      </c>
      <c r="R24" s="209">
        <v>432.94083352981994</v>
      </c>
      <c r="S24" s="209">
        <v>406.42696522645991</v>
      </c>
      <c r="T24" s="209">
        <v>447.01349382968016</v>
      </c>
      <c r="U24" s="209">
        <v>566.30224231827333</v>
      </c>
      <c r="V24" s="209">
        <v>491.0664536796175</v>
      </c>
      <c r="W24" s="209">
        <v>413.01503307197913</v>
      </c>
      <c r="X24" s="209">
        <v>447.21378087359017</v>
      </c>
      <c r="Y24" s="209">
        <v>463.74776912710036</v>
      </c>
      <c r="Z24" s="209">
        <v>535.7458035269301</v>
      </c>
      <c r="AA24" s="209">
        <v>571.34773010712104</v>
      </c>
      <c r="AB24" s="209">
        <v>469.57984401440973</v>
      </c>
      <c r="AC24" s="209">
        <v>474.4265362540101</v>
      </c>
      <c r="AD24" s="209">
        <v>435.32365649480988</v>
      </c>
      <c r="AE24" s="209">
        <v>493.28618657616028</v>
      </c>
      <c r="AF24" s="209">
        <v>394.9782278633802</v>
      </c>
      <c r="AG24" s="209">
        <v>494.84062194493032</v>
      </c>
      <c r="AH24" s="209">
        <v>654.36936837797998</v>
      </c>
      <c r="AI24" s="209">
        <v>522.79999999999995</v>
      </c>
      <c r="AJ24" s="209">
        <v>484.95554293710995</v>
      </c>
    </row>
    <row r="25" spans="1:36" ht="16.5" customHeight="1">
      <c r="A25" s="221" t="s">
        <v>614</v>
      </c>
      <c r="B25" s="182" t="s">
        <v>633</v>
      </c>
      <c r="C25" s="182" t="s">
        <v>635</v>
      </c>
      <c r="D25" s="182" t="s">
        <v>634</v>
      </c>
      <c r="E25" s="211">
        <v>1631.3910603799432</v>
      </c>
      <c r="F25" s="211">
        <v>1730.6346278035023</v>
      </c>
      <c r="G25" s="211">
        <v>1828.3940661837003</v>
      </c>
      <c r="H25" s="211">
        <v>1937.3637348870552</v>
      </c>
      <c r="I25" s="211">
        <v>2019.2586253147183</v>
      </c>
      <c r="J25" s="211">
        <v>2056.9971071803011</v>
      </c>
      <c r="K25" s="211">
        <v>2126.0383457305002</v>
      </c>
      <c r="L25" s="211">
        <v>2179.3125739073312</v>
      </c>
      <c r="M25" s="211">
        <v>2234.5579306027125</v>
      </c>
      <c r="N25" s="211">
        <v>2280.0056015252917</v>
      </c>
      <c r="O25" s="211">
        <v>2295.5435264419407</v>
      </c>
      <c r="P25" s="211">
        <v>2373.5369451676474</v>
      </c>
      <c r="Q25" s="211">
        <v>2513.8548370939679</v>
      </c>
      <c r="R25" s="211">
        <v>2537.2884962273251</v>
      </c>
      <c r="S25" s="211">
        <v>2615.2221819231067</v>
      </c>
      <c r="T25" s="211">
        <v>2712.9393316806099</v>
      </c>
      <c r="U25" s="211">
        <v>2819.4255082726318</v>
      </c>
      <c r="V25" s="211">
        <v>2806.0794545512485</v>
      </c>
      <c r="W25" s="211">
        <v>2868.0555215688469</v>
      </c>
      <c r="X25" s="211">
        <v>2921.8812103722485</v>
      </c>
      <c r="Y25" s="211">
        <v>3002.6905125398916</v>
      </c>
      <c r="Z25" s="211">
        <v>3084.6815922412038</v>
      </c>
      <c r="AA25" s="211">
        <v>3101.8172844370961</v>
      </c>
      <c r="AB25" s="211">
        <v>3067.7289887493316</v>
      </c>
      <c r="AC25" s="211">
        <v>3188.6414997214711</v>
      </c>
      <c r="AD25" s="211">
        <v>3227.0298612504853</v>
      </c>
      <c r="AE25" s="211">
        <v>3366.7741064108486</v>
      </c>
      <c r="AF25" s="211">
        <v>3485.7859929486353</v>
      </c>
      <c r="AG25" s="211">
        <v>3467.894889293977</v>
      </c>
      <c r="AH25" s="211">
        <v>3709.4281346428302</v>
      </c>
      <c r="AI25" s="211">
        <v>3886.1</v>
      </c>
      <c r="AJ25" s="211">
        <v>4045.9300000000003</v>
      </c>
    </row>
    <row r="26" spans="1:36"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</row>
    <row r="27" spans="1:36">
      <c r="A27" s="176" t="s">
        <v>636</v>
      </c>
    </row>
    <row r="28" spans="1:36">
      <c r="A28" s="306"/>
      <c r="B28" s="307"/>
      <c r="C28" s="308"/>
      <c r="D28" s="306"/>
      <c r="E28" s="288" t="s">
        <v>551</v>
      </c>
      <c r="F28" s="288" t="s">
        <v>552</v>
      </c>
      <c r="G28" s="288" t="s">
        <v>553</v>
      </c>
      <c r="H28" s="288" t="s">
        <v>554</v>
      </c>
      <c r="I28" s="288" t="s">
        <v>27</v>
      </c>
      <c r="J28" s="288" t="s">
        <v>68</v>
      </c>
      <c r="K28" s="288" t="s">
        <v>69</v>
      </c>
      <c r="L28" s="288" t="s">
        <v>70</v>
      </c>
      <c r="M28" s="288" t="s">
        <v>31</v>
      </c>
      <c r="N28" s="288" t="s">
        <v>71</v>
      </c>
      <c r="O28" s="288" t="s">
        <v>72</v>
      </c>
      <c r="P28" s="288" t="s">
        <v>73</v>
      </c>
      <c r="Q28" s="288" t="s">
        <v>493</v>
      </c>
      <c r="R28" s="288" t="s">
        <v>498</v>
      </c>
      <c r="S28" s="288" t="s">
        <v>505</v>
      </c>
      <c r="T28" s="288" t="s">
        <v>510</v>
      </c>
      <c r="U28" s="288" t="s">
        <v>512</v>
      </c>
      <c r="V28" s="288" t="s">
        <v>514</v>
      </c>
      <c r="W28" s="288" t="s">
        <v>523</v>
      </c>
      <c r="X28" s="288" t="s">
        <v>530</v>
      </c>
      <c r="Y28" s="288" t="s">
        <v>532</v>
      </c>
      <c r="Z28" s="288" t="s">
        <v>541</v>
      </c>
      <c r="AA28" s="288" t="s">
        <v>548</v>
      </c>
      <c r="AB28" s="288" t="s">
        <v>669</v>
      </c>
      <c r="AC28" s="288" t="s">
        <v>677</v>
      </c>
      <c r="AD28" s="288" t="s">
        <v>680</v>
      </c>
      <c r="AE28" s="288" t="s">
        <v>688</v>
      </c>
      <c r="AF28" s="288" t="s">
        <v>694</v>
      </c>
      <c r="AG28" s="288" t="s">
        <v>703</v>
      </c>
      <c r="AH28" s="288" t="s">
        <v>713</v>
      </c>
      <c r="AI28" s="288" t="s">
        <v>719</v>
      </c>
      <c r="AJ28" s="288" t="s">
        <v>722</v>
      </c>
    </row>
    <row r="29" spans="1:36">
      <c r="A29" s="306"/>
      <c r="B29" s="307"/>
      <c r="C29" s="308"/>
      <c r="D29" s="306"/>
      <c r="E29" s="288" t="s">
        <v>555</v>
      </c>
      <c r="F29" s="288" t="s">
        <v>556</v>
      </c>
      <c r="G29" s="289" t="s">
        <v>557</v>
      </c>
      <c r="H29" s="288" t="s">
        <v>558</v>
      </c>
      <c r="I29" s="289" t="s">
        <v>26</v>
      </c>
      <c r="J29" s="288" t="s">
        <v>28</v>
      </c>
      <c r="K29" s="288" t="s">
        <v>29</v>
      </c>
      <c r="L29" s="288" t="s">
        <v>30</v>
      </c>
      <c r="M29" s="288" t="s">
        <v>75</v>
      </c>
      <c r="N29" s="288" t="s">
        <v>76</v>
      </c>
      <c r="O29" s="288" t="s">
        <v>77</v>
      </c>
      <c r="P29" s="288" t="s">
        <v>78</v>
      </c>
      <c r="Q29" s="288" t="s">
        <v>492</v>
      </c>
      <c r="R29" s="288" t="s">
        <v>499</v>
      </c>
      <c r="S29" s="288" t="s">
        <v>504</v>
      </c>
      <c r="T29" s="288" t="s">
        <v>509</v>
      </c>
      <c r="U29" s="288" t="s">
        <v>511</v>
      </c>
      <c r="V29" s="288" t="s">
        <v>513</v>
      </c>
      <c r="W29" s="288" t="s">
        <v>522</v>
      </c>
      <c r="X29" s="288" t="s">
        <v>529</v>
      </c>
      <c r="Y29" s="288" t="s">
        <v>531</v>
      </c>
      <c r="Z29" s="288" t="s">
        <v>540</v>
      </c>
      <c r="AA29" s="288" t="s">
        <v>547</v>
      </c>
      <c r="AB29" s="288" t="s">
        <v>668</v>
      </c>
      <c r="AC29" s="288" t="s">
        <v>676</v>
      </c>
      <c r="AD29" s="288" t="s">
        <v>679</v>
      </c>
      <c r="AE29" s="288" t="s">
        <v>687</v>
      </c>
      <c r="AF29" s="288" t="s">
        <v>695</v>
      </c>
      <c r="AG29" s="288" t="s">
        <v>702</v>
      </c>
      <c r="AH29" s="288" t="s">
        <v>712</v>
      </c>
      <c r="AI29" s="288" t="s">
        <v>720</v>
      </c>
      <c r="AJ29" s="288" t="s">
        <v>721</v>
      </c>
    </row>
    <row r="30" spans="1:36" ht="15" customHeight="1">
      <c r="A30" s="223" t="s">
        <v>637</v>
      </c>
      <c r="B30" s="198" t="s">
        <v>638</v>
      </c>
      <c r="C30" s="198" t="s">
        <v>639</v>
      </c>
      <c r="D30" s="219" t="s">
        <v>640</v>
      </c>
      <c r="E30" s="224">
        <v>85727.782000000007</v>
      </c>
      <c r="F30" s="224">
        <v>90742.62</v>
      </c>
      <c r="G30" s="224">
        <v>96489.468500000017</v>
      </c>
      <c r="H30" s="224">
        <v>99805.225999999995</v>
      </c>
      <c r="I30" s="224">
        <v>101077.636</v>
      </c>
      <c r="J30" s="224">
        <v>91094.669999999984</v>
      </c>
      <c r="K30" s="224">
        <v>91655.724000000002</v>
      </c>
      <c r="L30" s="224">
        <v>72469.466</v>
      </c>
      <c r="M30" s="224">
        <v>90311.631999999998</v>
      </c>
      <c r="N30" s="224">
        <v>99340.1829</v>
      </c>
      <c r="O30" s="224">
        <v>108195.50935000001</v>
      </c>
      <c r="P30" s="224">
        <v>113088.04299999999</v>
      </c>
      <c r="Q30" s="224">
        <v>109948.4068</v>
      </c>
      <c r="R30" s="224">
        <v>112888.33974999998</v>
      </c>
      <c r="S30" s="224">
        <v>119520.83304999999</v>
      </c>
      <c r="T30" s="224">
        <v>125666.23989999999</v>
      </c>
      <c r="U30" s="224">
        <v>126695.1005</v>
      </c>
      <c r="V30" s="224">
        <v>120879.89914999998</v>
      </c>
      <c r="W30" s="224">
        <v>145285.76315000001</v>
      </c>
      <c r="X30" s="224">
        <v>159099.58444999999</v>
      </c>
      <c r="Y30" s="224">
        <v>167307.96959999998</v>
      </c>
      <c r="Z30" s="224">
        <v>178412.97710000002</v>
      </c>
      <c r="AA30" s="224">
        <v>221986.39655</v>
      </c>
      <c r="AB30" s="224">
        <v>235990.36199999999</v>
      </c>
      <c r="AC30" s="224">
        <v>239813.76000000001</v>
      </c>
      <c r="AD30" s="224">
        <v>284608.03599999996</v>
      </c>
      <c r="AE30" s="224">
        <v>319420.23800000001</v>
      </c>
      <c r="AF30" s="224">
        <v>329446.71000000002</v>
      </c>
      <c r="AG30" s="224">
        <v>377001.18099999998</v>
      </c>
      <c r="AH30" s="224">
        <v>375543.36300000001</v>
      </c>
      <c r="AI30" s="224">
        <v>421840.07299999997</v>
      </c>
      <c r="AJ30" s="224">
        <v>396857.52</v>
      </c>
    </row>
    <row r="31" spans="1:36">
      <c r="A31" s="187"/>
      <c r="B31" s="182"/>
      <c r="C31" s="182"/>
      <c r="D31" s="182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</row>
    <row r="32" spans="1:36">
      <c r="A32" s="225"/>
      <c r="B32" s="182"/>
      <c r="C32" s="226"/>
      <c r="D32" s="182"/>
      <c r="E32" s="227"/>
      <c r="F32" s="209"/>
      <c r="G32" s="209"/>
      <c r="H32" s="227"/>
      <c r="I32" s="209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</row>
    <row r="33" spans="1:36">
      <c r="B33" s="228"/>
      <c r="D33" s="228"/>
      <c r="F33" s="228"/>
      <c r="G33" s="228"/>
      <c r="I33" s="228"/>
    </row>
    <row r="34" spans="1:36">
      <c r="A34" s="208" t="s">
        <v>641</v>
      </c>
    </row>
    <row r="36" spans="1:36">
      <c r="A36" s="176" t="s">
        <v>607</v>
      </c>
    </row>
    <row r="37" spans="1:36">
      <c r="A37" s="306"/>
      <c r="B37" s="307"/>
      <c r="C37" s="308"/>
      <c r="D37" s="306"/>
      <c r="E37" s="288" t="s">
        <v>551</v>
      </c>
      <c r="F37" s="288" t="s">
        <v>552</v>
      </c>
      <c r="G37" s="288" t="s">
        <v>553</v>
      </c>
      <c r="H37" s="288" t="s">
        <v>554</v>
      </c>
      <c r="I37" s="288" t="s">
        <v>27</v>
      </c>
      <c r="J37" s="288" t="s">
        <v>68</v>
      </c>
      <c r="K37" s="288" t="s">
        <v>69</v>
      </c>
      <c r="L37" s="288" t="s">
        <v>70</v>
      </c>
      <c r="M37" s="288" t="s">
        <v>31</v>
      </c>
      <c r="N37" s="288" t="s">
        <v>71</v>
      </c>
      <c r="O37" s="288" t="s">
        <v>72</v>
      </c>
      <c r="P37" s="288" t="s">
        <v>73</v>
      </c>
      <c r="Q37" s="288" t="s">
        <v>493</v>
      </c>
      <c r="R37" s="288" t="s">
        <v>498</v>
      </c>
      <c r="S37" s="288" t="s">
        <v>505</v>
      </c>
      <c r="T37" s="288" t="s">
        <v>510</v>
      </c>
      <c r="U37" s="288" t="s">
        <v>512</v>
      </c>
      <c r="V37" s="288" t="s">
        <v>514</v>
      </c>
      <c r="W37" s="288" t="s">
        <v>523</v>
      </c>
      <c r="X37" s="288" t="s">
        <v>530</v>
      </c>
      <c r="Y37" s="288" t="s">
        <v>532</v>
      </c>
      <c r="Z37" s="288" t="s">
        <v>541</v>
      </c>
      <c r="AA37" s="288" t="s">
        <v>548</v>
      </c>
      <c r="AB37" s="288" t="s">
        <v>669</v>
      </c>
      <c r="AC37" s="288" t="s">
        <v>677</v>
      </c>
      <c r="AD37" s="288" t="s">
        <v>680</v>
      </c>
      <c r="AE37" s="288" t="s">
        <v>688</v>
      </c>
      <c r="AF37" s="288" t="s">
        <v>694</v>
      </c>
      <c r="AG37" s="288" t="s">
        <v>703</v>
      </c>
      <c r="AH37" s="288" t="s">
        <v>713</v>
      </c>
      <c r="AI37" s="288" t="s">
        <v>719</v>
      </c>
      <c r="AJ37" s="288" t="s">
        <v>722</v>
      </c>
    </row>
    <row r="38" spans="1:36">
      <c r="A38" s="306"/>
      <c r="B38" s="307"/>
      <c r="C38" s="308"/>
      <c r="D38" s="306"/>
      <c r="E38" s="288" t="s">
        <v>555</v>
      </c>
      <c r="F38" s="288" t="s">
        <v>556</v>
      </c>
      <c r="G38" s="289" t="s">
        <v>557</v>
      </c>
      <c r="H38" s="288" t="s">
        <v>558</v>
      </c>
      <c r="I38" s="289" t="s">
        <v>26</v>
      </c>
      <c r="J38" s="288" t="s">
        <v>28</v>
      </c>
      <c r="K38" s="288" t="s">
        <v>29</v>
      </c>
      <c r="L38" s="288" t="s">
        <v>30</v>
      </c>
      <c r="M38" s="288" t="s">
        <v>75</v>
      </c>
      <c r="N38" s="288" t="s">
        <v>76</v>
      </c>
      <c r="O38" s="288" t="s">
        <v>77</v>
      </c>
      <c r="P38" s="288" t="s">
        <v>78</v>
      </c>
      <c r="Q38" s="288" t="s">
        <v>492</v>
      </c>
      <c r="R38" s="288" t="s">
        <v>499</v>
      </c>
      <c r="S38" s="288" t="s">
        <v>504</v>
      </c>
      <c r="T38" s="288" t="s">
        <v>509</v>
      </c>
      <c r="U38" s="288" t="s">
        <v>511</v>
      </c>
      <c r="V38" s="288" t="s">
        <v>513</v>
      </c>
      <c r="W38" s="288" t="s">
        <v>522</v>
      </c>
      <c r="X38" s="288" t="s">
        <v>529</v>
      </c>
      <c r="Y38" s="288" t="s">
        <v>531</v>
      </c>
      <c r="Z38" s="288" t="s">
        <v>540</v>
      </c>
      <c r="AA38" s="288" t="s">
        <v>547</v>
      </c>
      <c r="AB38" s="288" t="s">
        <v>668</v>
      </c>
      <c r="AC38" s="288" t="s">
        <v>676</v>
      </c>
      <c r="AD38" s="288" t="s">
        <v>679</v>
      </c>
      <c r="AE38" s="288" t="s">
        <v>687</v>
      </c>
      <c r="AF38" s="288" t="s">
        <v>695</v>
      </c>
      <c r="AG38" s="288" t="s">
        <v>702</v>
      </c>
      <c r="AH38" s="288" t="s">
        <v>712</v>
      </c>
      <c r="AI38" s="288" t="s">
        <v>720</v>
      </c>
      <c r="AJ38" s="288" t="s">
        <v>721</v>
      </c>
    </row>
    <row r="39" spans="1:36">
      <c r="A39" s="189" t="s">
        <v>608</v>
      </c>
      <c r="B39" s="210" t="s">
        <v>642</v>
      </c>
      <c r="C39" s="182" t="s">
        <v>610</v>
      </c>
      <c r="D39" s="182" t="s">
        <v>642</v>
      </c>
      <c r="E39" s="229">
        <v>7.6602900831241855E-2</v>
      </c>
      <c r="F39" s="229">
        <v>7.1591385858893547E-2</v>
      </c>
      <c r="G39" s="229">
        <v>7.6831727927400686E-2</v>
      </c>
      <c r="H39" s="229">
        <v>7.6528898651767638E-2</v>
      </c>
      <c r="I39" s="229">
        <v>7.1065528599535757E-2</v>
      </c>
      <c r="J39" s="229">
        <v>6.5189443013156698E-2</v>
      </c>
      <c r="K39" s="229">
        <v>6.6009731787023268E-2</v>
      </c>
      <c r="L39" s="229">
        <v>6.7779925183698381E-2</v>
      </c>
      <c r="M39" s="229">
        <v>6.339102599399514E-2</v>
      </c>
      <c r="N39" s="229">
        <v>6.2877639270973437E-2</v>
      </c>
      <c r="O39" s="229">
        <v>6.4607264611452248E-2</v>
      </c>
      <c r="P39" s="229">
        <v>6.5671109427803909E-2</v>
      </c>
      <c r="Q39" s="229">
        <v>7.202537385197838E-2</v>
      </c>
      <c r="R39" s="229">
        <v>6.8964066849971875E-2</v>
      </c>
      <c r="S39" s="229">
        <v>7.0212366852294067E-2</v>
      </c>
      <c r="T39" s="229">
        <v>7.0570509190856986E-2</v>
      </c>
      <c r="U39" s="229">
        <v>6.1079018490505732E-2</v>
      </c>
      <c r="V39" s="229">
        <v>6.875609361389376E-2</v>
      </c>
      <c r="W39" s="229">
        <v>6.2456278487221309E-2</v>
      </c>
      <c r="X39" s="229">
        <v>6.64167983882165E-2</v>
      </c>
      <c r="Y39" s="229">
        <v>7.0393664386886004E-2</v>
      </c>
      <c r="Z39" s="229">
        <v>6.1408954849636557E-2</v>
      </c>
      <c r="AA39" s="229">
        <v>6.5299126823032128E-2</v>
      </c>
      <c r="AB39" s="229">
        <v>6.3991483609575239E-2</v>
      </c>
      <c r="AC39" s="229">
        <v>6.4000000000000001E-2</v>
      </c>
      <c r="AD39" s="229">
        <v>6.0817396894517539E-2</v>
      </c>
      <c r="AE39" s="229">
        <v>6.2905573135637299E-2</v>
      </c>
      <c r="AF39" s="229">
        <v>5.7120226657906198E-2</v>
      </c>
      <c r="AG39" s="229">
        <v>5.2939605294716918E-2</v>
      </c>
      <c r="AH39" s="229">
        <v>5.2964697590896719E-2</v>
      </c>
      <c r="AI39" s="229">
        <v>4.9860571920178863E-2</v>
      </c>
      <c r="AJ39" s="229">
        <v>5.0896377308449141E-2</v>
      </c>
    </row>
    <row r="40" spans="1:36">
      <c r="A40" s="218" t="s">
        <v>614</v>
      </c>
      <c r="B40" s="219" t="s">
        <v>642</v>
      </c>
      <c r="C40" s="219" t="s">
        <v>630</v>
      </c>
      <c r="D40" s="219" t="s">
        <v>642</v>
      </c>
      <c r="E40" s="230">
        <v>0.12638982658508996</v>
      </c>
      <c r="F40" s="230">
        <v>0.12575067020648883</v>
      </c>
      <c r="G40" s="230">
        <v>0.12454015854467272</v>
      </c>
      <c r="H40" s="230">
        <v>0.12377301249692164</v>
      </c>
      <c r="I40" s="230">
        <v>0.12245022771284837</v>
      </c>
      <c r="J40" s="230">
        <v>0.11784032776934915</v>
      </c>
      <c r="K40" s="230">
        <v>0.11342611501500403</v>
      </c>
      <c r="L40" s="230">
        <v>0.11152415123910868</v>
      </c>
      <c r="M40" s="230">
        <v>0.10683792757173742</v>
      </c>
      <c r="N40" s="230">
        <v>0.10639470851133662</v>
      </c>
      <c r="O40" s="230">
        <v>0.10556773705812461</v>
      </c>
      <c r="P40" s="230">
        <v>0.10434711677563654</v>
      </c>
      <c r="Q40" s="230">
        <v>0.10710121877061796</v>
      </c>
      <c r="R40" s="230">
        <v>0.10372136715432484</v>
      </c>
      <c r="S40" s="230">
        <v>0.10572145847828603</v>
      </c>
      <c r="T40" s="230">
        <v>0.10542831421088894</v>
      </c>
      <c r="U40" s="230">
        <v>8.6297999536275455E-2</v>
      </c>
      <c r="V40" s="230">
        <v>8.2028968208768649E-2</v>
      </c>
      <c r="W40" s="230">
        <v>7.5931545096335679E-2</v>
      </c>
      <c r="X40" s="230">
        <v>7.8114263210573756E-2</v>
      </c>
      <c r="Y40" s="230">
        <v>7.9722140193731111E-2</v>
      </c>
      <c r="Z40" s="230">
        <v>7.3545837044261944E-2</v>
      </c>
      <c r="AA40" s="230">
        <v>7.2542250035471462E-2</v>
      </c>
      <c r="AB40" s="230">
        <v>7.1801432185673572E-2</v>
      </c>
      <c r="AC40" s="230">
        <v>7.0999999999999994E-2</v>
      </c>
      <c r="AD40" s="230">
        <v>7.0526595650034982E-2</v>
      </c>
      <c r="AE40" s="230">
        <v>6.7978467390933939E-2</v>
      </c>
      <c r="AF40" s="230">
        <v>6.1991228002732275E-2</v>
      </c>
      <c r="AG40" s="230">
        <v>6.3368020861427926E-2</v>
      </c>
      <c r="AH40" s="230">
        <v>6.5935406253331677E-2</v>
      </c>
      <c r="AI40" s="230">
        <v>6.2342515610585653E-2</v>
      </c>
      <c r="AJ40" s="230">
        <v>6.1677614394903164E-2</v>
      </c>
    </row>
    <row r="41" spans="1:36">
      <c r="A41" s="187"/>
      <c r="B41" s="182"/>
      <c r="C41" s="182"/>
      <c r="D41" s="182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</row>
    <row r="42" spans="1:36">
      <c r="A42" s="176" t="s">
        <v>626</v>
      </c>
      <c r="B42" s="182"/>
      <c r="C42" s="182"/>
      <c r="D42" s="182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</row>
    <row r="43" spans="1:36">
      <c r="A43" s="306"/>
      <c r="B43" s="307"/>
      <c r="C43" s="308"/>
      <c r="D43" s="306"/>
      <c r="E43" s="288" t="s">
        <v>551</v>
      </c>
      <c r="F43" s="288" t="s">
        <v>552</v>
      </c>
      <c r="G43" s="288" t="s">
        <v>553</v>
      </c>
      <c r="H43" s="288" t="s">
        <v>554</v>
      </c>
      <c r="I43" s="288" t="s">
        <v>27</v>
      </c>
      <c r="J43" s="288" t="s">
        <v>68</v>
      </c>
      <c r="K43" s="288" t="s">
        <v>69</v>
      </c>
      <c r="L43" s="288" t="s">
        <v>70</v>
      </c>
      <c r="M43" s="288" t="s">
        <v>31</v>
      </c>
      <c r="N43" s="288" t="s">
        <v>71</v>
      </c>
      <c r="O43" s="288" t="s">
        <v>72</v>
      </c>
      <c r="P43" s="288" t="s">
        <v>73</v>
      </c>
      <c r="Q43" s="288" t="s">
        <v>493</v>
      </c>
      <c r="R43" s="288" t="s">
        <v>498</v>
      </c>
      <c r="S43" s="288" t="s">
        <v>505</v>
      </c>
      <c r="T43" s="288" t="s">
        <v>510</v>
      </c>
      <c r="U43" s="288" t="s">
        <v>512</v>
      </c>
      <c r="V43" s="288" t="s">
        <v>514</v>
      </c>
      <c r="W43" s="288" t="s">
        <v>523</v>
      </c>
      <c r="X43" s="288" t="s">
        <v>530</v>
      </c>
      <c r="Y43" s="288" t="s">
        <v>532</v>
      </c>
      <c r="Z43" s="288" t="s">
        <v>541</v>
      </c>
      <c r="AA43" s="288" t="s">
        <v>548</v>
      </c>
      <c r="AB43" s="288" t="s">
        <v>669</v>
      </c>
      <c r="AC43" s="288" t="s">
        <v>677</v>
      </c>
      <c r="AD43" s="288" t="s">
        <v>680</v>
      </c>
      <c r="AE43" s="288" t="s">
        <v>688</v>
      </c>
      <c r="AF43" s="288" t="s">
        <v>694</v>
      </c>
      <c r="AG43" s="288" t="s">
        <v>703</v>
      </c>
      <c r="AH43" s="288" t="s">
        <v>713</v>
      </c>
      <c r="AI43" s="288" t="s">
        <v>719</v>
      </c>
      <c r="AJ43" s="288" t="s">
        <v>722</v>
      </c>
    </row>
    <row r="44" spans="1:36">
      <c r="A44" s="306"/>
      <c r="B44" s="307"/>
      <c r="C44" s="308"/>
      <c r="D44" s="306"/>
      <c r="E44" s="288" t="s">
        <v>555</v>
      </c>
      <c r="F44" s="288" t="s">
        <v>556</v>
      </c>
      <c r="G44" s="289" t="s">
        <v>557</v>
      </c>
      <c r="H44" s="288" t="s">
        <v>558</v>
      </c>
      <c r="I44" s="289" t="s">
        <v>26</v>
      </c>
      <c r="J44" s="288" t="s">
        <v>28</v>
      </c>
      <c r="K44" s="288" t="s">
        <v>29</v>
      </c>
      <c r="L44" s="288" t="s">
        <v>30</v>
      </c>
      <c r="M44" s="288" t="s">
        <v>75</v>
      </c>
      <c r="N44" s="288" t="s">
        <v>76</v>
      </c>
      <c r="O44" s="288" t="s">
        <v>77</v>
      </c>
      <c r="P44" s="288" t="s">
        <v>78</v>
      </c>
      <c r="Q44" s="288" t="s">
        <v>492</v>
      </c>
      <c r="R44" s="288" t="s">
        <v>499</v>
      </c>
      <c r="S44" s="288" t="s">
        <v>504</v>
      </c>
      <c r="T44" s="288" t="s">
        <v>509</v>
      </c>
      <c r="U44" s="288" t="s">
        <v>511</v>
      </c>
      <c r="V44" s="288" t="s">
        <v>513</v>
      </c>
      <c r="W44" s="288" t="s">
        <v>522</v>
      </c>
      <c r="X44" s="288" t="s">
        <v>529</v>
      </c>
      <c r="Y44" s="288" t="s">
        <v>531</v>
      </c>
      <c r="Z44" s="288" t="s">
        <v>540</v>
      </c>
      <c r="AA44" s="288" t="s">
        <v>547</v>
      </c>
      <c r="AB44" s="288" t="s">
        <v>668</v>
      </c>
      <c r="AC44" s="288" t="s">
        <v>676</v>
      </c>
      <c r="AD44" s="288" t="s">
        <v>679</v>
      </c>
      <c r="AE44" s="288" t="s">
        <v>687</v>
      </c>
      <c r="AF44" s="288" t="s">
        <v>695</v>
      </c>
      <c r="AG44" s="288" t="s">
        <v>702</v>
      </c>
      <c r="AH44" s="288" t="s">
        <v>712</v>
      </c>
      <c r="AI44" s="288" t="s">
        <v>720</v>
      </c>
      <c r="AJ44" s="288" t="s">
        <v>721</v>
      </c>
    </row>
    <row r="45" spans="1:36">
      <c r="A45" s="189" t="s">
        <v>608</v>
      </c>
      <c r="B45" s="210" t="s">
        <v>642</v>
      </c>
      <c r="C45" s="182" t="s">
        <v>610</v>
      </c>
      <c r="D45" s="182" t="s">
        <v>642</v>
      </c>
      <c r="E45" s="229">
        <v>3.3821096960032632E-2</v>
      </c>
      <c r="F45" s="229">
        <v>3.6014005029024299E-2</v>
      </c>
      <c r="G45" s="229">
        <v>3.4556160197204422E-2</v>
      </c>
      <c r="H45" s="229">
        <v>3.459700377752379E-2</v>
      </c>
      <c r="I45" s="229">
        <v>3.6278022096200215E-2</v>
      </c>
      <c r="J45" s="229">
        <v>3.7003757875330556E-2</v>
      </c>
      <c r="K45" s="229">
        <v>3.6632362245628887E-2</v>
      </c>
      <c r="L45" s="229">
        <v>3.4706563768844935E-2</v>
      </c>
      <c r="M45" s="229">
        <v>3.9141955538484346E-2</v>
      </c>
      <c r="N45" s="229">
        <v>3.9756128370305052E-2</v>
      </c>
      <c r="O45" s="229">
        <v>3.9442093003361975E-2</v>
      </c>
      <c r="P45" s="229">
        <v>4.0400495948309682E-2</v>
      </c>
      <c r="Q45" s="229">
        <v>4.1625855350296989E-2</v>
      </c>
      <c r="R45" s="229">
        <v>4.169629014067535E-2</v>
      </c>
      <c r="S45" s="229">
        <v>3.8220504801922697E-2</v>
      </c>
      <c r="T45" s="229">
        <v>3.7440619712851446E-2</v>
      </c>
      <c r="U45" s="229">
        <v>4.4811291993798713E-2</v>
      </c>
      <c r="V45" s="229">
        <v>3.9994911531773876E-2</v>
      </c>
      <c r="W45" s="229">
        <v>5.8336719394082234E-2</v>
      </c>
      <c r="X45" s="229">
        <v>5.1759500924487729E-2</v>
      </c>
      <c r="Y45" s="229">
        <v>5.0097084911652413E-2</v>
      </c>
      <c r="Z45" s="229">
        <v>6.148932230508615E-2</v>
      </c>
      <c r="AA45" s="229">
        <v>5.6971183853983587E-2</v>
      </c>
      <c r="AB45" s="229">
        <v>3.3745317317943051E-2</v>
      </c>
      <c r="AC45" s="229">
        <v>3.1E-2</v>
      </c>
      <c r="AD45" s="229">
        <v>3.0732357988108937E-2</v>
      </c>
      <c r="AE45" s="229">
        <v>3.4278663080733157E-2</v>
      </c>
      <c r="AF45" s="229">
        <v>3.7276024474370423E-2</v>
      </c>
      <c r="AG45" s="229">
        <v>3.1801623862539624E-2</v>
      </c>
      <c r="AH45" s="229">
        <v>3.1019850597753827E-2</v>
      </c>
      <c r="AI45" s="229">
        <v>3.4148341316500366E-2</v>
      </c>
      <c r="AJ45" s="229">
        <v>3.1048680897143105E-2</v>
      </c>
    </row>
    <row r="46" spans="1:36">
      <c r="A46" s="218" t="s">
        <v>614</v>
      </c>
      <c r="B46" s="219" t="s">
        <v>642</v>
      </c>
      <c r="C46" s="219" t="s">
        <v>630</v>
      </c>
      <c r="D46" s="219" t="s">
        <v>642</v>
      </c>
      <c r="E46" s="230">
        <v>3.6678849938235739E-2</v>
      </c>
      <c r="F46" s="230">
        <v>4.6291926348505937E-2</v>
      </c>
      <c r="G46" s="230">
        <v>4.9704157044901151E-2</v>
      </c>
      <c r="H46" s="230">
        <v>3.5753409087671821E-2</v>
      </c>
      <c r="I46" s="230">
        <v>4.0627734621781972E-2</v>
      </c>
      <c r="J46" s="230">
        <v>5.5158007121432144E-2</v>
      </c>
      <c r="K46" s="230">
        <v>5.7297332036235722E-2</v>
      </c>
      <c r="L46" s="230">
        <v>4.4641446098237884E-2</v>
      </c>
      <c r="M46" s="230">
        <v>5.6746731596273602E-2</v>
      </c>
      <c r="N46" s="230">
        <v>4.6003213698492265E-2</v>
      </c>
      <c r="O46" s="230">
        <v>4.7050257024916976E-2</v>
      </c>
      <c r="P46" s="230">
        <v>3.6184047434125087E-2</v>
      </c>
      <c r="Q46" s="230">
        <v>4.4157525806529978E-2</v>
      </c>
      <c r="R46" s="230">
        <v>3.9419414301047798E-2</v>
      </c>
      <c r="S46" s="230">
        <v>3.984823047408604E-2</v>
      </c>
      <c r="T46" s="230">
        <v>3.9714575630997555E-2</v>
      </c>
      <c r="U46" s="230">
        <v>3.6778777049442012E-2</v>
      </c>
      <c r="V46" s="230">
        <v>3.4201637039541169E-2</v>
      </c>
      <c r="W46" s="230">
        <v>3.1187728317653433E-2</v>
      </c>
      <c r="X46" s="230">
        <v>2.9629451339385729E-2</v>
      </c>
      <c r="Y46" s="230">
        <v>2.8039911622602078E-2</v>
      </c>
      <c r="Z46" s="230">
        <v>2.802764866652397E-2</v>
      </c>
      <c r="AA46" s="230">
        <v>2.6025913140193355E-2</v>
      </c>
      <c r="AB46" s="230">
        <v>2.5096970041380694E-2</v>
      </c>
      <c r="AC46" s="230">
        <v>2.5000000000000001E-2</v>
      </c>
      <c r="AD46" s="230">
        <v>2.2552627347884151E-2</v>
      </c>
      <c r="AE46" s="230">
        <v>2.1658209074385256E-2</v>
      </c>
      <c r="AF46" s="230">
        <v>2.3360805318736654E-2</v>
      </c>
      <c r="AG46" s="230">
        <v>2.319982035942705E-2</v>
      </c>
      <c r="AH46" s="230">
        <v>2.3901493204356968E-2</v>
      </c>
      <c r="AI46" s="230">
        <v>2.438242754277526E-2</v>
      </c>
      <c r="AJ46" s="230">
        <v>2.3548770998810024E-2</v>
      </c>
    </row>
    <row r="47" spans="1:36">
      <c r="A47" s="187"/>
      <c r="B47" s="182"/>
      <c r="C47" s="182"/>
      <c r="D47" s="182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</row>
    <row r="48" spans="1:36">
      <c r="A48" s="176" t="s">
        <v>632</v>
      </c>
      <c r="B48" s="182"/>
      <c r="C48" s="182"/>
      <c r="D48" s="182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</row>
    <row r="49" spans="1:36">
      <c r="A49" s="306"/>
      <c r="B49" s="307"/>
      <c r="C49" s="308"/>
      <c r="D49" s="306"/>
      <c r="E49" s="288" t="s">
        <v>551</v>
      </c>
      <c r="F49" s="288" t="s">
        <v>552</v>
      </c>
      <c r="G49" s="288" t="s">
        <v>553</v>
      </c>
      <c r="H49" s="288" t="s">
        <v>554</v>
      </c>
      <c r="I49" s="288" t="s">
        <v>27</v>
      </c>
      <c r="J49" s="288" t="s">
        <v>68</v>
      </c>
      <c r="K49" s="288" t="s">
        <v>69</v>
      </c>
      <c r="L49" s="288" t="s">
        <v>70</v>
      </c>
      <c r="M49" s="288" t="s">
        <v>31</v>
      </c>
      <c r="N49" s="288" t="s">
        <v>71</v>
      </c>
      <c r="O49" s="288" t="s">
        <v>72</v>
      </c>
      <c r="P49" s="288" t="s">
        <v>73</v>
      </c>
      <c r="Q49" s="288" t="s">
        <v>493</v>
      </c>
      <c r="R49" s="288" t="s">
        <v>498</v>
      </c>
      <c r="S49" s="288" t="s">
        <v>505</v>
      </c>
      <c r="T49" s="288" t="s">
        <v>510</v>
      </c>
      <c r="U49" s="288" t="s">
        <v>512</v>
      </c>
      <c r="V49" s="288" t="s">
        <v>514</v>
      </c>
      <c r="W49" s="288" t="s">
        <v>523</v>
      </c>
      <c r="X49" s="288" t="s">
        <v>530</v>
      </c>
      <c r="Y49" s="288" t="s">
        <v>532</v>
      </c>
      <c r="Z49" s="288" t="s">
        <v>541</v>
      </c>
      <c r="AA49" s="288" t="s">
        <v>548</v>
      </c>
      <c r="AB49" s="288" t="s">
        <v>669</v>
      </c>
      <c r="AC49" s="288" t="s">
        <v>677</v>
      </c>
      <c r="AD49" s="288" t="s">
        <v>680</v>
      </c>
      <c r="AE49" s="288" t="s">
        <v>688</v>
      </c>
      <c r="AF49" s="288" t="s">
        <v>694</v>
      </c>
      <c r="AG49" s="288" t="s">
        <v>703</v>
      </c>
      <c r="AH49" s="288" t="s">
        <v>713</v>
      </c>
      <c r="AI49" s="288" t="s">
        <v>719</v>
      </c>
      <c r="AJ49" s="288" t="s">
        <v>722</v>
      </c>
    </row>
    <row r="50" spans="1:36">
      <c r="A50" s="306"/>
      <c r="B50" s="307"/>
      <c r="C50" s="308"/>
      <c r="D50" s="306"/>
      <c r="E50" s="288" t="s">
        <v>555</v>
      </c>
      <c r="F50" s="288" t="s">
        <v>556</v>
      </c>
      <c r="G50" s="289" t="s">
        <v>557</v>
      </c>
      <c r="H50" s="288" t="s">
        <v>558</v>
      </c>
      <c r="I50" s="289" t="s">
        <v>26</v>
      </c>
      <c r="J50" s="288" t="s">
        <v>28</v>
      </c>
      <c r="K50" s="288" t="s">
        <v>29</v>
      </c>
      <c r="L50" s="288" t="s">
        <v>30</v>
      </c>
      <c r="M50" s="288" t="s">
        <v>75</v>
      </c>
      <c r="N50" s="288" t="s">
        <v>76</v>
      </c>
      <c r="O50" s="288" t="s">
        <v>77</v>
      </c>
      <c r="P50" s="288" t="s">
        <v>78</v>
      </c>
      <c r="Q50" s="288" t="s">
        <v>492</v>
      </c>
      <c r="R50" s="288" t="s">
        <v>499</v>
      </c>
      <c r="S50" s="288" t="s">
        <v>504</v>
      </c>
      <c r="T50" s="288" t="s">
        <v>509</v>
      </c>
      <c r="U50" s="288" t="s">
        <v>511</v>
      </c>
      <c r="V50" s="288" t="s">
        <v>513</v>
      </c>
      <c r="W50" s="288" t="s">
        <v>522</v>
      </c>
      <c r="X50" s="288" t="s">
        <v>529</v>
      </c>
      <c r="Y50" s="288" t="s">
        <v>531</v>
      </c>
      <c r="Z50" s="288" t="s">
        <v>540</v>
      </c>
      <c r="AA50" s="288" t="s">
        <v>547</v>
      </c>
      <c r="AB50" s="288" t="s">
        <v>668</v>
      </c>
      <c r="AC50" s="288" t="s">
        <v>676</v>
      </c>
      <c r="AD50" s="288" t="s">
        <v>679</v>
      </c>
      <c r="AE50" s="288" t="s">
        <v>687</v>
      </c>
      <c r="AF50" s="288" t="s">
        <v>695</v>
      </c>
      <c r="AG50" s="288" t="s">
        <v>702</v>
      </c>
      <c r="AH50" s="288" t="s">
        <v>712</v>
      </c>
      <c r="AI50" s="288" t="s">
        <v>720</v>
      </c>
      <c r="AJ50" s="288" t="s">
        <v>721</v>
      </c>
    </row>
    <row r="51" spans="1:36" ht="17.25" customHeight="1">
      <c r="A51" s="189" t="s">
        <v>608</v>
      </c>
      <c r="B51" s="189" t="s">
        <v>643</v>
      </c>
      <c r="C51" s="189" t="s">
        <v>610</v>
      </c>
      <c r="D51" s="189" t="s">
        <v>644</v>
      </c>
      <c r="E51" s="229">
        <v>8.3369230805736327E-2</v>
      </c>
      <c r="F51" s="229">
        <v>8.8881572766251735E-2</v>
      </c>
      <c r="G51" s="229">
        <v>7.6989767265831899E-2</v>
      </c>
      <c r="H51" s="229">
        <v>8.2147962534360866E-2</v>
      </c>
      <c r="I51" s="229">
        <v>8.5836557986669185E-2</v>
      </c>
      <c r="J51" s="229">
        <v>8.6517126645704767E-2</v>
      </c>
      <c r="K51" s="229">
        <v>8.2044582104504216E-2</v>
      </c>
      <c r="L51" s="229">
        <v>8.1634579426294401E-2</v>
      </c>
      <c r="M51" s="229">
        <v>7.9931149818768171E-2</v>
      </c>
      <c r="N51" s="229">
        <v>8.379827357152414E-2</v>
      </c>
      <c r="O51" s="229">
        <v>8.296265669546847E-2</v>
      </c>
      <c r="P51" s="229">
        <v>8.1272369235793174E-2</v>
      </c>
      <c r="Q51" s="229">
        <v>8.3029312575219089E-2</v>
      </c>
      <c r="R51" s="229">
        <v>8.0956373678681928E-2</v>
      </c>
      <c r="S51" s="229">
        <v>8.5373386779753799E-2</v>
      </c>
      <c r="T51" s="229">
        <v>8.3617797466239985E-2</v>
      </c>
      <c r="U51" s="229">
        <v>5.8000007850119335E-2</v>
      </c>
      <c r="V51" s="229">
        <v>5.7484177728862815E-2</v>
      </c>
      <c r="W51" s="229">
        <v>6.1438437025557915E-2</v>
      </c>
      <c r="X51" s="229">
        <v>6.4072610070348854E-2</v>
      </c>
      <c r="Y51" s="229">
        <v>6.0577704886598777E-2</v>
      </c>
      <c r="Z51" s="229">
        <v>5.4564426837420132E-2</v>
      </c>
      <c r="AA51" s="229">
        <v>4.9956375593981403E-2</v>
      </c>
      <c r="AB51" s="229">
        <v>5.5554402584620931E-2</v>
      </c>
      <c r="AC51" s="229">
        <v>5.3999999999999999E-2</v>
      </c>
      <c r="AD51" s="229">
        <v>5.1991947284100518E-2</v>
      </c>
      <c r="AE51" s="229">
        <v>5.0247865791743895E-2</v>
      </c>
      <c r="AF51" s="229">
        <v>5.0377536269879092E-2</v>
      </c>
      <c r="AG51" s="229">
        <v>5.065777320680389E-2</v>
      </c>
      <c r="AH51" s="229">
        <v>5.249043097055886E-2</v>
      </c>
      <c r="AI51" s="229">
        <v>5.0383721308339763E-2</v>
      </c>
      <c r="AJ51" s="229">
        <v>4.9924698980376013E-2</v>
      </c>
    </row>
    <row r="52" spans="1:36" ht="17.25" customHeight="1">
      <c r="A52" s="189" t="s">
        <v>614</v>
      </c>
      <c r="B52" s="189" t="s">
        <v>643</v>
      </c>
      <c r="C52" s="189" t="s">
        <v>630</v>
      </c>
      <c r="D52" s="189" t="s">
        <v>644</v>
      </c>
      <c r="E52" s="230">
        <v>3.8884864195933067E-2</v>
      </c>
      <c r="F52" s="230">
        <v>3.8044728877039261E-2</v>
      </c>
      <c r="G52" s="230">
        <v>3.6987936253711287E-2</v>
      </c>
      <c r="H52" s="230">
        <v>3.6158319561719901E-2</v>
      </c>
      <c r="I52" s="230">
        <v>3.6370959806375981E-2</v>
      </c>
      <c r="J52" s="230">
        <v>3.622216101969563E-2</v>
      </c>
      <c r="K52" s="230">
        <v>3.5349304001066485E-2</v>
      </c>
      <c r="L52" s="230">
        <v>3.504915882622122E-2</v>
      </c>
      <c r="M52" s="230">
        <v>3.5076133146599721E-2</v>
      </c>
      <c r="N52" s="230">
        <v>3.5127724211833841E-2</v>
      </c>
      <c r="O52" s="230">
        <v>3.5123055464742245E-2</v>
      </c>
      <c r="P52" s="230">
        <v>3.4915360032518827E-2</v>
      </c>
      <c r="Q52" s="230">
        <v>3.555174543231078E-2</v>
      </c>
      <c r="R52" s="230">
        <v>3.5740095897285724E-2</v>
      </c>
      <c r="S52" s="230">
        <v>3.5599245761175138E-2</v>
      </c>
      <c r="T52" s="231">
        <v>3.5601961724343649E-2</v>
      </c>
      <c r="U52" s="231">
        <v>3.6248417523403333E-2</v>
      </c>
      <c r="V52" s="231">
        <v>3.6735338290632379E-2</v>
      </c>
      <c r="W52" s="231">
        <v>3.696232438183239E-2</v>
      </c>
      <c r="X52" s="231">
        <v>3.6552908455300577E-2</v>
      </c>
      <c r="Y52" s="231">
        <v>3.6526972451968912E-2</v>
      </c>
      <c r="Z52" s="231">
        <v>3.6555508727478744E-2</v>
      </c>
      <c r="AA52" s="231">
        <v>3.6624614803495423E-2</v>
      </c>
      <c r="AB52" s="231">
        <v>3.7087925286293809E-2</v>
      </c>
      <c r="AC52" s="231">
        <v>3.6999999999999998E-2</v>
      </c>
      <c r="AD52" s="231">
        <v>3.6866115008275496E-2</v>
      </c>
      <c r="AE52" s="231">
        <v>3.6738635013005505E-2</v>
      </c>
      <c r="AF52" s="231">
        <v>3.6280112966149948E-2</v>
      </c>
      <c r="AG52" s="231">
        <v>3.6449515648113287E-2</v>
      </c>
      <c r="AH52" s="231">
        <v>3.6531429027504558E-2</v>
      </c>
      <c r="AI52" s="231">
        <v>3.6486044080183209E-2</v>
      </c>
      <c r="AJ52" s="231">
        <v>3.6220979305128805E-2</v>
      </c>
    </row>
    <row r="54" spans="1:36">
      <c r="A54" s="176" t="s">
        <v>636</v>
      </c>
    </row>
    <row r="55" spans="1:36">
      <c r="A55" s="306"/>
      <c r="B55" s="307"/>
      <c r="C55" s="308"/>
      <c r="D55" s="306"/>
      <c r="E55" s="288" t="s">
        <v>551</v>
      </c>
      <c r="F55" s="288" t="s">
        <v>552</v>
      </c>
      <c r="G55" s="288" t="s">
        <v>553</v>
      </c>
      <c r="H55" s="288" t="s">
        <v>554</v>
      </c>
      <c r="I55" s="288" t="s">
        <v>27</v>
      </c>
      <c r="J55" s="288" t="s">
        <v>68</v>
      </c>
      <c r="K55" s="288" t="s">
        <v>69</v>
      </c>
      <c r="L55" s="288" t="s">
        <v>70</v>
      </c>
      <c r="M55" s="288" t="s">
        <v>31</v>
      </c>
      <c r="N55" s="288" t="s">
        <v>71</v>
      </c>
      <c r="O55" s="288" t="s">
        <v>72</v>
      </c>
      <c r="P55" s="288" t="s">
        <v>73</v>
      </c>
      <c r="Q55" s="288" t="s">
        <v>493</v>
      </c>
      <c r="R55" s="288" t="s">
        <v>498</v>
      </c>
      <c r="S55" s="288" t="s">
        <v>505</v>
      </c>
      <c r="T55" s="288" t="s">
        <v>510</v>
      </c>
      <c r="U55" s="288" t="s">
        <v>512</v>
      </c>
      <c r="V55" s="288" t="s">
        <v>514</v>
      </c>
      <c r="W55" s="288" t="s">
        <v>523</v>
      </c>
      <c r="X55" s="288" t="s">
        <v>530</v>
      </c>
      <c r="Y55" s="288" t="s">
        <v>532</v>
      </c>
      <c r="Z55" s="288" t="s">
        <v>541</v>
      </c>
      <c r="AA55" s="288" t="s">
        <v>548</v>
      </c>
      <c r="AB55" s="288" t="s">
        <v>669</v>
      </c>
      <c r="AC55" s="288" t="s">
        <v>677</v>
      </c>
      <c r="AD55" s="288" t="s">
        <v>680</v>
      </c>
      <c r="AE55" s="288" t="s">
        <v>688</v>
      </c>
      <c r="AF55" s="288" t="s">
        <v>694</v>
      </c>
      <c r="AG55" s="288" t="s">
        <v>703</v>
      </c>
      <c r="AH55" s="288" t="s">
        <v>713</v>
      </c>
      <c r="AI55" s="288" t="s">
        <v>719</v>
      </c>
      <c r="AJ55" s="288" t="s">
        <v>722</v>
      </c>
    </row>
    <row r="56" spans="1:36">
      <c r="A56" s="306"/>
      <c r="B56" s="307"/>
      <c r="C56" s="308"/>
      <c r="D56" s="306"/>
      <c r="E56" s="288" t="s">
        <v>555</v>
      </c>
      <c r="F56" s="288" t="s">
        <v>556</v>
      </c>
      <c r="G56" s="289" t="s">
        <v>557</v>
      </c>
      <c r="H56" s="288" t="s">
        <v>558</v>
      </c>
      <c r="I56" s="289" t="s">
        <v>26</v>
      </c>
      <c r="J56" s="288" t="s">
        <v>28</v>
      </c>
      <c r="K56" s="288" t="s">
        <v>29</v>
      </c>
      <c r="L56" s="288" t="s">
        <v>30</v>
      </c>
      <c r="M56" s="288" t="s">
        <v>75</v>
      </c>
      <c r="N56" s="288" t="s">
        <v>76</v>
      </c>
      <c r="O56" s="288" t="s">
        <v>77</v>
      </c>
      <c r="P56" s="288" t="s">
        <v>78</v>
      </c>
      <c r="Q56" s="288" t="s">
        <v>492</v>
      </c>
      <c r="R56" s="288" t="s">
        <v>499</v>
      </c>
      <c r="S56" s="288" t="s">
        <v>504</v>
      </c>
      <c r="T56" s="288" t="s">
        <v>509</v>
      </c>
      <c r="U56" s="288" t="s">
        <v>511</v>
      </c>
      <c r="V56" s="288" t="s">
        <v>513</v>
      </c>
      <c r="W56" s="288" t="s">
        <v>522</v>
      </c>
      <c r="X56" s="288" t="s">
        <v>529</v>
      </c>
      <c r="Y56" s="288" t="s">
        <v>531</v>
      </c>
      <c r="Z56" s="288" t="s">
        <v>540</v>
      </c>
      <c r="AA56" s="288" t="s">
        <v>547</v>
      </c>
      <c r="AB56" s="288" t="s">
        <v>668</v>
      </c>
      <c r="AC56" s="288" t="s">
        <v>676</v>
      </c>
      <c r="AD56" s="288" t="s">
        <v>679</v>
      </c>
      <c r="AE56" s="288" t="s">
        <v>687</v>
      </c>
      <c r="AF56" s="288" t="s">
        <v>695</v>
      </c>
      <c r="AG56" s="288" t="s">
        <v>702</v>
      </c>
      <c r="AH56" s="288" t="s">
        <v>712</v>
      </c>
      <c r="AI56" s="288" t="s">
        <v>720</v>
      </c>
      <c r="AJ56" s="288" t="s">
        <v>721</v>
      </c>
    </row>
    <row r="57" spans="1:36">
      <c r="A57" s="223" t="s">
        <v>645</v>
      </c>
      <c r="B57" s="198" t="s">
        <v>646</v>
      </c>
      <c r="C57" s="198" t="s">
        <v>647</v>
      </c>
      <c r="D57" s="198" t="s">
        <v>646</v>
      </c>
      <c r="E57" s="232">
        <v>0.39999148794028039</v>
      </c>
      <c r="F57" s="232">
        <v>0.38123242522642614</v>
      </c>
      <c r="G57" s="232">
        <v>0.36845478597487136</v>
      </c>
      <c r="H57" s="232">
        <v>0.40098395629102618</v>
      </c>
      <c r="I57" s="232">
        <v>0.37956436070586363</v>
      </c>
      <c r="J57" s="232">
        <v>0.39427255085286556</v>
      </c>
      <c r="K57" s="232">
        <v>0.39465053697076452</v>
      </c>
      <c r="L57" s="232">
        <v>0.388350117420735</v>
      </c>
      <c r="M57" s="232">
        <v>0.30729486351893043</v>
      </c>
      <c r="N57" s="232">
        <v>0.28702779687510177</v>
      </c>
      <c r="O57" s="232">
        <v>0.29196767150443059</v>
      </c>
      <c r="P57" s="232">
        <v>0.30264914921199937</v>
      </c>
      <c r="Q57" s="232">
        <v>0.31994917510710125</v>
      </c>
      <c r="R57" s="232">
        <v>0.27906736656564229</v>
      </c>
      <c r="S57" s="232">
        <v>0.28018737533389387</v>
      </c>
      <c r="T57" s="232">
        <v>0.27678831317002334</v>
      </c>
      <c r="U57" s="232">
        <v>1.5843070190389882E-2</v>
      </c>
      <c r="V57" s="232">
        <v>1.4652552098868543E-2</v>
      </c>
      <c r="W57" s="232">
        <v>5.5230631700073458E-3</v>
      </c>
      <c r="X57" s="232">
        <v>6.968732846366666E-3</v>
      </c>
      <c r="Y57" s="232">
        <v>6.6268361432556787E-3</v>
      </c>
      <c r="Z57" s="232">
        <v>6.214360177278843E-3</v>
      </c>
      <c r="AA57" s="232">
        <v>4.9945515456406566E-3</v>
      </c>
      <c r="AB57" s="232">
        <v>4.6981685633415921E-3</v>
      </c>
      <c r="AC57" s="232">
        <v>0.01</v>
      </c>
      <c r="AD57" s="232">
        <v>9.4688022793565831E-3</v>
      </c>
      <c r="AE57" s="232">
        <v>7.0669598586924854E-3</v>
      </c>
      <c r="AF57" s="232">
        <v>6.8518820540050315E-3</v>
      </c>
      <c r="AG57" s="232">
        <v>4.5092696937731871E-3</v>
      </c>
      <c r="AH57" s="232">
        <v>4.7804063308662329E-3</v>
      </c>
      <c r="AI57" s="232">
        <v>5.9347119210269861E-3</v>
      </c>
      <c r="AJ57" s="232">
        <v>6.472764986285246E-3</v>
      </c>
    </row>
  </sheetData>
  <mergeCells count="20">
    <mergeCell ref="A5:B6"/>
    <mergeCell ref="C5:D6"/>
    <mergeCell ref="A7:A8"/>
    <mergeCell ref="C7:C8"/>
    <mergeCell ref="A9:A11"/>
    <mergeCell ref="C9:C11"/>
    <mergeCell ref="A16:B17"/>
    <mergeCell ref="C16:D17"/>
    <mergeCell ref="A22:B23"/>
    <mergeCell ref="C22:D23"/>
    <mergeCell ref="A28:B29"/>
    <mergeCell ref="C28:D29"/>
    <mergeCell ref="A55:B56"/>
    <mergeCell ref="C55:D56"/>
    <mergeCell ref="A37:B38"/>
    <mergeCell ref="C37:D38"/>
    <mergeCell ref="A43:B44"/>
    <mergeCell ref="C43:D44"/>
    <mergeCell ref="A49:B50"/>
    <mergeCell ref="C49:D50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Income Statement_Old</vt:lpstr>
      <vt:lpstr>Income Statement (B3)</vt:lpstr>
      <vt:lpstr>Income Statement (Neoway)</vt:lpstr>
      <vt:lpstr>Income Statement (Neurotech)</vt:lpstr>
      <vt:lpstr>Balance Sheet </vt:lpstr>
      <vt:lpstr>Cash Flow Statement</vt:lpstr>
      <vt:lpstr>Listado - Ações</vt:lpstr>
      <vt:lpstr>Listado - Juros, Moedas, Mercad</vt:lpstr>
      <vt:lpstr>Balcao </vt:lpstr>
      <vt:lpstr>Infra_Financiamento</vt:lpstr>
      <vt:lpstr>Tecnologia, dados e 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Tavares De Campos</dc:creator>
  <cp:lastModifiedBy>Yusuke Kira</cp:lastModifiedBy>
  <dcterms:created xsi:type="dcterms:W3CDTF">2019-04-04T14:49:04Z</dcterms:created>
  <dcterms:modified xsi:type="dcterms:W3CDTF">2024-03-26T18:12:11Z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28e72b-e531-4a93-b6e1-4cba36a7be73_Enabled">
    <vt:lpwstr>true</vt:lpwstr>
  </property>
  <property fmtid="{D5CDD505-2E9C-101B-9397-08002B2CF9AE}" pid="3" name="MSIP_Label_d828e72b-e531-4a93-b6e1-4cba36a7be73_SetDate">
    <vt:lpwstr>2023-02-15T15:28:03Z</vt:lpwstr>
  </property>
  <property fmtid="{D5CDD505-2E9C-101B-9397-08002B2CF9AE}" pid="4" name="MSIP_Label_d828e72b-e531-4a93-b6e1-4cba36a7be73_Method">
    <vt:lpwstr>Privileged</vt:lpwstr>
  </property>
  <property fmtid="{D5CDD505-2E9C-101B-9397-08002B2CF9AE}" pid="5" name="MSIP_Label_d828e72b-e531-4a93-b6e1-4cba36a7be73_Name">
    <vt:lpwstr>d828e72b-e531-4a93-b6e1-4cba36a7be73</vt:lpwstr>
  </property>
  <property fmtid="{D5CDD505-2E9C-101B-9397-08002B2CF9AE}" pid="6" name="MSIP_Label_d828e72b-e531-4a93-b6e1-4cba36a7be73_SiteId">
    <vt:lpwstr>f9cfd8cb-c4a5-4677-b65d-3150dda310c9</vt:lpwstr>
  </property>
  <property fmtid="{D5CDD505-2E9C-101B-9397-08002B2CF9AE}" pid="7" name="MSIP_Label_d828e72b-e531-4a93-b6e1-4cba36a7be73_ActionId">
    <vt:lpwstr>6ac7f075-1659-4177-82ee-3fdf54dc37c8</vt:lpwstr>
  </property>
  <property fmtid="{D5CDD505-2E9C-101B-9397-08002B2CF9AE}" pid="8" name="MSIP_Label_d828e72b-e531-4a93-b6e1-4cba36a7be73_ContentBits">
    <vt:lpwstr>2</vt:lpwstr>
  </property>
</Properties>
</file>