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1T25\DFs Website\"/>
    </mc:Choice>
  </mc:AlternateContent>
  <xr:revisionPtr revIDLastSave="0" documentId="13_ncr:1_{74DA8191-D426-476A-96B6-3600465A447F}" xr6:coauthVersionLast="47" xr6:coauthVersionMax="47" xr10:uidLastSave="{00000000-0000-0000-0000-000000000000}"/>
  <bookViews>
    <workbookView xWindow="14124" yWindow="-16380" windowWidth="29016" windowHeight="15696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ncome Statement (New)" sheetId="17" r:id="rId5"/>
    <sheet name="Derivativos" sheetId="22" r:id="rId6"/>
    <sheet name="À Vista &amp; Empréstimo" sheetId="23" r:id="rId7"/>
    <sheet name="Renda Fixa e Crédito" sheetId="24" r:id="rId8"/>
    <sheet name="Veículos" sheetId="25" r:id="rId9"/>
    <sheet name="DMC &amp; Listagem" sheetId="26" r:id="rId10"/>
    <sheet name="Tecnologia &amp; Serviços Mercado" sheetId="27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</externalReferences>
  <definedNames>
    <definedName name="\0" localSheetId="4">[1]Patrimonial!#REF!</definedName>
    <definedName name="\0" localSheetId="1">[1]Patrimonial!#REF!</definedName>
    <definedName name="\0">[1]Patrimonial!#REF!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1">#REF!</definedName>
    <definedName name="\M">#REF!</definedName>
    <definedName name="\p">#REF!</definedName>
    <definedName name="\PP">'[2]Mgmt Quarterly Case'!#REF!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4">#REF!</definedName>
    <definedName name="\y" localSheetId="1">#REF!</definedName>
    <definedName name="\y">#REF!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1" hidden="1">{"PVGraph2",#N/A,FALSE,"PV Data"}</definedName>
    <definedName name="__b2" hidden="1">{"PVGraph2",#N/A,FALSE,"PV Data"}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1" hidden="1">{#N/A,#N/A,FALSE,"SIM95"}</definedName>
    <definedName name="__CEN30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1" hidden="1">{"PVGraph2",#N/A,FALSE,"PV Data"}</definedName>
    <definedName name="__I2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1" hidden="1">{"PVGraph2",#N/A,FALSE,"PV Data"}</definedName>
    <definedName name="__w1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1" hidden="1">{"PVGraph2",#N/A,FALSE,"PV Data"}</definedName>
    <definedName name="__y2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>#REF!</definedName>
    <definedName name="_11B">#REF!</definedName>
    <definedName name="_11C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>#REF!</definedName>
    <definedName name="_14__123Graph_XChart_2A" hidden="1">#REF!</definedName>
    <definedName name="_14__123Graph_XMOF_NB" hidden="1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A">#REF!</definedName>
    <definedName name="_1wq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>#REF!</definedName>
    <definedName name="_21_0ACwvu.Pag" hidden="1">#REF!</definedName>
    <definedName name="_22">#REF!</definedName>
    <definedName name="_22_0Swvu.Pag" hidden="1">#REF!</definedName>
    <definedName name="_23">#REF!</definedName>
    <definedName name="_23__123Graph_A_Chart_1A" hidden="1">#REF!</definedName>
    <definedName name="_24">#REF!</definedName>
    <definedName name="_24__123Graph_ACHART_1" hidden="1">#REF!</definedName>
    <definedName name="_25">#REF!</definedName>
    <definedName name="_25__123Graph_ACHART_19" hidden="1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4">#REF!</definedName>
    <definedName name="_4A" localSheetId="1">#REF!</definedName>
    <definedName name="_4A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4">#REF!</definedName>
    <definedName name="_8A" localSheetId="1">#REF!</definedName>
    <definedName name="_8A">#REF!</definedName>
    <definedName name="_8B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1" hidden="1">{"up stand alones",#N/A,FALSE,"Acquiror"}</definedName>
    <definedName name="_a11" hidden="1">{"up stand alones",#N/A,FALSE,"Acquiror"}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1" hidden="1">{"away stand alones",#N/A,FALSE,"Target"}</definedName>
    <definedName name="_a5" hidden="1">{"away stand alones",#N/A,FALSE,"Target"}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4">#REF!</definedName>
    <definedName name="_cab1" localSheetId="1">#REF!</definedName>
    <definedName name="_cab1">#REF!</definedName>
    <definedName name="_CEN30" localSheetId="1" hidden="1">{#N/A,#N/A,FALSE,"SIM95"}</definedName>
    <definedName name="_CEN30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1" hidden="1">{"'PXR_6500'!$A$1:$I$124"}</definedName>
    <definedName name="_DRE0700" hidden="1">{"'PXR_6500'!$A$1:$I$124"}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hidden="1">#REF!</definedName>
    <definedName name="_xlnm._FilterDatabase" localSheetId="6" hidden="1">'À Vista &amp; Empréstimo'!$E$5:$I$5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1" hidden="1">{"PVGraph2",#N/A,FALSE,"PV Data"}</definedName>
    <definedName name="_I2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>#REF!</definedName>
    <definedName name="_sem2">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4">#REF!</definedName>
    <definedName name="_SUB1" localSheetId="1">#REF!</definedName>
    <definedName name="_SUB1">#REF!</definedName>
    <definedName name="_SUB2" localSheetId="1">#REF!</definedName>
    <definedName name="_SUB2">#REF!</definedName>
    <definedName name="_SUB3" localSheetId="1">#REF!</definedName>
    <definedName name="_SUB3">#REF!</definedName>
    <definedName name="_SUB4">#REF!</definedName>
    <definedName name="_SUB5">#REF!</definedName>
    <definedName name="_SUB6">#REF!</definedName>
    <definedName name="_SYN2">'[8]DCF Inputs'!$Q$18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1" hidden="1">{"PVGraph2",#N/A,FALSE,"PV Data"}</definedName>
    <definedName name="_w1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1" hidden="1">{"PVGraph2",#N/A,FALSE,"PV Data"}</definedName>
    <definedName name="_y2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>[22]PATRIMON!#REF!</definedName>
    <definedName name="AAA_DOCTOPS" hidden="1">"AAA_SET"</definedName>
    <definedName name="AAA_duser" hidden="1">"OFF"</definedName>
    <definedName name="aaaa" localSheetId="9">Word</definedName>
    <definedName name="aaaa" localSheetId="4">Word</definedName>
    <definedName name="aaaa" localSheetId="1">Word</definedName>
    <definedName name="aaaa">Word</definedName>
    <definedName name="aaaaaa" localSheetId="9">Word</definedName>
    <definedName name="aaaaaa" localSheetId="4">Word</definedName>
    <definedName name="aaaaaa" localSheetId="1">Word</definedName>
    <definedName name="aaaaaa">Word</definedName>
    <definedName name="aaaaaaa" localSheetId="4">[23]Patrimonial!#REF!</definedName>
    <definedName name="aaaaaaa" localSheetId="1">[23]Patrimonial!#REF!</definedName>
    <definedName name="aaaaaaa">[23]Patrimonial!#REF!</definedName>
    <definedName name="aaaaaaa1" localSheetId="4">[23]Patrimonial!#REF!</definedName>
    <definedName name="aaaaaaa1" localSheetId="1">[23]Patrimonial!#REF!</definedName>
    <definedName name="aaaaaaa1">[23]Patrimonial!#REF!</definedName>
    <definedName name="aaaaaaaa" localSheetId="4">#REF!</definedName>
    <definedName name="aaaaaaaa" localSheetId="1">#REF!</definedName>
    <definedName name="aaaaaaaa">#REF!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1" hidden="1">{"'PXR_6500'!$A$1:$I$124"}</definedName>
    <definedName name="abcdef" hidden="1">{"'PXR_6500'!$A$1:$I$124"}</definedName>
    <definedName name="AberturaCaixa">[24]TabAplicIndices!$E$7</definedName>
    <definedName name="ABN" localSheetId="1" hidden="1">{"'PXR_6500'!$A$1:$I$124"}</definedName>
    <definedName name="ABN" hidden="1">{"'PXR_6500'!$A$1:$I$124"}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4">#REF!</definedName>
    <definedName name="ABRSP" localSheetId="1">#REF!</definedName>
    <definedName name="ABRSP">#REF!</definedName>
    <definedName name="ABRVIN" localSheetId="1">#REF!</definedName>
    <definedName name="ABRVIN">#REF!</definedName>
    <definedName name="abrytd" localSheetId="1">#REF!</definedName>
    <definedName name="abrytd">#REF!</definedName>
    <definedName name="ac">#REF!</definedName>
    <definedName name="acc_perc">'[25]A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[28]Assumptions!#REF!</definedName>
    <definedName name="AcdSW_Growth_2003" localSheetId="1">[28]Assumptions!#REF!</definedName>
    <definedName name="AcdSW_Growth_2003">[28]Assumptions!#REF!</definedName>
    <definedName name="AcdSW_Growth_2004" localSheetId="4">[28]Assumptions!#REF!</definedName>
    <definedName name="AcdSW_Growth_2004" localSheetId="1">[28]Assumptions!#REF!</definedName>
    <definedName name="AcdSW_Growth_2004">[28]Assumptions!#REF!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[31]LBO_IS_WC!#REF!</definedName>
    <definedName name="ACQUIRE1" localSheetId="1">[31]LBO_IS_WC!#REF!</definedName>
    <definedName name="ACQUIRE1">[31]LBO_IS_WC!#REF!</definedName>
    <definedName name="ACQUIRE2" localSheetId="4">[31]LBO_IS_WC!#REF!</definedName>
    <definedName name="ACQUIRE2" localSheetId="1">[31]LBO_IS_WC!#REF!</definedName>
    <definedName name="ACQUIRE2">[31]LBO_IS_WC!#REF!</definedName>
    <definedName name="Acquirer" localSheetId="1">#REF!</definedName>
    <definedName name="Acquirer">#REF!</definedName>
    <definedName name="acquiror">[27]Inputs!$F$11</definedName>
    <definedName name="acquisitions">'[32]Control Panel'!$G$12</definedName>
    <definedName name="AcqValuation" localSheetId="4">#REF!</definedName>
    <definedName name="AcqValuation" localSheetId="1">#REF!</definedName>
    <definedName name="AcqValuation">#REF!</definedName>
    <definedName name="Act_Int">[33]Balance!$K$60:$AD$60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>#REF!</definedName>
    <definedName name="ACUMSP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[34]ADCT!#REF!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1" hidden="1">{#N/A,#N/A,FALSE,"FFCXOUT3"}</definedName>
    <definedName name="adew" hidden="1">{#N/A,#N/A,FALSE,"FFCXOUT3"}</definedName>
    <definedName name="AdicionalIR">[35]Dados!$D$41</definedName>
    <definedName name="Adjusted_EPS">[36]Figures!#REF!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[37]EquityTemplate!$A$106:$IV$106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4">#REF!</definedName>
    <definedName name="AFIL.REC.ME" localSheetId="1">#REF!</definedName>
    <definedName name="AFIL.REC.ME">#REF!</definedName>
    <definedName name="AFIL.REC.MI" localSheetId="1">#REF!</definedName>
    <definedName name="AFIL.REC.MI">#REF!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4">#REF!</definedName>
    <definedName name="ago" localSheetId="1">#REF!</definedName>
    <definedName name="ago">#REF!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4">#REF!</definedName>
    <definedName name="AGOSP" localSheetId="1">#REF!</definedName>
    <definedName name="AGOSP">#REF!</definedName>
    <definedName name="AGOVIN" localSheetId="1">#REF!</definedName>
    <definedName name="AGOVIN">#REF!</definedName>
    <definedName name="agoytd" localSheetId="1">#REF!</definedName>
    <definedName name="agoytd">#REF!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[38]Sheet3!$B$12</definedName>
    <definedName name="Airfare_97">[38]Sheet3!$C$12</definedName>
    <definedName name="Aktuellt" localSheetId="4">#REF!</definedName>
    <definedName name="Aktuellt" localSheetId="1">#REF!</definedName>
    <definedName name="Aktuellt">#REF!</definedName>
    <definedName name="ali" hidden="1">'[39]base dados grafico'!$I$10:$I$21</definedName>
    <definedName name="ALL" localSheetId="4">#REF!</definedName>
    <definedName name="ALL" localSheetId="1">#REF!</definedName>
    <definedName name="ALL">#REF!</definedName>
    <definedName name="AllianceLiabilities" localSheetId="4">'[40]Monthly Cash Flow'!#REF!</definedName>
    <definedName name="AllianceLiabilities" localSheetId="1">'[40]Monthly Cash Flow'!#REF!</definedName>
    <definedName name="AllianceLiabilities">'[40]Monthly Cash Flow'!#REF!</definedName>
    <definedName name="AllianceLiabilities2" localSheetId="4">'[40]Monthly Cash Flow'!#REF!</definedName>
    <definedName name="AllianceLiabilities2" localSheetId="1">'[40]Monthly Cash Flow'!#REF!</definedName>
    <definedName name="AllianceLiabilities2">'[40]Monthly Cash Flow'!#REF!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[41]Dados!#REF!</definedName>
    <definedName name="AnoDataBase" localSheetId="1">[41]Dados!#REF!</definedName>
    <definedName name="AnoDataBase">[41]Dados!#REF!</definedName>
    <definedName name="anscount" hidden="1">1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4">#REF!</definedName>
    <definedName name="APL.FIN" localSheetId="1">#REF!</definedName>
    <definedName name="APL.FIN">#REF!</definedName>
    <definedName name="APOIO_INV">'[42]Grafico Por investidor-PÓS FM'!$A$289:$A$309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1" hidden="1">{#N/A,#N/A,FALSE,"FFCXOUT3"}</definedName>
    <definedName name="aqda" hidden="1">{#N/A,#N/A,FALSE,"FFCXOUT3"}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'[43]Analysis Range $500M and 10%'!#REF!</definedName>
    <definedName name="_xlnm.Print_Area" localSheetId="1">'[43]Analysis Range $500M and 10%'!#REF!</definedName>
    <definedName name="_xlnm.Print_Area">'[43]Analysis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1" hidden="1">{#N/A,#N/A,FALSE,"FFCXOUT3"}</definedName>
    <definedName name="asasas" hidden="1">{#N/A,#N/A,FALSE,"FFCXOUT3"}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[37]EquityTemplate!$A$92:$IV$92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>[22]PATRIMON!#REF!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>#REF!</definedName>
    <definedName name="auto_rate">'[46]Support - US'!#REF!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[37]EquityTemplate!$A$16:$IV$16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[37]EquityTemplate!$A$14:$IV$14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1" hidden="1">{"away stand alones",#N/A,FALSE,"Target"}</definedName>
    <definedName name="az" hidden="1">{"away stand alones",#N/A,FALSE,"Target"}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4">#REF!</definedName>
    <definedName name="BANCOS1" localSheetId="1">#REF!</definedName>
    <definedName name="BANCOS1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[35]Dados!$D$39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hidden="1">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1" hidden="1">[56]Historical!#REF!</definedName>
    <definedName name="BLPH6" hidden="1">[56]Historical!#REF!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[34]BNET!#REF!</definedName>
    <definedName name="BNET_hist_d" localSheetId="1">[34]BNET!#REF!</definedName>
    <definedName name="BNET_hist_d">[34]BNET!#REF!</definedName>
    <definedName name="BNET_hst_a" localSheetId="4">[34]BNET!#REF!</definedName>
    <definedName name="BNET_hst_a" localSheetId="1">[34]BNET!#REF!</definedName>
    <definedName name="BNET_hst_a">[34]BNET!#REF!</definedName>
    <definedName name="BNET_hst_cogs" localSheetId="4">[34]BNET!#REF!</definedName>
    <definedName name="BNET_hst_cogs" localSheetId="1">[34]BNET!#REF!</definedName>
    <definedName name="BNET_hst_cogs">[34]BNET!#REF!</definedName>
    <definedName name="BNET_hst_ebit" localSheetId="4">[34]BNET!#REF!</definedName>
    <definedName name="BNET_hst_ebit" localSheetId="1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[26]Financials!#REF!</definedName>
    <definedName name="Bomb_Marketing" localSheetId="1">[26]Financials!#REF!</definedName>
    <definedName name="Bomb_Marketing">[26]Financials!#REF!</definedName>
    <definedName name="Bond_Deal" localSheetId="4">[26]Financials!#REF!</definedName>
    <definedName name="Bond_Deal" localSheetId="1">[26]Financials!#REF!</definedName>
    <definedName name="Bond_Deal">[26]Financials!#REF!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4">#REF!</definedName>
    <definedName name="C.C.COLIGADAS" localSheetId="1">#REF!</definedName>
    <definedName name="C.C.COLIGADAS">#REF!</definedName>
    <definedName name="C.M.B" localSheetId="1">#REF!</definedName>
    <definedName name="C.M.B">#REF!</definedName>
    <definedName name="C.P.V" localSheetId="1">#REF!</definedName>
    <definedName name="C.P.V">#REF!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9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[29]inputs!$G$15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1" hidden="1">{#N/A,#N/A,FALSE,"FFCXOUT3"}</definedName>
    <definedName name="cdsc" hidden="1">{#N/A,#N/A,FALSE,"FFCXOUT3"}</definedName>
    <definedName name="cdte" localSheetId="1" hidden="1">{#N/A,#N/A,FALSE,"FFCXOUT3"}</definedName>
    <definedName name="cdte" hidden="1">{#N/A,#N/A,FALSE,"FFCXOUT3"}</definedName>
    <definedName name="CE">[37]EquityTemplate!$A$97:$IV$97</definedName>
    <definedName name="Cell_Errors">#N/A</definedName>
    <definedName name="Cellsdown">#REF!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9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[37]EquityTemplate!$A$85:$IV$85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[37]EquityTemplate!$A$87:$IV$87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[37]EquityTemplate!$A$84:$IV$84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[33]Balance!$AD$61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[37]EquityTemplate!$A$96:$IV$96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[37]EquityTemplate!$A$61:$IV$61</definedName>
    <definedName name="CL_PAY">[37]EquityTemplate!$A$62:$IV$62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4">#REF!</definedName>
    <definedName name="cod_arren" localSheetId="1">#REF!</definedName>
    <definedName name="cod_arren">#REF!</definedName>
    <definedName name="cod_arrevsa" localSheetId="1">#REF!</definedName>
    <definedName name="cod_arrevsa">#REF!</definedName>
    <definedName name="cod_credn" localSheetId="1">#REF!</definedName>
    <definedName name="cod_credn">#REF!</definedName>
    <definedName name="cod_crednsa">#REF!</definedName>
    <definedName name="cod_credvsa">#REF!</definedName>
    <definedName name="COD_EST">#REF!</definedName>
    <definedName name="cod_outcredn">#REF!</definedName>
    <definedName name="cod_outcrednsa">#REF!</definedName>
    <definedName name="cod_outcredvsa">#REF!</definedName>
    <definedName name="COD_PROD">"RJ11TELSRV1"</definedName>
    <definedName name="code">[84]Assump!$U$1</definedName>
    <definedName name="codn_sa" localSheetId="4">#REF!</definedName>
    <definedName name="codn_sa" localSheetId="1">#REF!</definedName>
    <definedName name="codn_sa">#REF!</definedName>
    <definedName name="codpdd_sa" localSheetId="1">#REF!</definedName>
    <definedName name="codpdd_sa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>#REF!</definedName>
    <definedName name="Comb.CI.Ativo">#REF!</definedName>
    <definedName name="Comb.CI.Origem">#REF!</definedName>
    <definedName name="Comb.CI.Passivo">#REF!</definedName>
    <definedName name="Comb.CI.Resultado">#REF!</definedName>
    <definedName name="Comb.LS.Aplicação">#REF!</definedName>
    <definedName name="Comb.LS.Ativo">#REF!</definedName>
    <definedName name="Comb.LS.Origem">#REF!</definedName>
    <definedName name="Comb.LS.Passivo">#REF!</definedName>
    <definedName name="Comb.LS.Resultado">#REF!</definedName>
    <definedName name="CombinadoEaling">#REF!</definedName>
    <definedName name="CombinadoEmbraco">#REF!</definedName>
    <definedName name="CombinadoEna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[28]Assumptions!#REF!</definedName>
    <definedName name="commSW_Growth_2004">[28]Assumptions!#REF!</definedName>
    <definedName name="company">[87]Snapshot!$B$1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4">#REF!</definedName>
    <definedName name="COMPRAS" localSheetId="1">#REF!</definedName>
    <definedName name="COMPRAS">#REF!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1">#REF!</definedName>
    <definedName name="CONT.REC">#REF!</definedName>
    <definedName name="CONT.REC.ME">#REF!</definedName>
    <definedName name="conta">#REF!</definedName>
    <definedName name="CONTAS.PAGAR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[24]Controle02!$E$20</definedName>
    <definedName name="Conv" localSheetId="4">#REF!</definedName>
    <definedName name="Conv" localSheetId="1">#REF!</definedName>
    <definedName name="Conv">#REF!</definedName>
    <definedName name="conv_value">'[25]A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[36]Figures!#REF!</definedName>
    <definedName name="Current_cost_adjusted_net_income" localSheetId="1">[36]Figures!#REF!</definedName>
    <definedName name="Current_cost_adjusted_net_income">[36]Figures!#REF!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1">#REF!</definedName>
    <definedName name="cusprd01">#REF!</definedName>
    <definedName name="cusprd02">#REF!</definedName>
    <definedName name="cusprd03">#REF!</definedName>
    <definedName name="cusprd04">#REF!</definedName>
    <definedName name="cusprd05">#REF!</definedName>
    <definedName name="cusprd06">#REF!</definedName>
    <definedName name="Cust_Name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>#REF!</definedName>
    <definedName name="DATA3">#REF!</definedName>
    <definedName name="DataAdjust">#REF!</definedName>
    <definedName name="DataProjecao">[24]Indices!$R$3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4">#REF!</definedName>
    <definedName name="DATEANTERIOR" localSheetId="1">#REF!</definedName>
    <definedName name="DATEANTERIOR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[27]Inputs!$F$5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[95]Assum!#REF!</definedName>
    <definedName name="DEBT_EBITDA">[37]EquityTemplate!$A$44:$IV$44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4">#REF!</definedName>
    <definedName name="DemoFin" localSheetId="1">#REF!</definedName>
    <definedName name="DemoFin">#REF!</definedName>
    <definedName name="DemoFinEaling" localSheetId="1">#REF!</definedName>
    <definedName name="DemoFinEaling">#REF!</definedName>
    <definedName name="DemoFinEna" localSheetId="1">#REF!</definedName>
    <definedName name="DemoFinEna">#REF!</definedName>
    <definedName name="DemoFinHG">#REF!</definedName>
    <definedName name="DEN">#REF!</definedName>
    <definedName name="DEP.REC">#REF!</definedName>
    <definedName name="DepAmortConta">[24]DepreciacaoAmortizacao!$Q$13:$Q$320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[37]EquityTemplate!$A$20:$IV$20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4">#REF!</definedName>
    <definedName name="DEPREC.ACUM" localSheetId="1">#REF!</definedName>
    <definedName name="DEPREC.ACUM">#REF!</definedName>
    <definedName name="DEPREC.ADM" localSheetId="1">#REF!</definedName>
    <definedName name="DEPREC.ADM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4">#REF!</definedName>
    <definedName name="DESP.ADM" localSheetId="1">#REF!</definedName>
    <definedName name="DESP.ADM">#REF!</definedName>
    <definedName name="DESP.ANTEC" localSheetId="1">#REF!</definedName>
    <definedName name="DESP.ANTEC">#REF!</definedName>
    <definedName name="DESP.REC.N.OP" localSheetId="1">#REF!</definedName>
    <definedName name="DESP.REC.N.OP">#REF!</definedName>
    <definedName name="desp.rec.ñ.op">[99]Índice!$L$16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4">#REF!</definedName>
    <definedName name="dez" localSheetId="1">#REF!</definedName>
    <definedName name="dez">#REF!</definedName>
    <definedName name="DEZSP" localSheetId="1">#REF!</definedName>
    <definedName name="DEZSP">#REF!</definedName>
    <definedName name="DEZVIN" localSheetId="1">#REF!</definedName>
    <definedName name="DEZVIN">#REF!</definedName>
    <definedName name="dezytd">#REF!</definedName>
    <definedName name="DF">#REF!</definedName>
    <definedName name="dfasf">#REF!</definedName>
    <definedName name="DFC">#REF!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[26]Financials!#REF!</definedName>
    <definedName name="Direct_Mail_Cost_per_Piece" localSheetId="1">[26]Financials!#REF!</definedName>
    <definedName name="Direct_Mail_Cost_per_Piece">[26]Financials!#REF!</definedName>
    <definedName name="Direct_Mail_Percent_Targeted" localSheetId="4">[26]Financials!#REF!</definedName>
    <definedName name="Direct_Mail_Percent_Targeted" localSheetId="1">[26]Financials!#REF!</definedName>
    <definedName name="Direct_Mail_Percent_Targeted">[26]Financials!#REF!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>#REF!</definedName>
    <definedName name="Div_Method">#REF!</definedName>
    <definedName name="DIV_PD">[37]EquityTemplate!$A$90:$IV$90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[31]LBO_IS_WC!#REF!</definedName>
    <definedName name="DIVEST1" localSheetId="1">[31]LBO_IS_WC!#REF!</definedName>
    <definedName name="DIVEST1">[31]LBO_IS_WC!#REF!</definedName>
    <definedName name="DIVEST2" localSheetId="4">[31]LBO_IS_WC!#REF!</definedName>
    <definedName name="DIVEST2" localSheetId="1">[31]LBO_IS_WC!#REF!</definedName>
    <definedName name="DIVEST2">[31]LBO_IS_WC!#REF!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9">Word</definedName>
    <definedName name="DocType" localSheetId="4">Word</definedName>
    <definedName name="DocType" localSheetId="1">Word</definedName>
    <definedName name="DocType">Word</definedName>
    <definedName name="doctype_2" localSheetId="9">Word</definedName>
    <definedName name="doctype_2" localSheetId="4">Word</definedName>
    <definedName name="doctype_2" localSheetId="1">Word</definedName>
    <definedName name="doctype_2">Word</definedName>
    <definedName name="doctype_3" localSheetId="9">Word</definedName>
    <definedName name="doctype_3" localSheetId="4">Word</definedName>
    <definedName name="doctype_3" localSheetId="1">Word</definedName>
    <definedName name="doctype_3">Word</definedName>
    <definedName name="doctype_4" localSheetId="9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[37]EquityTemplate!$A$42:$IV$42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9">Word</definedName>
    <definedName name="dsf" localSheetId="4">Word</definedName>
    <definedName name="dsf" localSheetId="1">Word</definedName>
    <definedName name="dsf">Word</definedName>
    <definedName name="dsf_2" localSheetId="9">Word</definedName>
    <definedName name="dsf_2" localSheetId="4">Word</definedName>
    <definedName name="dsf_2" localSheetId="1">Word</definedName>
    <definedName name="dsf_2">Word</definedName>
    <definedName name="dsf_4" localSheetId="9">Word</definedName>
    <definedName name="dsf_4" localSheetId="4">Word</definedName>
    <definedName name="dsf_4" localSheetId="1">Word</definedName>
    <definedName name="dsf_4">Word</definedName>
    <definedName name="dsf_5" localSheetId="9">Word</definedName>
    <definedName name="dsf_5" localSheetId="4">Word</definedName>
    <definedName name="dsf_5" localSheetId="1">Word</definedName>
    <definedName name="dsf_5">Word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4">#REF!</definedName>
    <definedName name="DUP.DESC" localSheetId="1">#REF!</definedName>
    <definedName name="DUP.DESC">#REF!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4">[22]PATRIMON!#REF!</definedName>
    <definedName name="E" localSheetId="1">[22]PATRIMON!#REF!</definedName>
    <definedName name="E">[22]PATRIMON!#REF!</definedName>
    <definedName name="EALCBCR" localSheetId="4">#REF!</definedName>
    <definedName name="EALCBCR" localSheetId="1">#REF!</definedName>
    <definedName name="EALCBCR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[37]EquityTemplate!$A$35:$IV$35</definedName>
    <definedName name="ebita" localSheetId="4">#REF!</definedName>
    <definedName name="ebita" localSheetId="1">#REF!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1" hidden="1">{"'PXR_6500'!$A$1:$I$124"}</definedName>
    <definedName name="ECNOFIBRAS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[28]Assumptions!#REF!</definedName>
    <definedName name="Edu_Growth" localSheetId="1">[28]Assumptions!#REF!</definedName>
    <definedName name="Edu_Growth">[28]Assumptions!#REF!</definedName>
    <definedName name="Education" localSheetId="4">[28]Assumptions!#REF!</definedName>
    <definedName name="Education" localSheetId="1">[28]Assumptions!#REF!</definedName>
    <definedName name="Education">[28]Assumptions!#REF!</definedName>
    <definedName name="EEE" localSheetId="1" hidden="1">{"'PXR_6500'!$A$1:$I$124"}</definedName>
    <definedName name="EEE" hidden="1">{"'PXR_6500'!$A$1:$I$124"}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[35]Dados!$E$19</definedName>
    <definedName name="Efinfl" localSheetId="1">#REF!</definedName>
    <definedName name="Efinfl">#REF!</definedName>
    <definedName name="EG_DPS" localSheetId="4">[36]projections!#REF!</definedName>
    <definedName name="EG_DPS" localSheetId="1">[36]projections!#REF!</definedName>
    <definedName name="EG_DPS">[36]projections!#REF!</definedName>
    <definedName name="EG_Net_Profit" localSheetId="4">[36]projections!#REF!</definedName>
    <definedName name="EG_Net_Profit" localSheetId="1">[36]projections!#REF!</definedName>
    <definedName name="EG_Net_Profit">[36]projections!#REF!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>#REF!</definedName>
    <definedName name="EMBCBUF">#REF!</definedName>
    <definedName name="EMBCELCR">#REF!</definedName>
    <definedName name="EMBCELUS">'[99]Empresas_US$'!$D$9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4">#REF!</definedName>
    <definedName name="EMBIADCR" localSheetId="1">#REF!</definedName>
    <definedName name="EMBIADCR">#REF!</definedName>
    <definedName name="EMBTADUF" localSheetId="1">#REF!</definedName>
    <definedName name="EMBTADUF">#REF!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[36]Figures!#REF!</definedName>
    <definedName name="EPS" localSheetId="1">[36]Figures!#REF!</definedName>
    <definedName name="EPS">[36]Figures!#REF!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1">#REF!</definedName>
    <definedName name="EQUIVALENCIA">#REF!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[37]EquityTemplate!$A$76:$IV$76</definedName>
    <definedName name="error" localSheetId="4">#REF!</definedName>
    <definedName name="error" localSheetId="1">#REF!</definedName>
    <definedName name="error">#REF!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4">#REF!</definedName>
    <definedName name="EST.MATERIAIS" localSheetId="1">#REF!</definedName>
    <definedName name="EST.MATERIAIS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[26]Financials!#REF!</definedName>
    <definedName name="Events_Marketing" localSheetId="1">[26]Financials!#REF!</definedName>
    <definedName name="Events_Marketing">[26]Financials!#REF!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[37]EquityTemplate!$A$46:$IV$46</definedName>
    <definedName name="example1">[109]webout!#REF!</definedName>
    <definedName name="example2">[109]webout!#REF!</definedName>
    <definedName name="example3">[109]webout!#REF!</definedName>
    <definedName name="EXCEP_ITEMS">[37]EquityTemplate!$A$26:$IV$26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[36]Figures!#REF!</definedName>
    <definedName name="Exceptionals" localSheetId="1">[36]Figures!#REF!</definedName>
    <definedName name="Exceptionals">[36]Figures!#REF!</definedName>
    <definedName name="Exchange_Rate">[38]Sheet3!$C$16</definedName>
    <definedName name="Exchange_Rate_98">[38]Sheet3!$B$16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4">#REF!</definedName>
    <definedName name="EXIG.LIGADAS" localSheetId="1">#REF!</definedName>
    <definedName name="EXIG.LIGADAS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[37]EquityTemplate!$A$53:$IV$53</definedName>
    <definedName name="FA_INV">[37]EquityTemplate!$A$54:$IV$54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[27]Inputs!$J$44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[27]Inputs!$L$45</definedName>
    <definedName name="FDS_target">[27]Inputs!$J$45</definedName>
    <definedName name="FDSHARES">[37]EquityTemplate!$A$15:$IV$15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4">#REF!</definedName>
    <definedName name="fev" localSheetId="1">#REF!</definedName>
    <definedName name="fev">#REF!</definedName>
    <definedName name="FEVSP">#REF!</definedName>
    <definedName name="FEVVIN">#REF!</definedName>
    <definedName name="fevytd">#REF!</definedName>
    <definedName name="ff">#REF!</definedName>
    <definedName name="FF5_51">#REF!</definedName>
    <definedName name="FF5_52">#REF!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'[39]base dados grafico'!$J$10:$J$21</definedName>
    <definedName name="fffff" localSheetId="1" hidden="1">#REF!</definedName>
    <definedName name="fffff" hidden="1">#REF!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9">OFFSET([76]!START,0,0,1,1)</definedName>
    <definedName name="File_Name">OFFSET([76]!START,0,0,1,1)</definedName>
    <definedName name="FILEID">[27]Inputs!$F$6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4">#REF!</definedName>
    <definedName name="FINAN.LIQ" localSheetId="1">#REF!</definedName>
    <definedName name="FINAN.LIQ">#REF!</definedName>
    <definedName name="FINANC.AF" localSheetId="1">#REF!</definedName>
    <definedName name="FINANC.AF">#REF!</definedName>
    <definedName name="FINANC.LP" localSheetId="1">#REF!</definedName>
    <definedName name="FINANC.LP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4">#REF!</definedName>
    <definedName name="FORNEC.AFILIADAS" localSheetId="1">#REF!</definedName>
    <definedName name="FORNEC.AFILIADAS">#REF!</definedName>
    <definedName name="FORNECEDORES">#REF!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[37]EquityTemplate!$A$17:$IV$17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[31]SA!#REF!</definedName>
    <definedName name="FREIGHT_MIX" localSheetId="1">[31]SA!#REF!</definedName>
    <definedName name="FREIGHT_MIX">[31]SA!#REF!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[37]EquityTemplate!$A$107:$IV$107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9">[34]!GetData</definedName>
    <definedName name="GetData">[34]!GetData</definedName>
    <definedName name="gf" hidden="1">[12]VFLUORI!$A$10:$A$21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[39]VFLUORI!$I$10:$I$21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4">'[43]Analysis Range $500M and 10%'!#REF!</definedName>
    <definedName name="H" localSheetId="1">'[43]Analysis Range $500M and 10%'!#REF!</definedName>
    <definedName name="H">'[43]Analysis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 localSheetId="4">#REF!</definedName>
    <definedName name="HYINTEREST" localSheetId="1">#REF!</definedName>
    <definedName name="HYINTEREST">#REF!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4">#REF!</definedName>
    <definedName name="IMOBILIZADO" localSheetId="1">#REF!</definedName>
    <definedName name="IMOBILIZADO">#REF!</definedName>
    <definedName name="IMP.RECOLHER" localSheetId="1">#REF!</definedName>
    <definedName name="IMP.RECOLHER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>#REF!</definedName>
    <definedName name="IMPOS.DIF.PASSIVO">#REF!</definedName>
    <definedName name="IMPWCD">#REF!</definedName>
    <definedName name="INC">#REF!</definedName>
    <definedName name="inc_tax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'[43]Analysis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'[41]Fluxo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[38]Sheet3!$B$14</definedName>
    <definedName name="Initial_Package_97">[38]Sheet3!$C$14</definedName>
    <definedName name="InLineRng" localSheetId="4">#REF!</definedName>
    <definedName name="InLineRng" localSheetId="1">#REF!</definedName>
    <definedName name="InLineRng">#REF!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9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4">#REF!</definedName>
    <definedName name="INV.COLIGADAS" localSheetId="1">#REF!</definedName>
    <definedName name="INV.COLIGADAS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'[42]Grafico Por investidor-PÓS FM'!$A$289:$B$309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4">#REF!</definedName>
    <definedName name="j" localSheetId="1">#REF!</definedName>
    <definedName name="j">#REF!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>#REF!</definedName>
    <definedName name="January">#REF!</definedName>
    <definedName name="JANVIN">#REF!</definedName>
    <definedName name="janytd">#REF!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1" hidden="1">{#N/A,#N/A,FALSE,"FFCXOUT3"}</definedName>
    <definedName name="jjkh" hidden="1">{#N/A,#N/A,FALSE,"FFCXOUT3"}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1">#REF!</definedName>
    <definedName name="jul">#REF!</definedName>
    <definedName name="JULSP" localSheetId="1">#REF!</definedName>
    <definedName name="JULSP">#REF!</definedName>
    <definedName name="JULVIN">#REF!</definedName>
    <definedName name="July">#REF!</definedName>
    <definedName name="JulyOff">#REF!</definedName>
    <definedName name="JulyOn">#REF!</definedName>
    <definedName name="julytd">#REF!</definedName>
    <definedName name="jun">#REF!</definedName>
    <definedName name="June">#REF!</definedName>
    <definedName name="JuneOff">#REF!</definedName>
    <definedName name="JunOn">#REF!</definedName>
    <definedName name="JUNSP">#REF!</definedName>
    <definedName name="JUNVIN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1" hidden="1">{#N/A,#N/A,FALSE,"SIM95"}</definedName>
    <definedName name="kljflksjk" hidden="1">{#N/A,#N/A,FALSE,"SIM95"}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>#REF!</definedName>
    <definedName name="LEASING1">#REF!</definedName>
    <definedName name="leda">#REF!</definedName>
    <definedName name="Legal">'[90]Corp - Legal'!$A$1:$AZ$65536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[38]Sheet3!$B$9</definedName>
    <definedName name="Link_Cost_97">[38]Sheet3!$C$9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 localSheetId="4">#REF!</definedName>
    <definedName name="LTM" localSheetId="1">#REF!</definedName>
    <definedName name="LTM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1">#REF!</definedName>
    <definedName name="LUCROS.EXERCICIO">#REF!</definedName>
    <definedName name="M" hidden="1">#REF!</definedName>
    <definedName name="M.PER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'[25]A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>#REF!</definedName>
    <definedName name="Maintenance">[28]Assumptions!#REF!</definedName>
    <definedName name="MAISP" localSheetId="4">#REF!</definedName>
    <definedName name="MAISP" localSheetId="1">#REF!</definedName>
    <definedName name="MAISP">#REF!</definedName>
    <definedName name="MAIVIN" localSheetId="1">#REF!</definedName>
    <definedName name="MAIVIN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[38]Sheet3!$B$10</definedName>
    <definedName name="Marketing_Cost_97">[38]Sheet3!$C$10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[41]Dados!#REF!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[29]inputs!$G$11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[37]EquityTemplate!$A$31:$IV$31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[26]Financials!#REF!</definedName>
    <definedName name="Minimum_Cash" localSheetId="1">[26]Financials!#REF!</definedName>
    <definedName name="Minimum_Cash">[26]Financials!#REF!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[26]Financials!#REF!</definedName>
    <definedName name="Minimum_Variable_Expense" localSheetId="1">[26]Financials!#REF!</definedName>
    <definedName name="Minimum_Variable_Expense">[26]Financials!#REF!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m" localSheetId="1" hidden="1">#REF!</definedName>
    <definedName name="mm" hidden="1">#REF!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9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9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[26]Financials!#REF!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4">#REF!</definedName>
    <definedName name="MUTUO.ATIVO" localSheetId="1">#REF!</definedName>
    <definedName name="MUTUO.ATIVO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 localSheetId="4">#REF!</definedName>
    <definedName name="Ncomm" localSheetId="1">#REF!</definedName>
    <definedName name="Ncomm">#REF!</definedName>
    <definedName name="ND_EQ">[37]EquityTemplate!$A$72:$IV$72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[37]EquityTemplate!$A$68:$IV$68</definedName>
    <definedName name="NET_INT">[37]EquityTemplate!$A$38:$IV$38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[36]projections!#REF!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9">[62]!NewPrint</definedName>
    <definedName name="NewPrint">[62]!NewPrint</definedName>
    <definedName name="NEWSHRCAPITAL">[37]EquityTemplate!$A$91:$IV$91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>#REF!</definedName>
    <definedName name="NOVVIN">#REF!</definedName>
    <definedName name="novytd">#REF!</definedName>
    <definedName name="NP">[37]EquityTemplate!$A$33:$IV$33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'[39]base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[37]EquityTemplate!$A$25:$IV$25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[26]Financials!#REF!</definedName>
    <definedName name="Other_Traditional_Marketing_1" localSheetId="1">[26]Financials!#REF!</definedName>
    <definedName name="Other_Traditional_Marketing_1">[26]Financials!#REF!</definedName>
    <definedName name="Other_Traditional_Marketing_2" localSheetId="4">[26]Financials!#REF!</definedName>
    <definedName name="Other_Traditional_Marketing_2" localSheetId="1">[26]Financials!#REF!</definedName>
    <definedName name="Other_Traditional_Marketing_2">[26]Financials!#REF!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9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4">#REF!</definedName>
    <definedName name="OUTRAS.REC" localSheetId="1">#REF!</definedName>
    <definedName name="OUTRAS.REC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>#REF!</definedName>
    <definedName name="OUTVIN">#REF!</definedName>
    <definedName name="outytd">#REF!</definedName>
    <definedName name="own_case">#REF!</definedName>
    <definedName name="OWNERS">#REF!</definedName>
    <definedName name="Ownership">#REF!</definedName>
    <definedName name="p" localSheetId="4">[23]Patrimonial!#REF!</definedName>
    <definedName name="p" localSheetId="1">[23]Patrimonial!#REF!</definedName>
    <definedName name="p">[23]Patrimonial!#REF!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[36]Figures!#REF!</definedName>
    <definedName name="Payout_ratio_on_underlying" localSheetId="1">[36]Figures!#REF!</definedName>
    <definedName name="Payout_ratio_on_underlying">[36]Figures!#REF!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[27]Inputs!$R$17</definedName>
    <definedName name="PCLD" localSheetId="4">#REF!</definedName>
    <definedName name="PCLD" localSheetId="1">#REF!</definedName>
    <definedName name="PCLD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'[25]A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[26]Financials!#REF!</definedName>
    <definedName name="Percent_Of_New_Customers_Referred" localSheetId="1">[26]Financials!#REF!</definedName>
    <definedName name="Percent_Of_New_Customers_Referred">[26]Financials!#REF!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[26]Financials!#REF!</definedName>
    <definedName name="Plant_Overhead_Labor" localSheetId="1">[26]Financials!#REF!</definedName>
    <definedName name="Plant_Overhead_Labor">[26]Financials!#REF!</definedName>
    <definedName name="PLMONTH" localSheetId="4">#REF!</definedName>
    <definedName name="PLMONTH" localSheetId="1">#REF!</definedName>
    <definedName name="PLMONTH">#REF!</definedName>
    <definedName name="PM_val">'[25]A I'!$D$20</definedName>
    <definedName name="pmv" localSheetId="4">#REF!</definedName>
    <definedName name="pmv" localSheetId="1">#REF!</definedName>
    <definedName name="pmv">#REF!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4">#REF!</definedName>
    <definedName name="Posicao" localSheetId="1">#REF!</definedName>
    <definedName name="Posicao">#REF!</definedName>
    <definedName name="Post_tax_stock_gains_losses" localSheetId="4">[36]Figures!#REF!</definedName>
    <definedName name="Post_tax_stock_gains_losses" localSheetId="1">[36]Figures!#REF!</definedName>
    <definedName name="Post_tax_stock_gains_losses">[36]Figures!#REF!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[37]EquityTemplate!$A$41:$IV$41</definedName>
    <definedName name="pre_GAP_own">'[25]A I'!$D$11</definedName>
    <definedName name="pre_money_equity">'[25]A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[37]EquityTemplate!$A$32:$IV$32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[35]Dados!$D$47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[37]EquityTemplate!$A$28:$IV$28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[37]EquityTemplate!$A$95:$IV$95</definedName>
    <definedName name="Previsao" localSheetId="1" hidden="1">{"'Índice'!$A$1:$K$49"}</definedName>
    <definedName name="Previsao" hidden="1">{"'Índice'!$A$1:$K$49"}</definedName>
    <definedName name="Price" localSheetId="4">#REF!</definedName>
    <definedName name="Price" localSheetId="1">#REF!</definedName>
    <definedName name="Price">#REF!</definedName>
    <definedName name="price_acquiror">[27]Inputs!$L$31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[27]Inputs!$J$31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9">[150]!Print_DCF</definedName>
    <definedName name="Print_DCF">[150]!Print_DCF</definedName>
    <definedName name="Print_ibt" localSheetId="9">[151]!Print_ibt</definedName>
    <definedName name="Print_ibt">[151]!Print_ibt</definedName>
    <definedName name="Print_image" localSheetId="9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9">[151]!Print_valmat</definedName>
    <definedName name="Print_valmat">[151]!Print_valmat</definedName>
    <definedName name="PRINT2">'[100]Calcs for Sensitivy'!#REF!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9">[152]!PrintModelReports</definedName>
    <definedName name="PrintModelReports">[152]!PrintModelReports</definedName>
    <definedName name="PrintPage" localSheetId="9">[62]!PrintPage</definedName>
    <definedName name="PrintPage">[62]!PrintPage</definedName>
    <definedName name="PrintPreviewModelReports" localSheetId="9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[33]Balance!$K$58:$AD$58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[27]Inputs!$L$64</definedName>
    <definedName name="projections_target">[27]Inputs!$J$64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[26]Financials!#REF!</definedName>
    <definedName name="Promotions_by_Department" localSheetId="1">[26]Financials!#REF!</definedName>
    <definedName name="Promotions_by_Department">[26]Financials!#REF!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4">#REF!</definedName>
    <definedName name="PROV.GARANTIA" localSheetId="1">#REF!</definedName>
    <definedName name="PROV.GARANTIA">#REF!</definedName>
    <definedName name="PROV.IR.CS" localSheetId="1">#REF!</definedName>
    <definedName name="PROV.IR.CS">#REF!</definedName>
    <definedName name="PROV.LP.CONTIG">#REF!</definedName>
    <definedName name="PROVISÕES">#REF!</definedName>
    <definedName name="PROWC">#REF!</definedName>
    <definedName name="PS">#REF!</definedName>
    <definedName name="pstock">[27]Inputs!$R$16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[27]Inputs!$R$6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[28]Assumptions!#REF!</definedName>
    <definedName name="Q3_percentage" localSheetId="1">[28]Assumptions!#REF!</definedName>
    <definedName name="Q3_percentage">[28]Assumptions!#REF!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4">#REF!</definedName>
    <definedName name="quadros" localSheetId="1">#REF!</definedName>
    <definedName name="quadros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[23]Patrimonial!#REF!</definedName>
    <definedName name="qwddgs" localSheetId="1">[23]Patrimonial!#REF!</definedName>
    <definedName name="qwddgs">[23]Patrimonial!#REF!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[27]Inputs!$R$23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[26]Financials!#REF!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[29]inputs!$O$8</definedName>
    <definedName name="ReportCreated">FALSE</definedName>
    <definedName name="Reported_net_income">[36]Figures!#REF!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>#REF!</definedName>
    <definedName name="REPUBLIC1">#REF!</definedName>
    <definedName name="repurchase">#REF!</definedName>
    <definedName name="repurchase_cash">#REF!</definedName>
    <definedName name="RES.CM.CAPITAL">#REF!</definedName>
    <definedName name="RES.CM.ESP">#REF!</definedName>
    <definedName name="RES.INC.FISCAL">#REF!</definedName>
    <definedName name="RES.LUCROS.AC">#REF!</definedName>
    <definedName name="RES.MINORITARIOS">#REF!</definedName>
    <definedName name="Research">#REF!</definedName>
    <definedName name="RESERVA.CAPITAL">#REF!</definedName>
    <definedName name="RESERVA.REAVAL">#REF!</definedName>
    <definedName name="Residual_Value_Percent">#REF!</definedName>
    <definedName name="Restaurant_MtoB_Sales_Percent">#REF!</definedName>
    <definedName name="Resultado">'[43]Analysis Range $500M and 10%'!#REF!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1" hidden="1">{"'Sheet1'!$A$1:$H$145"}</definedName>
    <definedName name="ReturnAnalysisII" hidden="1">{"'Sheet1'!$A$1:$H$145"}</definedName>
    <definedName name="Returns" localSheetId="9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[37]EquityTemplate!$A$77:$IV$77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1" hidden="1">{#N/A,#N/A,FALSE,"FFCXOUT3"}</definedName>
    <definedName name="sadasd" hidden="1">{#N/A,#N/A,FALSE,"FFCXOUT3"}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4">#REF!</definedName>
    <definedName name="SAFRA" localSheetId="1">#REF!</definedName>
    <definedName name="SAFRA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[36]Figures!#REF!</definedName>
    <definedName name="Schroder_exceptionals" localSheetId="1">[36]Figures!#REF!</definedName>
    <definedName name="Schroder_exceptionals">[36]Figures!#REF!</definedName>
    <definedName name="SCIA" localSheetId="4">#REF!</definedName>
    <definedName name="SCIA" localSheetId="1">#REF!</definedName>
    <definedName name="SCIA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4">{18}</definedName>
    <definedName name="SedTables" localSheetId="1">{18}</definedName>
    <definedName name="SedTables">{18}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9">[62]!SelectCreditRatios</definedName>
    <definedName name="SelectCreditRatios">[62]!SelectCreditRatios</definedName>
    <definedName name="SelectedData">[167]Network!#REF!</definedName>
    <definedName name="SelectSheet" localSheetId="9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4">#REF!</definedName>
    <definedName name="set" localSheetId="1">#REF!</definedName>
    <definedName name="set">#REF!</definedName>
    <definedName name="SET_3">#REF!</definedName>
    <definedName name="sete">#REF!</definedName>
    <definedName name="SETOFBOOKSNAME1">[60]CRITERIA1!$B$2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4">#REF!</definedName>
    <definedName name="SETVIN" localSheetId="1">#REF!</definedName>
    <definedName name="SETVIN">#REF!</definedName>
    <definedName name="setytd" localSheetId="1">#REF!</definedName>
    <definedName name="setytd">#REF!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[24]TabOpcoes!$D$16:$D$17</definedName>
    <definedName name="SING1" localSheetId="4">#REF!</definedName>
    <definedName name="SING1" localSheetId="1">#REF!</definedName>
    <definedName name="SING1">#REF!</definedName>
    <definedName name="SING2" localSheetId="1">#REF!</definedName>
    <definedName name="SING2">#REF!</definedName>
    <definedName name="SING3" localSheetId="1">#REF!</definedName>
    <definedName name="SING3">#REF!</definedName>
    <definedName name="SING4">#REF!</definedName>
    <definedName name="SING5">#REF!</definedName>
    <definedName name="SING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[34]Backup!#REF!</definedName>
    <definedName name="STRM_dil_shares" localSheetId="1">[34]Backup!#REF!</definedName>
    <definedName name="STRM_dil_shares">[34]Backup!#REF!</definedName>
    <definedName name="STRM_EBITDA95" localSheetId="4">[34]Backup!#REF!</definedName>
    <definedName name="STRM_EBITDA95" localSheetId="1">[34]Backup!#REF!</definedName>
    <definedName name="STRM_EBITDA95">[34]Backup!#REF!</definedName>
    <definedName name="STRM_EBITDA95_m" localSheetId="4">[34]Backup!#REF!</definedName>
    <definedName name="STRM_EBITDA95_m" localSheetId="1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[24]TabViagens!#REF!</definedName>
    <definedName name="tab_Pessoal" localSheetId="1">[24]TabViagens!#REF!</definedName>
    <definedName name="tab_Pessoal">[24]TabViagens!#REF!</definedName>
    <definedName name="tab_uni_cr">[176]unificacao_cr!$B$4:$F$195</definedName>
    <definedName name="tab_uni_cta">[176]unificacao_conta!$B$6:$D$211</definedName>
    <definedName name="tabCoefRedViagem">[24]TabViagens!$S$6:$T$84</definedName>
    <definedName name="Tabela" localSheetId="4">#REF!</definedName>
    <definedName name="Tabela" localSheetId="1">#REF!</definedName>
    <definedName name="Tabela">#REF!</definedName>
    <definedName name="Tables" localSheetId="4">{18}</definedName>
    <definedName name="Tables" localSheetId="1">{18}</definedName>
    <definedName name="Tables">{18}</definedName>
    <definedName name="tabPoliticaViagem">[24]TabViagens!$J$5:$P$7</definedName>
    <definedName name="TabTrechos">[24]TabViagens!$B$6:$G$21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[27]Inputs!$L$14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'[25]A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[24]TabOpcoes!$D$5:$D$13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1" hidden="1">{"'PXR_6500'!$A$1:$I$124"}</definedName>
    <definedName name="TECNOFIBRAS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[27]Inputs!$F$8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'[43]Analysis Range $500M and 10%'!$A$1:$B$65536,'[43]Analysis Range $500M and 10%'!$A$1:$IV$6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9">OFFSET([130]!START,0,0,1,1)</definedName>
    <definedName name="Trad_Comps">OFFSET([130]!START,0,0,1,1)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4">#REF!</definedName>
    <definedName name="trim1" localSheetId="1">#REF!</definedName>
    <definedName name="trim1">#REF!</definedName>
    <definedName name="trim2" localSheetId="1">#REF!</definedName>
    <definedName name="trim2">#REF!</definedName>
    <definedName name="trim3" localSheetId="1">#REF!</definedName>
    <definedName name="trim3">#REF!</definedName>
    <definedName name="trim4">#REF!</definedName>
    <definedName name="TSO">[28]Assumptions!$B$37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9">[181]!UpdateLBOsensitivityAnalysis</definedName>
    <definedName name="UpdateLBOsensitivityAnalysis">[181]!UpdateLBOsensitivityAnalysis</definedName>
    <definedName name="UpdateSelectedCase" localSheetId="9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1" hidden="1">{#N/A,#N/A,FALSE,"FFCXOUT3"}</definedName>
    <definedName name="uu" hidden="1">{#N/A,#N/A,FALSE,"FFCXOUT3"}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1" hidden="1">{"PVGraph2",#N/A,FALSE,"PV Data"}</definedName>
    <definedName name="Vail" hidden="1">{"PVGraph2",#N/A,FALSE,"PV Data"}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4">#REF!</definedName>
    <definedName name="valor_arren" localSheetId="1">#REF!</definedName>
    <definedName name="valor_arren">#REF!</definedName>
    <definedName name="valor_arrevsa" localSheetId="1">#REF!</definedName>
    <definedName name="valor_arrevsa">#REF!</definedName>
    <definedName name="valor_crednsa" localSheetId="1">#REF!</definedName>
    <definedName name="valor_crednsa">#REF!</definedName>
    <definedName name="valor_credvsa">#REF!</definedName>
    <definedName name="valor_outcredn">#REF!</definedName>
    <definedName name="valor_outcrednsa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>#REF!</definedName>
    <definedName name="valorpdd_sa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[26]Financials!#REF!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'[39]base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4">#REF!</definedName>
    <definedName name="VENDAS.ME" localSheetId="1">#REF!</definedName>
    <definedName name="VENDAS.ME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'[25]A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4">#REF!</definedName>
    <definedName name="week" localSheetId="1">#REF!</definedName>
    <definedName name="week">#REF!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1" hidden="1">{#N/A,#N/A,FALSE,"C.P.V."}</definedName>
    <definedName name="wrn.CPV." hidden="1">{#N/A,#N/A,FALSE,"C.P.V."}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1" hidden="1">{#N/A,#N/A,FALSE,"FFCXOUT3"}</definedName>
    <definedName name="wrn.cxdia.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1" hidden="1">{#N/A,#N/A,FALSE,"model"}</definedName>
    <definedName name="wrn.forecast." hidden="1">{#N/A,#N/A,FALSE,"model"}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1" hidden="1">{#N/A,#N/A,FALSE,"model"}</definedName>
    <definedName name="wrn.forecast2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1" hidden="1">{#N/A,#N/A,FALSE,"model"}</definedName>
    <definedName name="wrn.history.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1" hidden="1">{"quarter",#N/A,FALSE,"MOB"}</definedName>
    <definedName name="wrn.MOBIL." hidden="1">{"quarter",#N/A,FALSE,"MOB"}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1" hidden="1">{"Graphic",#N/A,TRUE,"Graphic"}</definedName>
    <definedName name="wrn.PEWC1." hidden="1">{"Graphic",#N/A,TRUE,"Graphic"}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1" hidden="1">{#N/A,#N/A,FALSE,"SIM95"}</definedName>
    <definedName name="wrn.SIM95.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1" hidden="1">{#N/A,#N/A,FALSE,"model"}</definedName>
    <definedName name="wrn1.history" hidden="1">{#N/A,#N/A,FALSE,"model"}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1" hidden="1">{#N/A,#N/A,FALSE,"model"}</definedName>
    <definedName name="wrn3.histroic" hidden="1">{#N/A,#N/A,FALSE,"model"}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1" hidden="1">{#N/A,#N/A,FALSE,"FFCXOUT3"}</definedName>
    <definedName name="xxy" hidden="1">{#N/A,#N/A,FALSE,"FFCXOUT3"}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'[183]Summary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4">#REF!</definedName>
    <definedName name="YTDCONSOL" localSheetId="1">#REF!</definedName>
    <definedName name="YTDCONSOL">#REF!</definedName>
    <definedName name="YTDGLASS" localSheetId="1">#REF!</definedName>
    <definedName name="YTDGLASS">#REF!</definedName>
    <definedName name="YTDLAMP" localSheetId="1">#REF!</definedName>
    <definedName name="YTDLAMP">#REF!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9" i="22" l="1"/>
  <c r="AM19" i="22" l="1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<sst xmlns="http://schemas.openxmlformats.org/spreadsheetml/2006/main" count="2426" uniqueCount="654">
  <si>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</si>
  <si>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</si>
  <si>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</si>
  <si>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</si>
  <si>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</si>
  <si>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</si>
  <si>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</si>
  <si>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</si>
  <si>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</si>
  <si>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</si>
  <si>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</si>
  <si>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</si>
  <si>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</si>
  <si>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</si>
  <si>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</si>
  <si>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</si>
  <si>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</si>
  <si>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</si>
  <si>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</si>
  <si>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</si>
  <si>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</si>
  <si>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</si>
  <si>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</si>
  <si>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</si>
  <si>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</si>
  <si>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</si>
  <si>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</si>
  <si>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</si>
  <si>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</si>
  <si>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</si>
  <si>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</si>
  <si>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</si>
  <si>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</si>
  <si>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</si>
  <si>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</si>
  <si>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</si>
  <si>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</si>
  <si>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</si>
  <si>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</si>
  <si>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</si>
  <si>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</si>
  <si>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</si>
  <si>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</si>
  <si>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</si>
  <si>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</si>
  <si>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</si>
  <si>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</si>
  <si>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</si>
  <si>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</si>
  <si>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</si>
  <si>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</si>
  <si>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</si>
  <si>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</si>
  <si>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</si>
  <si>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</si>
  <si>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</si>
  <si>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</si>
  <si>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</si>
  <si>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</si>
  <si>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</si>
  <si>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</si>
  <si>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</si>
  <si>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</si>
  <si>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</si>
  <si>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</si>
  <si>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</si>
  <si>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</si>
  <si>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</si>
  <si>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</si>
  <si>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</si>
  <si>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</si>
  <si>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</si>
  <si>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</si>
  <si>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</si>
  <si>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</si>
  <si>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</si>
  <si>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</si>
  <si>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</si>
  <si>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</si>
  <si>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</si>
  <si>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</si>
  <si>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</si>
  <si>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</si>
  <si>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</si>
  <si>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</si>
  <si>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</si>
  <si>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</si>
  <si>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</si>
  <si>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</si>
  <si>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</si>
  <si>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</si>
  <si>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</si>
  <si>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</si>
  <si>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</si>
  <si>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</si>
  <si>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</si>
  <si>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</si>
  <si>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</si>
  <si>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</si>
  <si>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</si>
  <si>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</si>
  <si>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</si>
  <si>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</si>
  <si>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</si>
  <si>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</si>
  <si>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</si>
  <si>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</si>
  <si>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</si>
  <si>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</si>
  <si>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</si>
  <si>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</si>
  <si>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</si>
  <si>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</si>
  <si>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</si>
  <si>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</si>
  <si>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</si>
  <si>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</si>
  <si>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</si>
  <si>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</si>
  <si>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</si>
  <si>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</si>
  <si>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</si>
  <si>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</si>
  <si>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</si>
  <si>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</si>
  <si>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</si>
  <si>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</si>
  <si>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</si>
  <si>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</si>
  <si>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</si>
  <si>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</si>
  <si>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</si>
  <si>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</si>
  <si>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</si>
  <si>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</si>
  <si>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</si>
  <si>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</si>
  <si>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</si>
  <si>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</si>
  <si>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</si>
  <si>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</si>
  <si>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</si>
  <si>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</si>
  <si>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</si>
  <si>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</si>
  <si>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</si>
  <si>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</si>
  <si>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</si>
  <si>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</si>
  <si>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</si>
  <si>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</si>
  <si>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</si>
  <si>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</si>
  <si>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</si>
  <si>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</si>
  <si>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</si>
  <si>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</si>
  <si>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</si>
  <si>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</si>
  <si>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</si>
  <si>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</si>
  <si>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</si>
  <si>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</si>
  <si>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</si>
  <si>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</si>
  <si>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</si>
  <si>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</si>
  <si>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</si>
  <si>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</si>
  <si>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</si>
  <si>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</si>
  <si>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</si>
  <si>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</si>
  <si>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</si>
  <si>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</si>
  <si>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</si>
  <si>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</si>
  <si>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</si>
  <si>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</si>
  <si>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</si>
  <si>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</si>
  <si>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</si>
  <si>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</si>
  <si>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</si>
  <si>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</si>
  <si>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</si>
  <si>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</si>
  <si>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</si>
  <si>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</si>
  <si>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</si>
  <si>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</si>
  <si>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</si>
  <si>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</si>
  <si>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</si>
  <si>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</si>
  <si>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</si>
  <si>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</si>
  <si>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</si>
  <si>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</si>
  <si>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</si>
  <si>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</si>
  <si>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</si>
  <si>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</si>
  <si>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</si>
  <si>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</si>
  <si>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</si>
  <si>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</si>
  <si>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</si>
  <si>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</si>
  <si>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</si>
  <si>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</si>
  <si>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</si>
  <si>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</si>
  <si>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</si>
  <si>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</si>
  <si>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</si>
  <si>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</si>
  <si>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</si>
  <si>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</si>
  <si>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</si>
  <si>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</si>
  <si>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</si>
  <si>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</si>
  <si>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</si>
  <si>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</si>
  <si>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</si>
  <si>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</si>
  <si>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</si>
  <si>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</si>
  <si>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</si>
  <si>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</si>
  <si>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</si>
  <si>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</si>
  <si>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</si>
  <si>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</si>
  <si>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</si>
  <si>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</si>
  <si>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</si>
  <si>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</si>
  <si>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</si>
  <si>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</si>
  <si>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</si>
  <si>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</si>
  <si>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</si>
  <si>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</si>
  <si>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</si>
  <si>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</si>
  <si>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</si>
  <si>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</si>
  <si>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</si>
  <si>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</si>
  <si>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</si>
  <si>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</si>
  <si>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</si>
  <si>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</si>
  <si>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</si>
  <si>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</si>
  <si>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</si>
  <si>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</si>
  <si>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</si>
  <si>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</si>
  <si>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</si>
  <si>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</si>
  <si>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</si>
  <si>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</si>
  <si>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</si>
  <si>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</si>
  <si>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</si>
  <si>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</si>
  <si>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</si>
  <si>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</si>
  <si>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</si>
  <si>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</si>
  <si>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</si>
  <si>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</si>
  <si>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</si>
  <si>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</si>
  <si>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</si>
  <si>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</si>
  <si>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</si>
  <si>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</si>
  <si>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</si>
  <si>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</si>
  <si>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</si>
  <si>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</si>
  <si>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</si>
  <si>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</si>
  <si>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</si>
  <si>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</si>
  <si>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</si>
  <si>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</si>
  <si>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</si>
  <si>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</si>
  <si>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</si>
  <si>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</si>
  <si>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</si>
  <si>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</si>
  <si>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</si>
  <si>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</si>
  <si>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</si>
  <si>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</si>
  <si>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</si>
  <si>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</si>
  <si>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</si>
  <si>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</si>
  <si>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</si>
  <si>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</si>
  <si>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</si>
  <si>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</si>
  <si>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</si>
  <si>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</si>
  <si>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</si>
  <si>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</si>
  <si>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</si>
  <si>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</si>
  <si>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</si>
  <si>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</si>
  <si>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</si>
  <si>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</si>
  <si>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</si>
  <si>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</si>
  <si>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</si>
  <si>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</si>
  <si>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</si>
  <si>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</si>
  <si>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</si>
  <si>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</si>
  <si>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</si>
  <si>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</si>
  <si>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</si>
  <si>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</si>
  <si>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</si>
  <si>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</si>
  <si>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</si>
  <si>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</si>
  <si>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</si>
  <si>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</si>
  <si>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</si>
  <si>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</si>
  <si>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</si>
  <si>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</si>
  <si>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</si>
  <si>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</si>
  <si>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</si>
  <si>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</si>
  <si>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</si>
  <si>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</si>
  <si>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</si>
  <si>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</si>
  <si>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</si>
  <si>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</si>
  <si>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</si>
  <si>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</si>
  <si>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</si>
  <si>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</si>
  <si>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</si>
  <si>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</si>
  <si>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</si>
  <si>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</si>
  <si>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</si>
  <si>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</si>
  <si>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</si>
  <si>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</si>
  <si>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</si>
  <si>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</si>
  <si>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</si>
  <si>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</si>
  <si>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</si>
  <si>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</si>
  <si>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</si>
  <si>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</si>
  <si>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</si>
  <si>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</si>
  <si>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</si>
  <si>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</si>
  <si>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</si>
  <si>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</si>
  <si>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</si>
  <si>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</si>
  <si>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</si>
  <si>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</si>
  <si>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</si>
  <si>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</si>
  <si>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</si>
  <si>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</si>
  <si>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</si>
  <si>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</si>
  <si>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</si>
  <si>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</si>
  <si>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</si>
  <si>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</si>
  <si>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</si>
  <si>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</si>
  <si>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</si>
  <si>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</si>
  <si>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</si>
  <si>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</si>
  <si>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</si>
  <si>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</si>
  <si>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</si>
  <si>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</si>
  <si>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</si>
  <si>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</si>
  <si>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</si>
  <si>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</si>
  <si>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</si>
  <si>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</si>
  <si>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</si>
  <si>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</si>
  <si>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</si>
  <si>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</si>
  <si>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</si>
  <si>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</si>
  <si>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</si>
  <si>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</si>
  <si>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</si>
  <si>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</si>
  <si>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</si>
  <si>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</si>
  <si>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</si>
  <si>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</si>
  <si>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</si>
  <si>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</si>
  <si>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</si>
  <si>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</si>
  <si>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</si>
  <si>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</si>
  <si>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</si>
  <si>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</si>
  <si>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</si>
  <si>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</si>
  <si>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</si>
  <si>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</si>
  <si>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</si>
  <si>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</si>
  <si>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</si>
  <si>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</si>
  <si>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</si>
  <si>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</si>
  <si>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</si>
  <si>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</si>
  <si>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</si>
  <si>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</si>
  <si>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</si>
  <si>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</si>
  <si>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</si>
  <si>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</si>
  <si>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</si>
  <si>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</si>
  <si>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</si>
  <si>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</si>
  <si>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</si>
  <si>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</si>
  <si>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</si>
  <si>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</si>
  <si>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</si>
  <si>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</si>
  <si>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</si>
  <si>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</si>
  <si>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</si>
  <si>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</si>
  <si>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</si>
  <si>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Capital Market Solutions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</si>
  <si>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</si>
  <si>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</si>
  <si>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</si>
  <si>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</si>
  <si>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</si>
  <si>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</si>
  <si>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</si>
  <si>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</si>
  <si>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</si>
  <si>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</si>
  <si>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</si>
  <si>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</si>
  <si>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Technology and Services</t>
  </si>
  <si>
    <t>Tecnologia</t>
  </si>
  <si>
    <t>Technology</t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</si>
  <si>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</si>
  <si>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</si>
  <si>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</si>
  <si>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</si>
  <si>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</si>
  <si>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</si>
  <si>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</si>
  <si>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</si>
  <si>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</si>
  <si>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</si>
  <si>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</si>
  <si>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</si>
  <si>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</si>
  <si>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</si>
  <si>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</si>
  <si>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</si>
  <si>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</si>
  <si>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</si>
  <si>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</si>
  <si>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</si>
  <si>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</si>
  <si>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</si>
  <si>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</si>
  <si>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</si>
  <si>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</si>
  <si>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</si>
  <si>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</si>
  <si>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</si>
  <si>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</si>
  <si>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</si>
  <si>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</si>
  <si>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</si>
  <si>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</si>
  <si>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</si>
  <si>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</si>
  <si>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</si>
  <si>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</si>
  <si>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</si>
  <si>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</si>
  <si>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</si>
  <si>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</si>
  <si>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</si>
  <si>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</si>
  <si>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</si>
  <si>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</si>
  <si>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</si>
  <si>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</si>
  <si>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</si>
  <si>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</si>
  <si>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</si>
  <si>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Tecnologia e Serviços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</si>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</sst>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</numFmts>
  <fonts count="4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</cellStyleXfs>
  <cellXfs count="246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8" fillId="0" borderId="0" xfId="0" applyFont="1" applyAlignment="1">
      <alignment horizontal="left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43" fillId="0" borderId="17" xfId="18" applyFont="1" applyBorder="1" applyAlignment="1">
      <alignment horizontal="left" vertical="center" indent="1"/>
    </xf>
    <xf numFmtId="0" fontId="43" fillId="0" borderId="0" xfId="18" applyFont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 wrapText="1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/>
    </xf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176" fontId="12" fillId="0" borderId="5" xfId="0" applyNumberFormat="1" applyFont="1" applyBorder="1" applyAlignment="1">
      <alignment horizontal="right" wrapText="1"/>
    </xf>
    <xf numFmtId="0" fontId="12" fillId="0" borderId="0" xfId="0" applyFont="1" applyBorder="1" applyAlignment="1">
      <alignment horizontal="left" wrapText="1"/>
    </xf>
    <xf numFmtId="3" fontId="12" fillId="0" borderId="0" xfId="0" applyNumberFormat="1" applyFont="1" applyBorder="1" applyAlignment="1">
      <alignment horizontal="right"/>
    </xf>
  </cellXfs>
  <cellStyles count="19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127.xml"/><Relationship Id="rId159" Type="http://schemas.openxmlformats.org/officeDocument/2006/relationships/externalLink" Target="externalLinks/externalLink148.xml"/><Relationship Id="rId170" Type="http://schemas.openxmlformats.org/officeDocument/2006/relationships/externalLink" Target="externalLinks/externalLink159.xml"/><Relationship Id="rId191" Type="http://schemas.openxmlformats.org/officeDocument/2006/relationships/externalLink" Target="externalLinks/externalLink180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117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81" Type="http://schemas.openxmlformats.org/officeDocument/2006/relationships/externalLink" Target="externalLinks/externalLink170.xml"/><Relationship Id="rId22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107.xml"/><Relationship Id="rId139" Type="http://schemas.openxmlformats.org/officeDocument/2006/relationships/externalLink" Target="externalLinks/externalLink128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71" Type="http://schemas.openxmlformats.org/officeDocument/2006/relationships/externalLink" Target="externalLinks/externalLink160.xml"/><Relationship Id="rId192" Type="http://schemas.openxmlformats.org/officeDocument/2006/relationships/externalLink" Target="externalLinks/externalLink181.xml"/><Relationship Id="rId12" Type="http://schemas.openxmlformats.org/officeDocument/2006/relationships/externalLink" Target="externalLinks/externalLink1.xml"/><Relationship Id="rId33" Type="http://schemas.openxmlformats.org/officeDocument/2006/relationships/externalLink" Target="externalLinks/externalLink22.xml"/><Relationship Id="rId108" Type="http://schemas.openxmlformats.org/officeDocument/2006/relationships/externalLink" Target="externalLinks/externalLink97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5" Type="http://schemas.openxmlformats.org/officeDocument/2006/relationships/externalLink" Target="externalLinks/externalLink64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61" Type="http://schemas.openxmlformats.org/officeDocument/2006/relationships/externalLink" Target="externalLinks/externalLink150.xml"/><Relationship Id="rId182" Type="http://schemas.openxmlformats.org/officeDocument/2006/relationships/externalLink" Target="externalLinks/externalLink17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54.xml"/><Relationship Id="rId86" Type="http://schemas.openxmlformats.org/officeDocument/2006/relationships/externalLink" Target="externalLinks/externalLink75.xml"/><Relationship Id="rId130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40.xml"/><Relationship Id="rId172" Type="http://schemas.openxmlformats.org/officeDocument/2006/relationships/externalLink" Target="externalLinks/externalLink161.xml"/><Relationship Id="rId193" Type="http://schemas.openxmlformats.org/officeDocument/2006/relationships/externalLink" Target="externalLinks/externalLink182.xml"/><Relationship Id="rId13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183" Type="http://schemas.openxmlformats.org/officeDocument/2006/relationships/externalLink" Target="externalLinks/externalLink1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178" Type="http://schemas.openxmlformats.org/officeDocument/2006/relationships/externalLink" Target="externalLinks/externalLink167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4" Type="http://schemas.openxmlformats.org/officeDocument/2006/relationships/externalLink" Target="externalLinks/externalLink183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184" Type="http://schemas.openxmlformats.org/officeDocument/2006/relationships/externalLink" Target="externalLinks/externalLink173.xml"/><Relationship Id="rId189" Type="http://schemas.openxmlformats.org/officeDocument/2006/relationships/externalLink" Target="externalLinks/externalLink17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externalLink" Target="externalLinks/externalLink163.xml"/><Relationship Id="rId179" Type="http://schemas.openxmlformats.org/officeDocument/2006/relationships/externalLink" Target="externalLinks/externalLink168.xml"/><Relationship Id="rId195" Type="http://schemas.openxmlformats.org/officeDocument/2006/relationships/theme" Target="theme/theme1.xml"/><Relationship Id="rId190" Type="http://schemas.openxmlformats.org/officeDocument/2006/relationships/externalLink" Target="externalLinks/externalLink179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85" Type="http://schemas.openxmlformats.org/officeDocument/2006/relationships/externalLink" Target="externalLinks/externalLink17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9.xml"/><Relationship Id="rId26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36.xml"/><Relationship Id="rId68" Type="http://schemas.openxmlformats.org/officeDocument/2006/relationships/externalLink" Target="externalLinks/externalLink57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54" Type="http://schemas.openxmlformats.org/officeDocument/2006/relationships/externalLink" Target="externalLinks/externalLink143.xml"/><Relationship Id="rId175" Type="http://schemas.openxmlformats.org/officeDocument/2006/relationships/externalLink" Target="externalLinks/externalLink164.xml"/><Relationship Id="rId196" Type="http://schemas.openxmlformats.org/officeDocument/2006/relationships/styles" Target="styles.xml"/><Relationship Id="rId16" Type="http://schemas.openxmlformats.org/officeDocument/2006/relationships/externalLink" Target="externalLinks/externalLink5.xml"/><Relationship Id="rId37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47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44" Type="http://schemas.openxmlformats.org/officeDocument/2006/relationships/externalLink" Target="externalLinks/externalLink133.xml"/><Relationship Id="rId90" Type="http://schemas.openxmlformats.org/officeDocument/2006/relationships/externalLink" Target="externalLinks/externalLink79.xml"/><Relationship Id="rId165" Type="http://schemas.openxmlformats.org/officeDocument/2006/relationships/externalLink" Target="externalLinks/externalLink154.xml"/><Relationship Id="rId186" Type="http://schemas.openxmlformats.org/officeDocument/2006/relationships/externalLink" Target="externalLinks/externalLink175.xml"/><Relationship Id="rId27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37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34" Type="http://schemas.openxmlformats.org/officeDocument/2006/relationships/externalLink" Target="externalLinks/externalLink123.xml"/><Relationship Id="rId80" Type="http://schemas.openxmlformats.org/officeDocument/2006/relationships/externalLink" Target="externalLinks/externalLink69.xml"/><Relationship Id="rId155" Type="http://schemas.openxmlformats.org/officeDocument/2006/relationships/externalLink" Target="externalLinks/externalLink144.xml"/><Relationship Id="rId176" Type="http://schemas.openxmlformats.org/officeDocument/2006/relationships/externalLink" Target="externalLinks/externalLink165.xml"/><Relationship Id="rId197" Type="http://schemas.openxmlformats.org/officeDocument/2006/relationships/sharedStrings" Target="sharedStrings.xml"/><Relationship Id="rId17" Type="http://schemas.openxmlformats.org/officeDocument/2006/relationships/externalLink" Target="externalLinks/externalLink6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13.xml"/><Relationship Id="rId70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134.xml"/><Relationship Id="rId166" Type="http://schemas.openxmlformats.org/officeDocument/2006/relationships/externalLink" Target="externalLinks/externalLink155.xml"/><Relationship Id="rId187" Type="http://schemas.openxmlformats.org/officeDocument/2006/relationships/externalLink" Target="externalLinks/externalLink17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60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124.xml"/><Relationship Id="rId156" Type="http://schemas.openxmlformats.org/officeDocument/2006/relationships/externalLink" Target="externalLinks/externalLink145.xml"/><Relationship Id="rId177" Type="http://schemas.openxmlformats.org/officeDocument/2006/relationships/externalLink" Target="externalLinks/externalLink166.xml"/><Relationship Id="rId198" Type="http://schemas.openxmlformats.org/officeDocument/2006/relationships/calcChain" Target="calcChain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9.xml"/><Relationship Id="rId104" Type="http://schemas.openxmlformats.org/officeDocument/2006/relationships/externalLink" Target="externalLinks/externalLink93.xml"/><Relationship Id="rId125" Type="http://schemas.openxmlformats.org/officeDocument/2006/relationships/externalLink" Target="externalLinks/externalLink114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188" Type="http://schemas.openxmlformats.org/officeDocument/2006/relationships/externalLink" Target="externalLinks/externalLink1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44" bestFit="1" customWidth="1"/>
    <col min="2" max="2" width="71.5546875" style="35" bestFit="1" customWidth="1" collapsed="1"/>
    <col min="3" max="4" width="22.33203125" style="32" bestFit="1" customWidth="1" collapsed="1"/>
    <col min="5" max="5" width="22.33203125" style="32" bestFit="1" customWidth="1"/>
    <col min="6" max="6" width="22.33203125" style="32" hidden="1" customWidth="1" outlineLevel="1"/>
    <col min="7" max="9" width="10.5546875" style="32" hidden="1" customWidth="1" outlineLevel="1"/>
    <col min="10" max="10" width="22.33203125" style="32" bestFit="1" customWidth="1" collapsed="1"/>
    <col min="11" max="14" width="10.5546875" style="32" customWidth="1" outlineLevel="1"/>
    <col min="15" max="15" width="17" style="32" customWidth="1"/>
    <col min="16" max="19" width="10.5546875" style="32" customWidth="1" outlineLevel="1"/>
    <col min="20" max="16384" width="12.109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208</v>
      </c>
      <c r="B4" s="36" t="s">
        <v>209</v>
      </c>
      <c r="C4" s="37" t="s">
        <v>210</v>
      </c>
      <c r="D4" s="37" t="s">
        <v>210</v>
      </c>
      <c r="E4" s="37" t="s">
        <v>210</v>
      </c>
      <c r="F4" s="37" t="s">
        <v>210</v>
      </c>
      <c r="G4" s="37" t="s">
        <v>211</v>
      </c>
      <c r="H4" s="37" t="s">
        <v>211</v>
      </c>
      <c r="I4" s="37" t="s">
        <v>211</v>
      </c>
      <c r="J4" s="37" t="s">
        <v>210</v>
      </c>
      <c r="K4" s="37" t="s">
        <v>211</v>
      </c>
      <c r="L4" s="37" t="s">
        <v>211</v>
      </c>
      <c r="M4" s="37" t="s">
        <v>211</v>
      </c>
      <c r="N4" s="37" t="s">
        <v>211</v>
      </c>
      <c r="O4" s="37" t="s">
        <v>211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256</v>
      </c>
      <c r="Q5" s="39" t="s">
        <v>263</v>
      </c>
      <c r="R5" s="39" t="s">
        <v>264</v>
      </c>
      <c r="S5" s="39" t="s">
        <v>266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253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257</v>
      </c>
      <c r="Q6" s="39" t="s">
        <v>262</v>
      </c>
      <c r="R6" s="39" t="s">
        <v>265</v>
      </c>
      <c r="S6" s="39" t="s">
        <v>267</v>
      </c>
    </row>
    <row r="7" spans="1:22" s="16" customFormat="1">
      <c r="A7" s="40" t="s">
        <v>26</v>
      </c>
      <c r="B7" s="41" t="s">
        <v>212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213</v>
      </c>
      <c r="B8" s="41" t="s">
        <v>214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215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216</v>
      </c>
      <c r="B11" s="41" t="s">
        <v>217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218</v>
      </c>
      <c r="B12" s="43" t="s">
        <v>219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220</v>
      </c>
      <c r="B13" s="43" t="s">
        <v>221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222</v>
      </c>
      <c r="B15" s="41" t="s">
        <v>223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224</v>
      </c>
      <c r="B16" s="43" t="s">
        <v>225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226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227</v>
      </c>
      <c r="B19" s="43" t="s">
        <v>228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229</v>
      </c>
      <c r="B21" s="41" t="s">
        <v>230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231</v>
      </c>
      <c r="B23" s="43" t="s">
        <v>232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254</v>
      </c>
      <c r="B24" s="43" t="s">
        <v>233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255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234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235</v>
      </c>
      <c r="B32" s="43" t="s">
        <v>236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237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238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239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240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258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241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242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243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244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245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246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247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248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259</v>
      </c>
      <c r="B62" s="43" t="s">
        <v>260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249</v>
      </c>
      <c r="B72" s="43" t="s">
        <v>250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215" t="s">
        <v>122</v>
      </c>
      <c r="B76" s="213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256</v>
      </c>
      <c r="Q76" s="39" t="s">
        <v>262</v>
      </c>
      <c r="R76" s="39" t="s">
        <v>264</v>
      </c>
      <c r="S76" s="3" t="s">
        <v>266</v>
      </c>
    </row>
    <row r="77" spans="1:22" s="16" customFormat="1">
      <c r="A77" s="215"/>
      <c r="B77" s="213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257</v>
      </c>
      <c r="Q77" s="56" t="s">
        <v>263</v>
      </c>
      <c r="R77" s="56" t="s">
        <v>265</v>
      </c>
      <c r="S77" s="3" t="s">
        <v>267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215" t="s">
        <v>251</v>
      </c>
      <c r="B85" s="213" t="s">
        <v>252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256</v>
      </c>
      <c r="Q85" s="39" t="s">
        <v>262</v>
      </c>
      <c r="R85" s="39" t="s">
        <v>264</v>
      </c>
      <c r="S85" s="3" t="s">
        <v>266</v>
      </c>
    </row>
    <row r="86" spans="1:19">
      <c r="A86" s="215"/>
      <c r="B86" s="213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257</v>
      </c>
      <c r="Q86" s="56" t="s">
        <v>263</v>
      </c>
      <c r="R86" s="56" t="s">
        <v>265</v>
      </c>
      <c r="S86" s="3" t="s">
        <v>267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240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215" t="s">
        <v>146</v>
      </c>
      <c r="B96" s="213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256</v>
      </c>
      <c r="Q96" s="39" t="s">
        <v>262</v>
      </c>
      <c r="R96" s="39" t="s">
        <v>264</v>
      </c>
      <c r="S96" s="3" t="s">
        <v>266</v>
      </c>
    </row>
    <row r="97" spans="1:19">
      <c r="A97" s="215"/>
      <c r="B97" s="213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257</v>
      </c>
      <c r="Q97" s="56" t="s">
        <v>263</v>
      </c>
      <c r="R97" s="56" t="s">
        <v>265</v>
      </c>
      <c r="S97" s="3" t="s">
        <v>267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212" t="s">
        <v>171</v>
      </c>
      <c r="B114" s="213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256</v>
      </c>
      <c r="Q114" s="39" t="s">
        <v>262</v>
      </c>
      <c r="R114" s="39" t="s">
        <v>264</v>
      </c>
      <c r="S114" s="3" t="s">
        <v>266</v>
      </c>
    </row>
    <row r="115" spans="1:19">
      <c r="A115" s="212"/>
      <c r="B115" s="214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257</v>
      </c>
      <c r="Q115" s="56" t="s">
        <v>263</v>
      </c>
      <c r="R115" s="56" t="s">
        <v>265</v>
      </c>
      <c r="S115" s="3" t="s">
        <v>267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N14"/>
  <sheetViews>
    <sheetView showGridLines="0" zoomScaleNormal="100" workbookViewId="0">
      <pane xSplit="4" ySplit="5" topLeftCell="AJ6" activePane="bottomRight" state="frozen"/>
      <selection activeCell="AM5" sqref="AM5"/>
      <selection pane="topRight" activeCell="AM5" sqref="AM5"/>
      <selection pane="bottomLeft" activeCell="AM5" sqref="AM5"/>
      <selection pane="bottomRight" activeCell="AN4" sqref="AN4"/>
    </sheetView>
  </sheetViews>
  <sheetFormatPr defaultRowHeight="14.4" outlineLevelCol="1"/>
  <cols>
    <col min="1" max="1" width="39.44140625" bestFit="1" customWidth="1"/>
    <col min="2" max="2" width="38.44140625" customWidth="1"/>
    <col min="3" max="3" width="34.6640625" customWidth="1" outlineLevel="1"/>
    <col min="4" max="4" width="43.44140625" customWidth="1" outlineLevel="1"/>
    <col min="5" max="5" width="9.10937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 ht="18">
      <c r="A2" s="200" t="s">
        <v>463</v>
      </c>
      <c r="B2" s="201"/>
      <c r="C2" s="200" t="s">
        <v>631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3" spans="1:40">
      <c r="A3" s="116"/>
      <c r="B3" s="116"/>
      <c r="D3" s="116"/>
      <c r="AJ3" s="116"/>
      <c r="AK3" s="116"/>
    </row>
    <row r="4" spans="1:40">
      <c r="A4" s="234"/>
      <c r="B4" s="235"/>
      <c r="C4" s="236"/>
      <c r="D4" s="234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</row>
    <row r="5" spans="1:40">
      <c r="A5" s="234"/>
      <c r="B5" s="235"/>
      <c r="C5" s="236"/>
      <c r="D5" s="234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</row>
    <row r="6" spans="1:40">
      <c r="A6" s="138" t="s">
        <v>412</v>
      </c>
      <c r="B6" s="139" t="s">
        <v>385</v>
      </c>
      <c r="C6" s="140" t="s">
        <v>412</v>
      </c>
      <c r="D6" s="140" t="s">
        <v>638</v>
      </c>
      <c r="E6" s="141"/>
      <c r="F6" s="142"/>
      <c r="G6" s="143"/>
      <c r="H6" s="142"/>
      <c r="I6" s="143"/>
      <c r="J6" s="141"/>
      <c r="K6" s="141"/>
      <c r="L6" s="141"/>
      <c r="M6" s="141"/>
      <c r="N6" s="141"/>
      <c r="O6" s="141"/>
      <c r="P6" s="141"/>
      <c r="Q6" s="142"/>
      <c r="R6" s="142"/>
      <c r="S6" s="141"/>
      <c r="T6" s="141"/>
      <c r="U6" s="141"/>
      <c r="V6" s="141"/>
      <c r="W6" s="141"/>
      <c r="X6" s="141"/>
      <c r="Y6" s="144">
        <v>144.666666666667</v>
      </c>
      <c r="Z6" s="144">
        <v>153.33333333333334</v>
      </c>
      <c r="AA6" s="144">
        <v>159</v>
      </c>
      <c r="AB6" s="144">
        <v>154.33333333333334</v>
      </c>
      <c r="AC6" s="144">
        <v>161.33333333333334</v>
      </c>
      <c r="AD6" s="144">
        <v>149</v>
      </c>
      <c r="AE6" s="144">
        <v>152.66666666666666</v>
      </c>
      <c r="AF6" s="144">
        <v>172.33333333333334</v>
      </c>
      <c r="AG6" s="144">
        <v>158.66666666666666</v>
      </c>
      <c r="AH6" s="144">
        <v>160.66666666666666</v>
      </c>
      <c r="AI6" s="144">
        <v>159.33333333333334</v>
      </c>
      <c r="AJ6" s="144">
        <v>164.66666666666666</v>
      </c>
      <c r="AK6" s="144">
        <v>161</v>
      </c>
      <c r="AL6" s="144">
        <v>163</v>
      </c>
      <c r="AM6" s="144">
        <v>161.33333333333334</v>
      </c>
      <c r="AN6" s="144">
        <v>160.33333333333334</v>
      </c>
    </row>
    <row r="9" spans="1:40" ht="18">
      <c r="A9" s="200" t="s">
        <v>632</v>
      </c>
      <c r="B9" s="201"/>
      <c r="C9" s="200" t="s">
        <v>468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</row>
    <row r="11" spans="1:40">
      <c r="A11" s="234"/>
      <c r="B11" s="235"/>
      <c r="C11" s="236"/>
      <c r="D11" s="234"/>
      <c r="E11" s="146" t="s">
        <v>300</v>
      </c>
      <c r="F11" s="146" t="s">
        <v>301</v>
      </c>
      <c r="G11" s="147" t="s">
        <v>302</v>
      </c>
      <c r="H11" s="146" t="s">
        <v>303</v>
      </c>
      <c r="I11" s="147" t="s">
        <v>20</v>
      </c>
      <c r="J11" s="146" t="s">
        <v>22</v>
      </c>
      <c r="K11" s="146" t="s">
        <v>23</v>
      </c>
      <c r="L11" s="146" t="s">
        <v>24</v>
      </c>
      <c r="M11" s="146" t="s">
        <v>55</v>
      </c>
      <c r="N11" s="146" t="s">
        <v>56</v>
      </c>
      <c r="O11" s="146" t="s">
        <v>57</v>
      </c>
      <c r="P11" s="146" t="s">
        <v>58</v>
      </c>
      <c r="Q11" s="146" t="s">
        <v>256</v>
      </c>
      <c r="R11" s="146" t="s">
        <v>263</v>
      </c>
      <c r="S11" s="146" t="s">
        <v>264</v>
      </c>
      <c r="T11" s="146" t="s">
        <v>266</v>
      </c>
      <c r="U11" s="146" t="s">
        <v>268</v>
      </c>
      <c r="V11" s="146" t="s">
        <v>270</v>
      </c>
      <c r="W11" s="146" t="s">
        <v>272</v>
      </c>
      <c r="X11" s="146" t="s">
        <v>276</v>
      </c>
      <c r="Y11" s="146" t="s">
        <v>278</v>
      </c>
      <c r="Z11" s="146" t="s">
        <v>285</v>
      </c>
      <c r="AA11" s="146" t="s">
        <v>292</v>
      </c>
      <c r="AB11" s="146" t="s">
        <v>392</v>
      </c>
      <c r="AC11" s="146" t="s">
        <v>398</v>
      </c>
      <c r="AD11" s="146" t="s">
        <v>401</v>
      </c>
      <c r="AE11" s="146" t="s">
        <v>407</v>
      </c>
      <c r="AF11" s="146" t="s">
        <v>414</v>
      </c>
      <c r="AG11" s="146" t="s">
        <v>419</v>
      </c>
      <c r="AH11" s="146" t="s">
        <v>423</v>
      </c>
      <c r="AI11" s="146" t="s">
        <v>431</v>
      </c>
      <c r="AJ11" s="146" t="s">
        <v>432</v>
      </c>
      <c r="AK11" s="146" t="s">
        <v>435</v>
      </c>
      <c r="AL11" s="146" t="s">
        <v>443</v>
      </c>
      <c r="AM11" s="146" t="s">
        <v>447</v>
      </c>
      <c r="AN11" s="146" t="s">
        <v>451</v>
      </c>
    </row>
    <row r="12" spans="1:40">
      <c r="A12" s="234"/>
      <c r="B12" s="235"/>
      <c r="C12" s="236"/>
      <c r="D12" s="234"/>
      <c r="E12" s="146" t="s">
        <v>296</v>
      </c>
      <c r="F12" s="146" t="s">
        <v>297</v>
      </c>
      <c r="G12" s="147" t="s">
        <v>298</v>
      </c>
      <c r="H12" s="146" t="s">
        <v>299</v>
      </c>
      <c r="I12" s="147" t="s">
        <v>21</v>
      </c>
      <c r="J12" s="146" t="s">
        <v>49</v>
      </c>
      <c r="K12" s="146" t="s">
        <v>50</v>
      </c>
      <c r="L12" s="146" t="s">
        <v>51</v>
      </c>
      <c r="M12" s="146" t="s">
        <v>25</v>
      </c>
      <c r="N12" s="146" t="s">
        <v>52</v>
      </c>
      <c r="O12" s="146" t="s">
        <v>53</v>
      </c>
      <c r="P12" s="146" t="s">
        <v>54</v>
      </c>
      <c r="Q12" s="146" t="s">
        <v>257</v>
      </c>
      <c r="R12" s="146" t="s">
        <v>262</v>
      </c>
      <c r="S12" s="146" t="s">
        <v>265</v>
      </c>
      <c r="T12" s="146" t="s">
        <v>267</v>
      </c>
      <c r="U12" s="146" t="s">
        <v>269</v>
      </c>
      <c r="V12" s="146" t="s">
        <v>271</v>
      </c>
      <c r="W12" s="146" t="s">
        <v>273</v>
      </c>
      <c r="X12" s="146" t="s">
        <v>277</v>
      </c>
      <c r="Y12" s="146" t="s">
        <v>279</v>
      </c>
      <c r="Z12" s="146" t="s">
        <v>286</v>
      </c>
      <c r="AA12" s="146" t="s">
        <v>293</v>
      </c>
      <c r="AB12" s="146" t="s">
        <v>393</v>
      </c>
      <c r="AC12" s="146" t="s">
        <v>399</v>
      </c>
      <c r="AD12" s="146" t="s">
        <v>402</v>
      </c>
      <c r="AE12" s="146" t="s">
        <v>408</v>
      </c>
      <c r="AF12" s="146" t="s">
        <v>413</v>
      </c>
      <c r="AG12" s="146" t="s">
        <v>420</v>
      </c>
      <c r="AH12" s="146" t="s">
        <v>424</v>
      </c>
      <c r="AI12" s="146" t="s">
        <v>430</v>
      </c>
      <c r="AJ12" s="146" t="s">
        <v>433</v>
      </c>
      <c r="AK12" s="146" t="s">
        <v>436</v>
      </c>
      <c r="AL12" s="146" t="s">
        <v>444</v>
      </c>
      <c r="AM12" s="146" t="s">
        <v>448</v>
      </c>
      <c r="AN12" s="146" t="s">
        <v>452</v>
      </c>
    </row>
    <row r="13" spans="1:40">
      <c r="A13" s="86" t="s">
        <v>323</v>
      </c>
      <c r="B13" s="102" t="s">
        <v>324</v>
      </c>
      <c r="C13" s="102" t="s">
        <v>325</v>
      </c>
      <c r="D13" s="102" t="s">
        <v>326</v>
      </c>
      <c r="E13" s="150">
        <v>445</v>
      </c>
      <c r="F13" s="150">
        <v>440</v>
      </c>
      <c r="G13" s="150">
        <v>435</v>
      </c>
      <c r="H13" s="150">
        <v>434</v>
      </c>
      <c r="I13" s="150">
        <v>406</v>
      </c>
      <c r="J13" s="150">
        <v>404</v>
      </c>
      <c r="K13" s="150">
        <v>405</v>
      </c>
      <c r="L13" s="150">
        <v>404</v>
      </c>
      <c r="M13" s="150">
        <v>401</v>
      </c>
      <c r="N13" s="150">
        <v>403</v>
      </c>
      <c r="O13" s="150">
        <v>405</v>
      </c>
      <c r="P13" s="150">
        <v>406</v>
      </c>
      <c r="Q13" s="150">
        <v>397</v>
      </c>
      <c r="R13" s="150">
        <v>391</v>
      </c>
      <c r="S13" s="150">
        <v>389</v>
      </c>
      <c r="T13" s="150">
        <v>391</v>
      </c>
      <c r="U13" s="150">
        <v>392</v>
      </c>
      <c r="V13" s="150">
        <v>390</v>
      </c>
      <c r="W13" s="150">
        <v>401</v>
      </c>
      <c r="X13" s="150">
        <v>407</v>
      </c>
      <c r="Y13" s="150">
        <v>421</v>
      </c>
      <c r="Z13" s="150">
        <v>439</v>
      </c>
      <c r="AA13" s="150">
        <v>455</v>
      </c>
      <c r="AB13" s="150">
        <v>463</v>
      </c>
      <c r="AC13" s="150">
        <v>457</v>
      </c>
      <c r="AD13" s="150">
        <v>449</v>
      </c>
      <c r="AE13" s="150">
        <v>449</v>
      </c>
      <c r="AF13" s="150">
        <v>448</v>
      </c>
      <c r="AG13" s="150">
        <v>444</v>
      </c>
      <c r="AH13" s="150">
        <v>444</v>
      </c>
      <c r="AI13" s="150">
        <v>437</v>
      </c>
      <c r="AJ13" s="150">
        <v>446</v>
      </c>
      <c r="AK13" s="150">
        <v>443</v>
      </c>
      <c r="AL13" s="150">
        <v>439</v>
      </c>
      <c r="AM13" s="150">
        <v>427</v>
      </c>
      <c r="AN13" s="150">
        <v>429</v>
      </c>
    </row>
    <row r="14" spans="1:40">
      <c r="A14" s="102" t="s">
        <v>327</v>
      </c>
      <c r="B14" s="102" t="s">
        <v>328</v>
      </c>
      <c r="C14" s="102" t="s">
        <v>639</v>
      </c>
      <c r="D14" s="102" t="s">
        <v>329</v>
      </c>
      <c r="E14" s="151">
        <v>581508.66666666663</v>
      </c>
      <c r="F14" s="151">
        <v>582706.33333333337</v>
      </c>
      <c r="G14" s="151">
        <v>578294.66666666663</v>
      </c>
      <c r="H14" s="151">
        <v>582924</v>
      </c>
      <c r="I14" s="151">
        <v>593160.33333333337</v>
      </c>
      <c r="J14" s="151">
        <v>609221</v>
      </c>
      <c r="K14" s="151">
        <v>617583.66666666663</v>
      </c>
      <c r="L14" s="151">
        <v>635706</v>
      </c>
      <c r="M14" s="151">
        <v>656960</v>
      </c>
      <c r="N14" s="151">
        <v>706189.66666666663</v>
      </c>
      <c r="O14" s="151">
        <v>750273.33333333337</v>
      </c>
      <c r="P14" s="151">
        <v>811572</v>
      </c>
      <c r="Q14" s="151">
        <v>943297</v>
      </c>
      <c r="R14" s="151">
        <v>1118268</v>
      </c>
      <c r="S14" s="151">
        <v>1348820.66666667</v>
      </c>
      <c r="T14" s="151">
        <v>1614330</v>
      </c>
      <c r="U14" s="151">
        <v>2032806</v>
      </c>
      <c r="V14" s="151">
        <v>2534741.3333333302</v>
      </c>
      <c r="W14" s="151">
        <v>2980140.3333333302</v>
      </c>
      <c r="X14" s="151">
        <v>3215509</v>
      </c>
      <c r="Y14" s="151">
        <v>3489628</v>
      </c>
      <c r="Z14" s="151">
        <v>3773997</v>
      </c>
      <c r="AA14" s="151">
        <v>3954170.6666666698</v>
      </c>
      <c r="AB14" s="151">
        <v>4397153.333333333</v>
      </c>
      <c r="AC14" s="151">
        <v>5062605</v>
      </c>
      <c r="AD14" s="151">
        <v>5169877.666666667</v>
      </c>
      <c r="AE14" s="151">
        <v>5335888.3333333302</v>
      </c>
      <c r="AF14" s="151">
        <v>5582476.6666666698</v>
      </c>
      <c r="AG14" s="151">
        <v>6141720.3333333302</v>
      </c>
      <c r="AH14" s="151">
        <v>6195074.3333333302</v>
      </c>
      <c r="AI14" s="151">
        <v>5865745</v>
      </c>
      <c r="AJ14" s="151">
        <v>5743150.6666666698</v>
      </c>
      <c r="AK14" s="151">
        <v>5901143</v>
      </c>
      <c r="AL14" s="151">
        <v>5961643.3333333302</v>
      </c>
      <c r="AM14" s="151">
        <v>6014744.6666666698</v>
      </c>
      <c r="AN14" s="151">
        <v>6056873</v>
      </c>
    </row>
  </sheetData>
  <mergeCells count="4">
    <mergeCell ref="A4:B5"/>
    <mergeCell ref="C4:D5"/>
    <mergeCell ref="A11:B12"/>
    <mergeCell ref="C11:D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N33"/>
  <sheetViews>
    <sheetView showGridLines="0" zoomScaleNormal="100" workbookViewId="0">
      <pane xSplit="4" ySplit="5" topLeftCell="AJ6" activePane="bottomRight" state="frozen"/>
      <selection activeCell="AM5" sqref="AM5"/>
      <selection pane="topRight" activeCell="AM5" sqref="AM5"/>
      <selection pane="bottomLeft" activeCell="AM5" sqref="AM5"/>
      <selection pane="bottomRight" activeCell="AN4" sqref="AN4"/>
    </sheetView>
  </sheetViews>
  <sheetFormatPr defaultRowHeight="14.4" outlineLevelCol="1"/>
  <cols>
    <col min="1" max="1" width="27.6640625" customWidth="1"/>
    <col min="2" max="2" width="38.44140625" customWidth="1"/>
    <col min="3" max="3" width="27.5546875" customWidth="1" outlineLevel="1"/>
    <col min="4" max="4" width="43.44140625" customWidth="1" outlineLevel="1"/>
    <col min="5" max="5" width="9.10937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 ht="18">
      <c r="A2" s="200" t="s">
        <v>476</v>
      </c>
      <c r="B2" s="201"/>
      <c r="C2" s="200" t="s">
        <v>477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3" spans="1:40">
      <c r="A3" s="116"/>
      <c r="B3" s="116"/>
      <c r="D3" s="116"/>
      <c r="AJ3" s="116"/>
      <c r="AK3" s="116"/>
    </row>
    <row r="4" spans="1:40">
      <c r="A4" s="234"/>
      <c r="B4" s="235"/>
      <c r="C4" s="236"/>
      <c r="D4" s="234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</row>
    <row r="5" spans="1:40">
      <c r="A5" s="234"/>
      <c r="B5" s="235"/>
      <c r="C5" s="236"/>
      <c r="D5" s="234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</row>
    <row r="6" spans="1:40" s="1" customFormat="1" ht="15.9" customHeight="1">
      <c r="A6" s="237" t="s">
        <v>6</v>
      </c>
      <c r="B6" s="85" t="s">
        <v>385</v>
      </c>
      <c r="C6" s="237" t="s">
        <v>386</v>
      </c>
      <c r="D6" s="85" t="s">
        <v>387</v>
      </c>
      <c r="E6" s="101">
        <v>12502</v>
      </c>
      <c r="F6" s="101">
        <v>12368</v>
      </c>
      <c r="G6" s="101">
        <v>12141</v>
      </c>
      <c r="H6" s="101">
        <v>12208</v>
      </c>
      <c r="I6" s="101">
        <v>12273</v>
      </c>
      <c r="J6" s="101">
        <v>12388.333333333334</v>
      </c>
      <c r="K6" s="101">
        <v>12533.666666666666</v>
      </c>
      <c r="L6" s="101">
        <v>12688</v>
      </c>
      <c r="M6" s="101">
        <v>12338.666666666666</v>
      </c>
      <c r="N6" s="101">
        <v>12350.333333333334</v>
      </c>
      <c r="O6" s="101">
        <v>12465</v>
      </c>
      <c r="P6" s="101">
        <v>12741.333333333334</v>
      </c>
      <c r="Q6" s="101">
        <v>12966.666666666666</v>
      </c>
      <c r="R6" s="101">
        <v>13183</v>
      </c>
      <c r="S6" s="101">
        <v>13334.666666666666</v>
      </c>
      <c r="T6" s="101">
        <v>13722</v>
      </c>
      <c r="U6" s="101">
        <v>13843.666666666666</v>
      </c>
      <c r="V6" s="101">
        <v>13868.333333333334</v>
      </c>
      <c r="W6" s="101">
        <v>14176</v>
      </c>
      <c r="X6" s="101">
        <v>14606</v>
      </c>
      <c r="Y6" s="101">
        <v>15188.333333333334</v>
      </c>
      <c r="Z6" s="101">
        <v>15936.666666666666</v>
      </c>
      <c r="AA6" s="101">
        <v>16428</v>
      </c>
      <c r="AB6" s="101">
        <v>17061</v>
      </c>
      <c r="AC6" s="101">
        <v>17660.333333333332</v>
      </c>
      <c r="AD6" s="101">
        <v>18205.666666666668</v>
      </c>
      <c r="AE6" s="101">
        <v>18635.666666666668</v>
      </c>
      <c r="AF6" s="101">
        <v>19211.666666666668</v>
      </c>
      <c r="AG6" s="101">
        <v>19676</v>
      </c>
      <c r="AH6" s="101">
        <v>20003</v>
      </c>
      <c r="AI6" s="101">
        <v>20293.333333333332</v>
      </c>
      <c r="AJ6" s="101">
        <v>20761</v>
      </c>
      <c r="AK6" s="101">
        <v>21178.666666666668</v>
      </c>
      <c r="AL6" s="101">
        <v>21377.666666666668</v>
      </c>
      <c r="AM6" s="101">
        <v>21814.333333333332</v>
      </c>
      <c r="AN6" s="101">
        <v>22214</v>
      </c>
    </row>
    <row r="7" spans="1:40" s="1" customFormat="1" ht="15.9" customHeight="1">
      <c r="A7" s="238"/>
      <c r="B7" s="130" t="s">
        <v>388</v>
      </c>
      <c r="C7" s="238"/>
      <c r="D7" s="130" t="s">
        <v>389</v>
      </c>
      <c r="E7" s="131">
        <v>1528.0842665173573</v>
      </c>
      <c r="F7" s="131">
        <v>1535.343547326434</v>
      </c>
      <c r="G7" s="131">
        <v>1543.793632594789</v>
      </c>
      <c r="H7" s="131">
        <v>1538.1198121450414</v>
      </c>
      <c r="I7" s="131">
        <v>1646.5051731446176</v>
      </c>
      <c r="J7" s="131">
        <v>1646.5984937444352</v>
      </c>
      <c r="K7" s="131">
        <v>1621.1822817322804</v>
      </c>
      <c r="L7" s="131">
        <v>1609.7695221953522</v>
      </c>
      <c r="M7" s="131">
        <v>2025.5043756286661</v>
      </c>
      <c r="N7" s="131">
        <v>1990.7559032611609</v>
      </c>
      <c r="O7" s="131">
        <v>1963.1069907300362</v>
      </c>
      <c r="P7" s="131">
        <v>1931.3781917120136</v>
      </c>
      <c r="Q7" s="131">
        <v>2009.8599668378299</v>
      </c>
      <c r="R7" s="131">
        <v>1999.1411170950328</v>
      </c>
      <c r="S7" s="131">
        <v>2006.8308959101914</v>
      </c>
      <c r="T7" s="131">
        <v>1991.2708465721919</v>
      </c>
      <c r="U7" s="131">
        <v>3477.9523671474349</v>
      </c>
      <c r="V7" s="131">
        <v>3359</v>
      </c>
      <c r="W7" s="131">
        <v>3476.2136959179898</v>
      </c>
      <c r="X7" s="131">
        <v>3512.1647946049588</v>
      </c>
      <c r="Y7" s="131">
        <v>3544.9892437177023</v>
      </c>
      <c r="Z7" s="131">
        <v>3620.2472365613658</v>
      </c>
      <c r="AA7" s="131">
        <v>3616.9006328625796</v>
      </c>
      <c r="AB7" s="131">
        <v>3544.2359543207704</v>
      </c>
      <c r="AC7" s="131">
        <v>3773.8543312570782</v>
      </c>
      <c r="AD7" s="131">
        <v>3681.4255147664649</v>
      </c>
      <c r="AE7" s="131">
        <v>3662.025667626594</v>
      </c>
      <c r="AF7" s="131">
        <v>3635.2493247282132</v>
      </c>
      <c r="AG7" s="131">
        <v>3755.6547909466694</v>
      </c>
      <c r="AH7" s="131">
        <v>3699.479706044559</v>
      </c>
      <c r="AI7" s="131">
        <v>3744.1877564065508</v>
      </c>
      <c r="AJ7" s="131">
        <v>3680.6451378390957</v>
      </c>
      <c r="AK7" s="131">
        <v>3799.6680622009571</v>
      </c>
      <c r="AL7" s="131">
        <v>3799.4515410157969</v>
      </c>
      <c r="AM7" s="131">
        <v>3765.1662906648648</v>
      </c>
      <c r="AN7" s="131">
        <v>3723.5409409978715</v>
      </c>
    </row>
    <row r="8" spans="1:40">
      <c r="A8" s="136" t="s">
        <v>411</v>
      </c>
      <c r="B8" s="123" t="s">
        <v>385</v>
      </c>
      <c r="C8" s="132"/>
      <c r="D8" s="132"/>
      <c r="E8" s="133"/>
      <c r="F8" s="134"/>
      <c r="G8" s="135"/>
      <c r="H8" s="134"/>
      <c r="I8" s="135"/>
      <c r="J8" s="133"/>
      <c r="K8" s="133"/>
      <c r="L8" s="133"/>
      <c r="M8" s="133"/>
      <c r="N8" s="133"/>
      <c r="O8" s="133"/>
      <c r="P8" s="133"/>
      <c r="Q8" s="134"/>
      <c r="R8" s="134"/>
      <c r="S8" s="133"/>
      <c r="T8" s="133"/>
      <c r="U8" s="133"/>
      <c r="V8" s="133"/>
      <c r="W8" s="133"/>
      <c r="X8" s="133"/>
      <c r="Y8" s="137">
        <v>72</v>
      </c>
      <c r="Z8" s="137">
        <v>79.333333333333329</v>
      </c>
      <c r="AA8" s="137">
        <v>81</v>
      </c>
      <c r="AB8" s="137">
        <v>84.333333333333329</v>
      </c>
      <c r="AC8" s="137">
        <v>88</v>
      </c>
      <c r="AD8" s="137">
        <v>86</v>
      </c>
      <c r="AE8" s="137">
        <v>88.333333333333329</v>
      </c>
      <c r="AF8" s="137">
        <v>89.333333333333329</v>
      </c>
      <c r="AG8" s="137">
        <v>92.666666666666671</v>
      </c>
      <c r="AH8" s="137">
        <v>91.333333333333329</v>
      </c>
      <c r="AI8" s="137">
        <v>92</v>
      </c>
      <c r="AJ8" s="137">
        <v>93.666666666666671</v>
      </c>
      <c r="AK8" s="137">
        <v>92.666666666666671</v>
      </c>
      <c r="AL8" s="137">
        <v>92.333333333333329</v>
      </c>
      <c r="AM8" s="137">
        <v>95</v>
      </c>
      <c r="AN8" s="137">
        <v>94.333333333333329</v>
      </c>
    </row>
    <row r="11" spans="1:40" ht="18">
      <c r="A11" s="200" t="s">
        <v>478</v>
      </c>
      <c r="B11" s="201"/>
      <c r="C11" s="200" t="s">
        <v>479</v>
      </c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</row>
    <row r="13" spans="1:40">
      <c r="A13" s="79" t="s">
        <v>633</v>
      </c>
      <c r="C13" s="79" t="s">
        <v>634</v>
      </c>
    </row>
    <row r="14" spans="1:40">
      <c r="A14" s="234"/>
      <c r="B14" s="235"/>
      <c r="C14" s="236"/>
      <c r="D14" s="234"/>
      <c r="E14" s="146" t="s">
        <v>300</v>
      </c>
      <c r="F14" s="146" t="s">
        <v>301</v>
      </c>
      <c r="G14" s="147" t="s">
        <v>302</v>
      </c>
      <c r="H14" s="146" t="s">
        <v>303</v>
      </c>
      <c r="I14" s="147" t="s">
        <v>20</v>
      </c>
      <c r="J14" s="146" t="s">
        <v>22</v>
      </c>
      <c r="K14" s="146" t="s">
        <v>23</v>
      </c>
      <c r="L14" s="146" t="s">
        <v>24</v>
      </c>
      <c r="M14" s="146" t="s">
        <v>55</v>
      </c>
      <c r="N14" s="146" t="s">
        <v>56</v>
      </c>
      <c r="O14" s="146" t="s">
        <v>57</v>
      </c>
      <c r="P14" s="146" t="s">
        <v>58</v>
      </c>
      <c r="Q14" s="146" t="s">
        <v>256</v>
      </c>
      <c r="R14" s="146" t="s">
        <v>263</v>
      </c>
      <c r="S14" s="146" t="s">
        <v>264</v>
      </c>
      <c r="T14" s="146" t="s">
        <v>266</v>
      </c>
      <c r="U14" s="146" t="s">
        <v>268</v>
      </c>
      <c r="V14" s="146" t="s">
        <v>270</v>
      </c>
      <c r="W14" s="146" t="s">
        <v>272</v>
      </c>
      <c r="X14" s="146" t="s">
        <v>276</v>
      </c>
      <c r="Y14" s="146" t="s">
        <v>278</v>
      </c>
      <c r="Z14" s="146" t="s">
        <v>285</v>
      </c>
      <c r="AA14" s="146" t="s">
        <v>292</v>
      </c>
      <c r="AB14" s="146" t="s">
        <v>392</v>
      </c>
      <c r="AC14" s="146" t="s">
        <v>398</v>
      </c>
      <c r="AD14" s="146" t="s">
        <v>401</v>
      </c>
      <c r="AE14" s="146" t="s">
        <v>407</v>
      </c>
      <c r="AF14" s="146" t="s">
        <v>414</v>
      </c>
      <c r="AG14" s="146" t="s">
        <v>419</v>
      </c>
      <c r="AH14" s="146" t="s">
        <v>423</v>
      </c>
      <c r="AI14" s="146" t="s">
        <v>431</v>
      </c>
      <c r="AJ14" s="146" t="s">
        <v>432</v>
      </c>
      <c r="AK14" s="146" t="s">
        <v>435</v>
      </c>
      <c r="AL14" s="146" t="s">
        <v>443</v>
      </c>
      <c r="AM14" s="146" t="s">
        <v>447</v>
      </c>
      <c r="AN14" s="146" t="s">
        <v>451</v>
      </c>
    </row>
    <row r="15" spans="1:40">
      <c r="A15" s="234"/>
      <c r="B15" s="235"/>
      <c r="C15" s="236"/>
      <c r="D15" s="234"/>
      <c r="E15" s="146" t="s">
        <v>296</v>
      </c>
      <c r="F15" s="146" t="s">
        <v>297</v>
      </c>
      <c r="G15" s="147" t="s">
        <v>298</v>
      </c>
      <c r="H15" s="146" t="s">
        <v>299</v>
      </c>
      <c r="I15" s="147" t="s">
        <v>21</v>
      </c>
      <c r="J15" s="146" t="s">
        <v>49</v>
      </c>
      <c r="K15" s="146" t="s">
        <v>50</v>
      </c>
      <c r="L15" s="146" t="s">
        <v>51</v>
      </c>
      <c r="M15" s="146" t="s">
        <v>25</v>
      </c>
      <c r="N15" s="146" t="s">
        <v>52</v>
      </c>
      <c r="O15" s="146" t="s">
        <v>53</v>
      </c>
      <c r="P15" s="146" t="s">
        <v>54</v>
      </c>
      <c r="Q15" s="146" t="s">
        <v>257</v>
      </c>
      <c r="R15" s="146" t="s">
        <v>262</v>
      </c>
      <c r="S15" s="146" t="s">
        <v>265</v>
      </c>
      <c r="T15" s="146" t="s">
        <v>267</v>
      </c>
      <c r="U15" s="146" t="s">
        <v>269</v>
      </c>
      <c r="V15" s="146" t="s">
        <v>271</v>
      </c>
      <c r="W15" s="146" t="s">
        <v>273</v>
      </c>
      <c r="X15" s="146" t="s">
        <v>277</v>
      </c>
      <c r="Y15" s="146" t="s">
        <v>279</v>
      </c>
      <c r="Z15" s="146" t="s">
        <v>286</v>
      </c>
      <c r="AA15" s="146" t="s">
        <v>293</v>
      </c>
      <c r="AB15" s="146" t="s">
        <v>393</v>
      </c>
      <c r="AC15" s="146" t="s">
        <v>399</v>
      </c>
      <c r="AD15" s="146" t="s">
        <v>402</v>
      </c>
      <c r="AE15" s="146" t="s">
        <v>408</v>
      </c>
      <c r="AF15" s="146" t="s">
        <v>413</v>
      </c>
      <c r="AG15" s="146" t="s">
        <v>420</v>
      </c>
      <c r="AH15" s="146" t="s">
        <v>424</v>
      </c>
      <c r="AI15" s="146" t="s">
        <v>430</v>
      </c>
      <c r="AJ15" s="146" t="s">
        <v>433</v>
      </c>
      <c r="AK15" s="146" t="s">
        <v>436</v>
      </c>
      <c r="AL15" s="146" t="s">
        <v>444</v>
      </c>
      <c r="AM15" s="146" t="s">
        <v>448</v>
      </c>
      <c r="AN15" s="146" t="s">
        <v>452</v>
      </c>
    </row>
    <row r="16" spans="1:40">
      <c r="A16" s="86" t="s">
        <v>343</v>
      </c>
      <c r="B16" s="102" t="s">
        <v>434</v>
      </c>
      <c r="C16" s="102" t="s">
        <v>635</v>
      </c>
      <c r="D16" s="102" t="s">
        <v>442</v>
      </c>
      <c r="E16" s="150">
        <v>255.70584007995006</v>
      </c>
      <c r="F16" s="150">
        <v>221.55700205472996</v>
      </c>
      <c r="G16" s="150">
        <v>376.24125813997011</v>
      </c>
      <c r="H16" s="150">
        <v>298.47294252422012</v>
      </c>
      <c r="I16" s="150">
        <v>282.50746615173</v>
      </c>
      <c r="J16" s="150">
        <v>273.62580587014008</v>
      </c>
      <c r="K16" s="150">
        <v>328.67042860835994</v>
      </c>
      <c r="L16" s="150">
        <v>327.07906321657981</v>
      </c>
      <c r="M16" s="150">
        <v>366.11010754514001</v>
      </c>
      <c r="N16" s="150">
        <v>315.03865771232995</v>
      </c>
      <c r="O16" s="150">
        <v>337.44901224069014</v>
      </c>
      <c r="P16" s="150">
        <v>371.88942762632013</v>
      </c>
      <c r="Q16" s="150">
        <v>352.09610933057019</v>
      </c>
      <c r="R16" s="150">
        <v>432.94083352981994</v>
      </c>
      <c r="S16" s="150">
        <v>406.42696522645991</v>
      </c>
      <c r="T16" s="150">
        <v>447.01349382968016</v>
      </c>
      <c r="U16" s="150">
        <v>566.30224231827333</v>
      </c>
      <c r="V16" s="150">
        <v>491.0664536796175</v>
      </c>
      <c r="W16" s="150">
        <v>413.01503307197913</v>
      </c>
      <c r="X16" s="150">
        <v>447.21378087359017</v>
      </c>
      <c r="Y16" s="150">
        <v>463.74776912710036</v>
      </c>
      <c r="Z16" s="150">
        <v>535.7458035269301</v>
      </c>
      <c r="AA16" s="150">
        <v>571.34773010712104</v>
      </c>
      <c r="AB16" s="150">
        <v>469.57984401440973</v>
      </c>
      <c r="AC16" s="150">
        <v>474.4265362540101</v>
      </c>
      <c r="AD16" s="150">
        <v>435.32365649480988</v>
      </c>
      <c r="AE16" s="150">
        <v>493.28618657616028</v>
      </c>
      <c r="AF16" s="150">
        <v>394.9782278633802</v>
      </c>
      <c r="AG16" s="150">
        <v>494.84062194493032</v>
      </c>
      <c r="AH16" s="150">
        <v>654.36936837797998</v>
      </c>
      <c r="AI16" s="150">
        <v>522.79999999999995</v>
      </c>
      <c r="AJ16" s="150">
        <v>484.95554293710995</v>
      </c>
      <c r="AK16" s="150">
        <v>403.48015630480006</v>
      </c>
      <c r="AL16" s="150">
        <v>612.1</v>
      </c>
      <c r="AM16" s="150">
        <v>552.81317488412014</v>
      </c>
      <c r="AN16" s="150">
        <v>477</v>
      </c>
    </row>
    <row r="17" spans="1:40">
      <c r="A17" s="102" t="s">
        <v>348</v>
      </c>
      <c r="B17" s="102" t="s">
        <v>363</v>
      </c>
      <c r="C17" s="102" t="s">
        <v>636</v>
      </c>
      <c r="D17" s="102" t="s">
        <v>364</v>
      </c>
      <c r="E17" s="151">
        <v>1631.39106037994</v>
      </c>
      <c r="F17" s="151">
        <v>1730.6346278035023</v>
      </c>
      <c r="G17" s="151">
        <v>1828.3940661837003</v>
      </c>
      <c r="H17" s="151">
        <v>1937.3637348870552</v>
      </c>
      <c r="I17" s="151">
        <v>2019.2586253147183</v>
      </c>
      <c r="J17" s="151">
        <v>2056.9971071803011</v>
      </c>
      <c r="K17" s="151">
        <v>2126.0383457305002</v>
      </c>
      <c r="L17" s="151">
        <v>2179.3125739073312</v>
      </c>
      <c r="M17" s="151">
        <v>2234.5579306027125</v>
      </c>
      <c r="N17" s="151">
        <v>2280.0056015252917</v>
      </c>
      <c r="O17" s="151">
        <v>2295.5435264419407</v>
      </c>
      <c r="P17" s="151">
        <v>2373.5369451676474</v>
      </c>
      <c r="Q17" s="151">
        <v>2513.8548370939679</v>
      </c>
      <c r="R17" s="151">
        <v>2537.2884962273251</v>
      </c>
      <c r="S17" s="151">
        <v>2615.2221819231067</v>
      </c>
      <c r="T17" s="151">
        <v>2712.9393316806099</v>
      </c>
      <c r="U17" s="151">
        <v>2819.4255082726318</v>
      </c>
      <c r="V17" s="151">
        <v>2806.0794545512485</v>
      </c>
      <c r="W17" s="151">
        <v>2868.0555215688469</v>
      </c>
      <c r="X17" s="151">
        <v>2921.8812103722485</v>
      </c>
      <c r="Y17" s="151">
        <v>3002.6905125398916</v>
      </c>
      <c r="Z17" s="151">
        <v>3084.6815922412038</v>
      </c>
      <c r="AA17" s="151">
        <v>3101.8172844370961</v>
      </c>
      <c r="AB17" s="151">
        <v>3067.7289887493316</v>
      </c>
      <c r="AC17" s="151">
        <v>3188.6414997214711</v>
      </c>
      <c r="AD17" s="151">
        <v>3227.0298612504853</v>
      </c>
      <c r="AE17" s="151">
        <v>3366.7741064108486</v>
      </c>
      <c r="AF17" s="151">
        <v>3485.7859929486353</v>
      </c>
      <c r="AG17" s="151">
        <v>3467.894889293977</v>
      </c>
      <c r="AH17" s="151">
        <v>3709.4281346428302</v>
      </c>
      <c r="AI17" s="151">
        <v>3886.1</v>
      </c>
      <c r="AJ17" s="151">
        <v>4045.9300000000003</v>
      </c>
      <c r="AK17" s="151">
        <v>4108.6415230462108</v>
      </c>
      <c r="AL17" s="151">
        <v>4200.4666666666662</v>
      </c>
      <c r="AM17" s="151">
        <v>4321.8601471727197</v>
      </c>
      <c r="AN17" s="151">
        <v>4536</v>
      </c>
    </row>
    <row r="18" spans="1:40">
      <c r="A18" s="244"/>
      <c r="B18" s="244"/>
      <c r="C18" s="244"/>
      <c r="D18" s="244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</row>
    <row r="20" spans="1:40">
      <c r="A20" s="79" t="s">
        <v>652</v>
      </c>
      <c r="C20" s="79" t="s">
        <v>653</v>
      </c>
    </row>
    <row r="21" spans="1:40">
      <c r="A21" s="234"/>
      <c r="B21" s="235"/>
      <c r="C21" s="236"/>
      <c r="D21" s="234"/>
      <c r="E21" s="146" t="s">
        <v>300</v>
      </c>
      <c r="F21" s="146" t="s">
        <v>301</v>
      </c>
      <c r="G21" s="147" t="s">
        <v>302</v>
      </c>
      <c r="H21" s="146" t="s">
        <v>303</v>
      </c>
      <c r="I21" s="147" t="s">
        <v>20</v>
      </c>
      <c r="J21" s="146" t="s">
        <v>22</v>
      </c>
      <c r="K21" s="146" t="s">
        <v>23</v>
      </c>
      <c r="L21" s="146" t="s">
        <v>24</v>
      </c>
      <c r="M21" s="146" t="s">
        <v>55</v>
      </c>
      <c r="N21" s="146" t="s">
        <v>56</v>
      </c>
      <c r="O21" s="146" t="s">
        <v>57</v>
      </c>
      <c r="P21" s="146" t="s">
        <v>58</v>
      </c>
      <c r="Q21" s="146" t="s">
        <v>256</v>
      </c>
      <c r="R21" s="146" t="s">
        <v>263</v>
      </c>
      <c r="S21" s="146" t="s">
        <v>264</v>
      </c>
      <c r="T21" s="146" t="s">
        <v>266</v>
      </c>
      <c r="U21" s="146" t="s">
        <v>268</v>
      </c>
      <c r="V21" s="146" t="s">
        <v>270</v>
      </c>
      <c r="W21" s="146" t="s">
        <v>272</v>
      </c>
      <c r="X21" s="146" t="s">
        <v>276</v>
      </c>
      <c r="Y21" s="146" t="s">
        <v>278</v>
      </c>
      <c r="Z21" s="146" t="s">
        <v>285</v>
      </c>
      <c r="AA21" s="146" t="s">
        <v>292</v>
      </c>
      <c r="AB21" s="146" t="s">
        <v>392</v>
      </c>
      <c r="AC21" s="146" t="s">
        <v>398</v>
      </c>
      <c r="AD21" s="146" t="s">
        <v>401</v>
      </c>
      <c r="AE21" s="146" t="s">
        <v>407</v>
      </c>
      <c r="AF21" s="146" t="s">
        <v>414</v>
      </c>
      <c r="AG21" s="146" t="s">
        <v>419</v>
      </c>
      <c r="AH21" s="146" t="s">
        <v>423</v>
      </c>
      <c r="AI21" s="146" t="s">
        <v>431</v>
      </c>
      <c r="AJ21" s="146" t="s">
        <v>432</v>
      </c>
      <c r="AK21" s="146" t="s">
        <v>435</v>
      </c>
      <c r="AL21" s="146" t="s">
        <v>443</v>
      </c>
      <c r="AM21" s="146" t="s">
        <v>447</v>
      </c>
      <c r="AN21" s="146" t="s">
        <v>451</v>
      </c>
    </row>
    <row r="22" spans="1:40">
      <c r="A22" s="234"/>
      <c r="B22" s="235"/>
      <c r="C22" s="236"/>
      <c r="D22" s="234"/>
      <c r="E22" s="146" t="s">
        <v>296</v>
      </c>
      <c r="F22" s="146" t="s">
        <v>297</v>
      </c>
      <c r="G22" s="147" t="s">
        <v>298</v>
      </c>
      <c r="H22" s="146" t="s">
        <v>299</v>
      </c>
      <c r="I22" s="147" t="s">
        <v>21</v>
      </c>
      <c r="J22" s="146" t="s">
        <v>49</v>
      </c>
      <c r="K22" s="146" t="s">
        <v>50</v>
      </c>
      <c r="L22" s="146" t="s">
        <v>51</v>
      </c>
      <c r="M22" s="146" t="s">
        <v>25</v>
      </c>
      <c r="N22" s="146" t="s">
        <v>52</v>
      </c>
      <c r="O22" s="146" t="s">
        <v>53</v>
      </c>
      <c r="P22" s="146" t="s">
        <v>54</v>
      </c>
      <c r="Q22" s="146" t="s">
        <v>257</v>
      </c>
      <c r="R22" s="146" t="s">
        <v>262</v>
      </c>
      <c r="S22" s="146" t="s">
        <v>265</v>
      </c>
      <c r="T22" s="146" t="s">
        <v>267</v>
      </c>
      <c r="U22" s="146" t="s">
        <v>269</v>
      </c>
      <c r="V22" s="146" t="s">
        <v>271</v>
      </c>
      <c r="W22" s="146" t="s">
        <v>273</v>
      </c>
      <c r="X22" s="146" t="s">
        <v>277</v>
      </c>
      <c r="Y22" s="146" t="s">
        <v>279</v>
      </c>
      <c r="Z22" s="146" t="s">
        <v>286</v>
      </c>
      <c r="AA22" s="146" t="s">
        <v>293</v>
      </c>
      <c r="AB22" s="146" t="s">
        <v>393</v>
      </c>
      <c r="AC22" s="146" t="s">
        <v>399</v>
      </c>
      <c r="AD22" s="146" t="s">
        <v>402</v>
      </c>
      <c r="AE22" s="146" t="s">
        <v>408</v>
      </c>
      <c r="AF22" s="146" t="s">
        <v>413</v>
      </c>
      <c r="AG22" s="146" t="s">
        <v>420</v>
      </c>
      <c r="AH22" s="146" t="s">
        <v>424</v>
      </c>
      <c r="AI22" s="146" t="s">
        <v>430</v>
      </c>
      <c r="AJ22" s="146" t="s">
        <v>433</v>
      </c>
      <c r="AK22" s="146" t="s">
        <v>436</v>
      </c>
      <c r="AL22" s="146" t="s">
        <v>444</v>
      </c>
      <c r="AM22" s="146" t="s">
        <v>448</v>
      </c>
      <c r="AN22" s="146" t="s">
        <v>452</v>
      </c>
    </row>
    <row r="23" spans="1:40">
      <c r="A23" s="86" t="s">
        <v>343</v>
      </c>
      <c r="B23" s="86" t="s">
        <v>650</v>
      </c>
      <c r="C23" s="86" t="s">
        <v>635</v>
      </c>
      <c r="D23" s="86" t="s">
        <v>651</v>
      </c>
      <c r="E23" s="243">
        <v>8.33692308057363E-2</v>
      </c>
      <c r="F23" s="243">
        <v>8.8881572766251735E-2</v>
      </c>
      <c r="G23" s="243">
        <v>7.6989767265831899E-2</v>
      </c>
      <c r="H23" s="243">
        <v>8.2147962534360894E-2</v>
      </c>
      <c r="I23" s="243">
        <v>8.5836557986669185E-2</v>
      </c>
      <c r="J23" s="243">
        <v>8.6517126645704767E-2</v>
      </c>
      <c r="K23" s="243">
        <v>8.2044582104504216E-2</v>
      </c>
      <c r="L23" s="243">
        <v>8.1634579426294401E-2</v>
      </c>
      <c r="M23" s="243">
        <v>7.9931149818768171E-2</v>
      </c>
      <c r="N23" s="243">
        <v>8.379827357152414E-2</v>
      </c>
      <c r="O23" s="243">
        <v>8.296265669546847E-2</v>
      </c>
      <c r="P23" s="243">
        <v>8.1272369235793174E-2</v>
      </c>
      <c r="Q23" s="243">
        <v>8.3029312575219089E-2</v>
      </c>
      <c r="R23" s="243">
        <v>8.0956373678681928E-2</v>
      </c>
      <c r="S23" s="243">
        <v>8.5373386779753799E-2</v>
      </c>
      <c r="T23" s="243">
        <v>8.3617797466239985E-2</v>
      </c>
      <c r="U23" s="243">
        <v>5.8000007850119335E-2</v>
      </c>
      <c r="V23" s="243">
        <v>5.7484177728862815E-2</v>
      </c>
      <c r="W23" s="243">
        <v>6.1438437025557915E-2</v>
      </c>
      <c r="X23" s="243">
        <v>6.4072610070348854E-2</v>
      </c>
      <c r="Y23" s="243">
        <v>6.0577704886598777E-2</v>
      </c>
      <c r="Z23" s="243">
        <v>5.4564426837420132E-2</v>
      </c>
      <c r="AA23" s="243">
        <v>4.9956375593981403E-2</v>
      </c>
      <c r="AB23" s="243">
        <v>5.5554402584620931E-2</v>
      </c>
      <c r="AC23" s="243">
        <v>5.3999999999999999E-2</v>
      </c>
      <c r="AD23" s="243">
        <v>5.1991947284100518E-2</v>
      </c>
      <c r="AE23" s="243">
        <v>5.0247865791743895E-2</v>
      </c>
      <c r="AF23" s="243">
        <v>5.0377536269879092E-2</v>
      </c>
      <c r="AG23" s="243">
        <v>5.065777320680389E-2</v>
      </c>
      <c r="AH23" s="243">
        <v>5.249043097055886E-2</v>
      </c>
      <c r="AI23" s="243">
        <v>5.0383721308339763E-2</v>
      </c>
      <c r="AJ23" s="243">
        <v>4.9924698980376013E-2</v>
      </c>
      <c r="AK23" s="243">
        <v>5.0636576497620836E-2</v>
      </c>
      <c r="AL23" s="243">
        <v>5.2315338833524072E-2</v>
      </c>
      <c r="AM23" s="243">
        <v>5.1344762009244621E-2</v>
      </c>
      <c r="AN23" s="243">
        <v>5.0926333892265849E-2</v>
      </c>
    </row>
    <row r="24" spans="1:40">
      <c r="A24" s="86" t="s">
        <v>348</v>
      </c>
      <c r="B24" s="86" t="s">
        <v>650</v>
      </c>
      <c r="C24" s="86" t="s">
        <v>361</v>
      </c>
      <c r="D24" s="86" t="s">
        <v>651</v>
      </c>
      <c r="E24" s="119">
        <v>3.8884864195933101E-2</v>
      </c>
      <c r="F24" s="119">
        <v>3.8044728877039261E-2</v>
      </c>
      <c r="G24" s="119">
        <v>3.6987936253711287E-2</v>
      </c>
      <c r="H24" s="119">
        <v>3.6158319561719901E-2</v>
      </c>
      <c r="I24" s="119">
        <v>3.6370959806375981E-2</v>
      </c>
      <c r="J24" s="119">
        <v>3.622216101969563E-2</v>
      </c>
      <c r="K24" s="119">
        <v>3.5349304001066485E-2</v>
      </c>
      <c r="L24" s="119">
        <v>3.504915882622122E-2</v>
      </c>
      <c r="M24" s="119">
        <v>3.50761331465997E-2</v>
      </c>
      <c r="N24" s="119">
        <v>3.5127724211833841E-2</v>
      </c>
      <c r="O24" s="119">
        <v>3.5123055464742245E-2</v>
      </c>
      <c r="P24" s="119">
        <v>3.4915360032518827E-2</v>
      </c>
      <c r="Q24" s="119">
        <v>3.555174543231078E-2</v>
      </c>
      <c r="R24" s="119">
        <v>3.5740095897285724E-2</v>
      </c>
      <c r="S24" s="119">
        <v>3.5599245761175138E-2</v>
      </c>
      <c r="T24" s="119">
        <v>3.5601961724343649E-2</v>
      </c>
      <c r="U24" s="119">
        <v>3.6248417523403333E-2</v>
      </c>
      <c r="V24" s="119">
        <v>3.6735338290632379E-2</v>
      </c>
      <c r="W24" s="119">
        <v>3.696232438183239E-2</v>
      </c>
      <c r="X24" s="119">
        <v>3.6552908455300577E-2</v>
      </c>
      <c r="Y24" s="119">
        <v>3.6526972451968912E-2</v>
      </c>
      <c r="Z24" s="119">
        <v>3.6555508727478744E-2</v>
      </c>
      <c r="AA24" s="119">
        <v>3.6624614803495423E-2</v>
      </c>
      <c r="AB24" s="119">
        <v>3.7087925286293809E-2</v>
      </c>
      <c r="AC24" s="119">
        <v>3.6999999999999998E-2</v>
      </c>
      <c r="AD24" s="119">
        <v>3.6866115008275496E-2</v>
      </c>
      <c r="AE24" s="119">
        <v>3.6738635013005505E-2</v>
      </c>
      <c r="AF24" s="119">
        <v>3.6280112966149948E-2</v>
      </c>
      <c r="AG24" s="119">
        <v>3.6449515648113287E-2</v>
      </c>
      <c r="AH24" s="119">
        <v>3.6531429027504558E-2</v>
      </c>
      <c r="AI24" s="119">
        <v>3.6486044080183209E-2</v>
      </c>
      <c r="AJ24" s="119">
        <v>3.6220979305128805E-2</v>
      </c>
      <c r="AK24" s="119">
        <v>3.6456745948705883E-2</v>
      </c>
      <c r="AL24" s="119">
        <v>3.6357747686764905E-2</v>
      </c>
      <c r="AM24" s="119">
        <v>3.599487905728916E-2</v>
      </c>
      <c r="AN24" s="119">
        <v>3.5413256629949881E-2</v>
      </c>
    </row>
    <row r="27" spans="1:40">
      <c r="A27" s="79" t="s">
        <v>227</v>
      </c>
      <c r="C27" s="79" t="s">
        <v>577</v>
      </c>
    </row>
    <row r="28" spans="1:40">
      <c r="A28" s="234"/>
      <c r="B28" s="235"/>
      <c r="C28" s="236"/>
      <c r="D28" s="234"/>
      <c r="E28" s="146" t="s">
        <v>300</v>
      </c>
      <c r="F28" s="146" t="s">
        <v>301</v>
      </c>
      <c r="G28" s="147" t="s">
        <v>302</v>
      </c>
      <c r="H28" s="146" t="s">
        <v>303</v>
      </c>
      <c r="I28" s="147" t="s">
        <v>20</v>
      </c>
      <c r="J28" s="146" t="s">
        <v>22</v>
      </c>
      <c r="K28" s="146" t="s">
        <v>23</v>
      </c>
      <c r="L28" s="146" t="s">
        <v>24</v>
      </c>
      <c r="M28" s="146" t="s">
        <v>55</v>
      </c>
      <c r="N28" s="146" t="s">
        <v>56</v>
      </c>
      <c r="O28" s="146" t="s">
        <v>57</v>
      </c>
      <c r="P28" s="146" t="s">
        <v>58</v>
      </c>
      <c r="Q28" s="146" t="s">
        <v>256</v>
      </c>
      <c r="R28" s="146" t="s">
        <v>263</v>
      </c>
      <c r="S28" s="146" t="s">
        <v>264</v>
      </c>
      <c r="T28" s="146" t="s">
        <v>266</v>
      </c>
      <c r="U28" s="146" t="s">
        <v>268</v>
      </c>
      <c r="V28" s="146" t="s">
        <v>270</v>
      </c>
      <c r="W28" s="146" t="s">
        <v>272</v>
      </c>
      <c r="X28" s="146" t="s">
        <v>276</v>
      </c>
      <c r="Y28" s="146" t="s">
        <v>278</v>
      </c>
      <c r="Z28" s="146" t="s">
        <v>285</v>
      </c>
      <c r="AA28" s="146" t="s">
        <v>292</v>
      </c>
      <c r="AB28" s="146" t="s">
        <v>392</v>
      </c>
      <c r="AC28" s="146" t="s">
        <v>398</v>
      </c>
      <c r="AD28" s="146" t="s">
        <v>401</v>
      </c>
      <c r="AE28" s="146" t="s">
        <v>407</v>
      </c>
      <c r="AF28" s="146" t="s">
        <v>414</v>
      </c>
      <c r="AG28" s="146" t="s">
        <v>419</v>
      </c>
      <c r="AH28" s="146" t="s">
        <v>423</v>
      </c>
      <c r="AI28" s="146" t="s">
        <v>431</v>
      </c>
      <c r="AJ28" s="146" t="s">
        <v>432</v>
      </c>
      <c r="AK28" s="146" t="s">
        <v>435</v>
      </c>
      <c r="AL28" s="146" t="s">
        <v>443</v>
      </c>
      <c r="AM28" s="146" t="s">
        <v>447</v>
      </c>
      <c r="AN28" s="146" t="s">
        <v>451</v>
      </c>
    </row>
    <row r="29" spans="1:40">
      <c r="A29" s="234"/>
      <c r="B29" s="235"/>
      <c r="C29" s="236"/>
      <c r="D29" s="234"/>
      <c r="E29" s="146" t="s">
        <v>296</v>
      </c>
      <c r="F29" s="146" t="s">
        <v>297</v>
      </c>
      <c r="G29" s="147" t="s">
        <v>298</v>
      </c>
      <c r="H29" s="146" t="s">
        <v>299</v>
      </c>
      <c r="I29" s="147" t="s">
        <v>21</v>
      </c>
      <c r="J29" s="146" t="s">
        <v>49</v>
      </c>
      <c r="K29" s="146" t="s">
        <v>50</v>
      </c>
      <c r="L29" s="146" t="s">
        <v>51</v>
      </c>
      <c r="M29" s="146" t="s">
        <v>25</v>
      </c>
      <c r="N29" s="146" t="s">
        <v>52</v>
      </c>
      <c r="O29" s="146" t="s">
        <v>53</v>
      </c>
      <c r="P29" s="146" t="s">
        <v>54</v>
      </c>
      <c r="Q29" s="146" t="s">
        <v>257</v>
      </c>
      <c r="R29" s="146" t="s">
        <v>262</v>
      </c>
      <c r="S29" s="146" t="s">
        <v>265</v>
      </c>
      <c r="T29" s="146" t="s">
        <v>267</v>
      </c>
      <c r="U29" s="146" t="s">
        <v>269</v>
      </c>
      <c r="V29" s="146" t="s">
        <v>271</v>
      </c>
      <c r="W29" s="146" t="s">
        <v>273</v>
      </c>
      <c r="X29" s="146" t="s">
        <v>277</v>
      </c>
      <c r="Y29" s="146" t="s">
        <v>279</v>
      </c>
      <c r="Z29" s="146" t="s">
        <v>286</v>
      </c>
      <c r="AA29" s="146" t="s">
        <v>293</v>
      </c>
      <c r="AB29" s="146" t="s">
        <v>393</v>
      </c>
      <c r="AC29" s="146" t="s">
        <v>399</v>
      </c>
      <c r="AD29" s="146" t="s">
        <v>402</v>
      </c>
      <c r="AE29" s="146" t="s">
        <v>408</v>
      </c>
      <c r="AF29" s="146" t="s">
        <v>413</v>
      </c>
      <c r="AG29" s="146" t="s">
        <v>420</v>
      </c>
      <c r="AH29" s="146" t="s">
        <v>424</v>
      </c>
      <c r="AI29" s="146" t="s">
        <v>430</v>
      </c>
      <c r="AJ29" s="146" t="s">
        <v>433</v>
      </c>
      <c r="AK29" s="146" t="s">
        <v>436</v>
      </c>
      <c r="AL29" s="146" t="s">
        <v>444</v>
      </c>
      <c r="AM29" s="146" t="s">
        <v>448</v>
      </c>
      <c r="AN29" s="146" t="s">
        <v>452</v>
      </c>
    </row>
    <row r="30" spans="1:40">
      <c r="A30" s="85" t="s">
        <v>365</v>
      </c>
      <c r="B30" s="80" t="s">
        <v>366</v>
      </c>
      <c r="C30" s="80" t="s">
        <v>367</v>
      </c>
      <c r="D30" s="89" t="s">
        <v>368</v>
      </c>
      <c r="E30" s="101">
        <v>85727.782000000007</v>
      </c>
      <c r="F30" s="101">
        <v>90742.62</v>
      </c>
      <c r="G30" s="101">
        <v>96489.468500000017</v>
      </c>
      <c r="H30" s="101">
        <v>99805.225999999995</v>
      </c>
      <c r="I30" s="101">
        <v>101077.636</v>
      </c>
      <c r="J30" s="101">
        <v>91094.669999999984</v>
      </c>
      <c r="K30" s="101">
        <v>91655.724000000002</v>
      </c>
      <c r="L30" s="101">
        <v>72469.466</v>
      </c>
      <c r="M30" s="101">
        <v>90311.631999999998</v>
      </c>
      <c r="N30" s="101">
        <v>99340.1829</v>
      </c>
      <c r="O30" s="101">
        <v>108195.50935000001</v>
      </c>
      <c r="P30" s="101">
        <v>113088.04299999999</v>
      </c>
      <c r="Q30" s="101">
        <v>109948.4068</v>
      </c>
      <c r="R30" s="101">
        <v>112888.33974999998</v>
      </c>
      <c r="S30" s="101">
        <v>119520.83304999999</v>
      </c>
      <c r="T30" s="101">
        <v>125666.23989999999</v>
      </c>
      <c r="U30" s="101">
        <v>126695.1005</v>
      </c>
      <c r="V30" s="101">
        <v>120879.89914999998</v>
      </c>
      <c r="W30" s="101">
        <v>145285.76315000001</v>
      </c>
      <c r="X30" s="101">
        <v>159099.58444999999</v>
      </c>
      <c r="Y30" s="101">
        <v>167307.96959999998</v>
      </c>
      <c r="Z30" s="101">
        <v>178412.97710000002</v>
      </c>
      <c r="AA30" s="101">
        <v>221986.39655</v>
      </c>
      <c r="AB30" s="101">
        <v>235990.36199999999</v>
      </c>
      <c r="AC30" s="101">
        <v>239813.76000000001</v>
      </c>
      <c r="AD30" s="101">
        <v>284608.03599999996</v>
      </c>
      <c r="AE30" s="101">
        <v>319420.23800000001</v>
      </c>
      <c r="AF30" s="101">
        <v>329446.71000000002</v>
      </c>
      <c r="AG30" s="101">
        <v>377001.18099999998</v>
      </c>
      <c r="AH30" s="101">
        <v>375543.36300000001</v>
      </c>
      <c r="AI30" s="101">
        <v>421840.07299999997</v>
      </c>
      <c r="AJ30" s="101">
        <v>396857.52</v>
      </c>
      <c r="AK30" s="101">
        <v>423670.03300000005</v>
      </c>
      <c r="AL30" s="101">
        <v>417925.83600000001</v>
      </c>
      <c r="AM30" s="101">
        <v>382221.33100000001</v>
      </c>
      <c r="AN30" s="101">
        <v>382344</v>
      </c>
    </row>
    <row r="31" spans="1:40">
      <c r="A31" s="114" t="s">
        <v>370</v>
      </c>
      <c r="B31" s="93" t="s">
        <v>371</v>
      </c>
      <c r="C31" s="93" t="s">
        <v>372</v>
      </c>
      <c r="D31" s="93" t="s">
        <v>371</v>
      </c>
      <c r="E31" s="120">
        <v>0.39999148794028</v>
      </c>
      <c r="F31" s="120">
        <v>0.38123242522642614</v>
      </c>
      <c r="G31" s="120">
        <v>0.36845478597487136</v>
      </c>
      <c r="H31" s="120">
        <v>0.40098395629102618</v>
      </c>
      <c r="I31" s="120">
        <v>0.37956436070586363</v>
      </c>
      <c r="J31" s="120">
        <v>0.39427255085286556</v>
      </c>
      <c r="K31" s="120">
        <v>0.39465053697076452</v>
      </c>
      <c r="L31" s="120">
        <v>0.388350117420735</v>
      </c>
      <c r="M31" s="120">
        <v>0.30729486351893043</v>
      </c>
      <c r="N31" s="120">
        <v>0.28702779687510177</v>
      </c>
      <c r="O31" s="120">
        <v>0.29196767150443059</v>
      </c>
      <c r="P31" s="120">
        <v>0.30264914921199937</v>
      </c>
      <c r="Q31" s="120">
        <v>0.31994917510710125</v>
      </c>
      <c r="R31" s="120">
        <v>0.27906736656564229</v>
      </c>
      <c r="S31" s="120">
        <v>0.28018737533389387</v>
      </c>
      <c r="T31" s="120">
        <v>0.27678831317002334</v>
      </c>
      <c r="U31" s="120">
        <v>1.5843070190389882E-2</v>
      </c>
      <c r="V31" s="120">
        <v>1.4652552098868543E-2</v>
      </c>
      <c r="W31" s="120">
        <v>5.5230631700073458E-3</v>
      </c>
      <c r="X31" s="120">
        <v>6.968732846366666E-3</v>
      </c>
      <c r="Y31" s="120">
        <v>6.6268361432556787E-3</v>
      </c>
      <c r="Z31" s="120">
        <v>6.214360177278843E-3</v>
      </c>
      <c r="AA31" s="120">
        <v>4.9945515456406566E-3</v>
      </c>
      <c r="AB31" s="120">
        <v>4.6981685633415921E-3</v>
      </c>
      <c r="AC31" s="120">
        <v>0.01</v>
      </c>
      <c r="AD31" s="120">
        <v>9.4688022793565831E-3</v>
      </c>
      <c r="AE31" s="120">
        <v>7.0669598586924854E-3</v>
      </c>
      <c r="AF31" s="120">
        <v>6.8518820540050315E-3</v>
      </c>
      <c r="AG31" s="120">
        <v>4.5092696937731871E-3</v>
      </c>
      <c r="AH31" s="120">
        <v>4.7804063308662329E-3</v>
      </c>
      <c r="AI31" s="120">
        <v>5.9347119210269861E-3</v>
      </c>
      <c r="AJ31" s="120">
        <v>6.472764986285246E-3</v>
      </c>
      <c r="AK31" s="120">
        <v>4.4542548988825911E-3</v>
      </c>
      <c r="AL31" s="120">
        <v>5.7318163263780737E-3</v>
      </c>
      <c r="AM31" s="120">
        <v>5.0974595397450606E-3</v>
      </c>
      <c r="AN31" s="120">
        <v>5.0974595397450606E-3</v>
      </c>
    </row>
    <row r="32" spans="1:40">
      <c r="A32" s="242" t="s">
        <v>390</v>
      </c>
      <c r="B32" s="209" t="s">
        <v>391</v>
      </c>
      <c r="C32" s="242" t="s">
        <v>390</v>
      </c>
      <c r="D32" s="209" t="s">
        <v>637</v>
      </c>
      <c r="E32" s="210">
        <v>88751.764999999999</v>
      </c>
      <c r="F32" s="210">
        <v>99696.942999999999</v>
      </c>
      <c r="G32" s="210">
        <v>106872.46699999999</v>
      </c>
      <c r="H32" s="210">
        <v>115800.317</v>
      </c>
      <c r="I32" s="210">
        <v>114322.447</v>
      </c>
      <c r="J32" s="210">
        <v>126192.219</v>
      </c>
      <c r="K32" s="210">
        <v>140543.405</v>
      </c>
      <c r="L32" s="210">
        <v>153816.323</v>
      </c>
      <c r="M32" s="210">
        <v>145057.826</v>
      </c>
      <c r="N32" s="210">
        <v>156093.72600000002</v>
      </c>
      <c r="O32" s="210">
        <v>161186.99900000001</v>
      </c>
      <c r="P32" s="210">
        <v>175353.29800000001</v>
      </c>
      <c r="Q32" s="210">
        <v>175095.36299999998</v>
      </c>
      <c r="R32" s="210">
        <v>201163.20900000003</v>
      </c>
      <c r="S32" s="210">
        <v>218289.16700000002</v>
      </c>
      <c r="T32" s="210">
        <v>244978.19600000003</v>
      </c>
      <c r="U32" s="210">
        <v>260184.462</v>
      </c>
      <c r="V32" s="210">
        <v>299205.54100000003</v>
      </c>
      <c r="W32" s="210">
        <v>372532.92300000001</v>
      </c>
      <c r="X32" s="210">
        <v>399810.62599999999</v>
      </c>
      <c r="Y32" s="210">
        <v>249174.217</v>
      </c>
      <c r="Z32" s="210">
        <v>229027.274</v>
      </c>
      <c r="AA32" s="210">
        <v>205959.11599999998</v>
      </c>
      <c r="AB32" s="210">
        <v>209291.88799999998</v>
      </c>
      <c r="AC32" s="210">
        <v>176087.91899999999</v>
      </c>
      <c r="AD32" s="210">
        <v>175577.10600000003</v>
      </c>
      <c r="AE32" s="210">
        <v>177690.25400000002</v>
      </c>
      <c r="AF32" s="210">
        <v>177901.27100000001</v>
      </c>
      <c r="AG32" s="210">
        <v>155130.33199999999</v>
      </c>
      <c r="AH32" s="210">
        <v>144959.66800000001</v>
      </c>
      <c r="AI32" s="210">
        <v>118797.47</v>
      </c>
      <c r="AJ32" s="210">
        <v>134037.58600000001</v>
      </c>
      <c r="AK32" s="210">
        <v>117328.193</v>
      </c>
      <c r="AL32" s="210">
        <v>112053.98300000001</v>
      </c>
      <c r="AM32" s="210">
        <v>117806.31200000001</v>
      </c>
      <c r="AN32" s="210">
        <v>132448</v>
      </c>
    </row>
    <row r="33" spans="1:40">
      <c r="A33" s="240"/>
      <c r="B33" s="114" t="s">
        <v>388</v>
      </c>
      <c r="C33" s="240"/>
      <c r="D33" s="114" t="s">
        <v>389</v>
      </c>
      <c r="E33" s="211">
        <v>0.11938523543729</v>
      </c>
      <c r="F33" s="211">
        <v>0.10351473896245747</v>
      </c>
      <c r="G33" s="211">
        <v>0.10083019520827569</v>
      </c>
      <c r="H33" s="211">
        <v>9.4372478973388296E-2</v>
      </c>
      <c r="I33" s="211">
        <v>9.7455378876229709E-2</v>
      </c>
      <c r="J33" s="211">
        <v>9.3632868248748072E-2</v>
      </c>
      <c r="K33" s="211">
        <v>8.8010042309722106E-2</v>
      </c>
      <c r="L33" s="211">
        <v>8.1066456530680411E-2</v>
      </c>
      <c r="M33" s="211">
        <v>9.0599244069870355E-2</v>
      </c>
      <c r="N33" s="211">
        <v>8.4789628482961094E-2</v>
      </c>
      <c r="O33" s="211">
        <v>8.3820796387492263E-2</v>
      </c>
      <c r="P33" s="211">
        <v>7.6945218047738101E-2</v>
      </c>
      <c r="Q33" s="211">
        <v>7.073510279081463E-2</v>
      </c>
      <c r="R33" s="211">
        <v>5.1784861564820234E-2</v>
      </c>
      <c r="S33" s="211">
        <v>5.0933845287888239E-2</v>
      </c>
      <c r="T33" s="211">
        <v>4.7506E-2</v>
      </c>
      <c r="U33" s="211">
        <v>4.676356468973155E-2</v>
      </c>
      <c r="V33" s="211">
        <v>4.3999999999999997E-2</v>
      </c>
      <c r="W33" s="211">
        <v>4.2836877360096941E-2</v>
      </c>
      <c r="X33" s="211">
        <v>4.3233317990903027E-2</v>
      </c>
      <c r="Y33" s="211">
        <v>5.2424360316557631E-2</v>
      </c>
      <c r="Z33" s="211">
        <v>5.4882995725653173E-2</v>
      </c>
      <c r="AA33" s="211">
        <v>5.9550542351327639E-2</v>
      </c>
      <c r="AB33" s="211">
        <v>7.7875962862219594E-2</v>
      </c>
      <c r="AC33" s="211">
        <v>5.964207597455589E-2</v>
      </c>
      <c r="AD33" s="211">
        <v>4.2497550077743675E-2</v>
      </c>
      <c r="AE33" s="211">
        <v>4.2847202356973382E-2</v>
      </c>
      <c r="AF33" s="211">
        <v>4.2530603598737053E-2</v>
      </c>
      <c r="AG33" s="211">
        <v>4.7642325791271839E-2</v>
      </c>
      <c r="AH33" s="211">
        <v>5.0085121952679966E-2</v>
      </c>
      <c r="AI33" s="211">
        <v>5.8509748482017343E-2</v>
      </c>
      <c r="AJ33" s="211">
        <v>5.3254949324437993E-2</v>
      </c>
      <c r="AK33" s="211">
        <v>7.3468948763235439E-2</v>
      </c>
      <c r="AL33" s="211">
        <v>5.9879458814061079E-2</v>
      </c>
      <c r="AM33" s="211">
        <v>5.8421291042537682E-2</v>
      </c>
      <c r="AN33" s="211">
        <v>5.484512483043176E-2</v>
      </c>
    </row>
  </sheetData>
  <mergeCells count="12">
    <mergeCell ref="A28:B29"/>
    <mergeCell ref="C28:D29"/>
    <mergeCell ref="A32:A33"/>
    <mergeCell ref="C32:C33"/>
    <mergeCell ref="A4:B5"/>
    <mergeCell ref="C4:D5"/>
    <mergeCell ref="A6:A7"/>
    <mergeCell ref="C6:C7"/>
    <mergeCell ref="A14:B15"/>
    <mergeCell ref="C14:D15"/>
    <mergeCell ref="A21:B22"/>
    <mergeCell ref="C21:D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162"/>
    <col min="2" max="2" width="46.88671875" style="162" bestFit="1" customWidth="1"/>
    <col min="3" max="3" width="47.44140625" style="162" customWidth="1"/>
    <col min="4" max="4" width="85.88671875" style="162" customWidth="1"/>
    <col min="5" max="5" width="52" style="162" customWidth="1"/>
    <col min="6" max="6" width="42.109375" style="162" customWidth="1"/>
    <col min="7" max="16384" width="8.88671875" style="162"/>
  </cols>
  <sheetData>
    <row r="1" spans="2:6" ht="20.399999999999999">
      <c r="B1" s="161" t="s">
        <v>483</v>
      </c>
      <c r="C1" s="161" t="s">
        <v>484</v>
      </c>
      <c r="D1" s="161" t="s">
        <v>485</v>
      </c>
      <c r="E1" s="161" t="s">
        <v>486</v>
      </c>
      <c r="F1" s="161" t="s">
        <v>487</v>
      </c>
    </row>
    <row r="2" spans="2:6">
      <c r="B2" s="163"/>
      <c r="C2" s="163"/>
    </row>
    <row r="3" spans="2:6" ht="21" customHeight="1">
      <c r="B3" s="164" t="s">
        <v>455</v>
      </c>
      <c r="C3" s="164"/>
      <c r="D3" s="165"/>
      <c r="E3" s="165"/>
      <c r="F3" s="165"/>
    </row>
    <row r="4" spans="2:6" ht="21" customHeight="1">
      <c r="B4" s="217" t="s">
        <v>0</v>
      </c>
      <c r="C4" s="220" t="s">
        <v>488</v>
      </c>
      <c r="D4" s="166" t="s">
        <v>489</v>
      </c>
      <c r="E4" s="223" t="s">
        <v>490</v>
      </c>
      <c r="F4" s="223" t="s">
        <v>491</v>
      </c>
    </row>
    <row r="5" spans="2:6" ht="21" customHeight="1">
      <c r="B5" s="217"/>
      <c r="C5" s="223"/>
      <c r="D5" s="166" t="s">
        <v>492</v>
      </c>
      <c r="E5" s="223"/>
      <c r="F5" s="223"/>
    </row>
    <row r="6" spans="2:6" ht="21" customHeight="1">
      <c r="B6" s="217"/>
      <c r="C6" s="223"/>
      <c r="D6" s="166" t="s">
        <v>582</v>
      </c>
      <c r="E6" s="223"/>
      <c r="F6" s="223"/>
    </row>
    <row r="7" spans="2:6" ht="21" customHeight="1">
      <c r="B7" s="217"/>
      <c r="C7" s="223"/>
      <c r="D7" s="166" t="s">
        <v>493</v>
      </c>
      <c r="E7" s="223"/>
      <c r="F7" s="223"/>
    </row>
    <row r="8" spans="2:6" ht="21" customHeight="1">
      <c r="B8" s="217"/>
      <c r="C8" s="223"/>
      <c r="D8" s="166" t="s">
        <v>338</v>
      </c>
      <c r="E8" s="223"/>
      <c r="F8" s="223"/>
    </row>
    <row r="9" spans="2:6" ht="21" customHeight="1">
      <c r="B9" s="217"/>
      <c r="C9" s="224"/>
      <c r="D9" s="169" t="s">
        <v>494</v>
      </c>
      <c r="E9" s="224"/>
      <c r="F9" s="224"/>
    </row>
    <row r="10" spans="2:6" ht="21" customHeight="1">
      <c r="B10" s="217"/>
      <c r="C10" s="167" t="s">
        <v>224</v>
      </c>
      <c r="D10" s="219" t="s">
        <v>495</v>
      </c>
      <c r="E10" s="222" t="s">
        <v>34</v>
      </c>
      <c r="F10" s="222" t="s">
        <v>0</v>
      </c>
    </row>
    <row r="11" spans="2:6" ht="21" customHeight="1">
      <c r="B11" s="217"/>
      <c r="C11" s="167" t="s">
        <v>496</v>
      </c>
      <c r="D11" s="220"/>
      <c r="E11" s="223"/>
      <c r="F11" s="223"/>
    </row>
    <row r="12" spans="2:6" ht="21" customHeight="1">
      <c r="B12" s="217"/>
      <c r="C12" s="167" t="s">
        <v>497</v>
      </c>
      <c r="D12" s="220"/>
      <c r="E12" s="223"/>
      <c r="F12" s="223"/>
    </row>
    <row r="13" spans="2:6" ht="21" customHeight="1">
      <c r="B13" s="217"/>
      <c r="C13" s="167" t="s">
        <v>227</v>
      </c>
      <c r="D13" s="220"/>
      <c r="E13" s="223"/>
      <c r="F13" s="223"/>
    </row>
    <row r="14" spans="2:6" ht="21" customHeight="1">
      <c r="B14" s="217"/>
      <c r="C14" s="167" t="s">
        <v>498</v>
      </c>
      <c r="D14" s="221"/>
      <c r="E14" s="224"/>
      <c r="F14" s="224"/>
    </row>
    <row r="15" spans="2:6" ht="21" customHeight="1">
      <c r="B15" s="216" t="s">
        <v>559</v>
      </c>
      <c r="C15" s="219" t="s">
        <v>488</v>
      </c>
      <c r="D15" s="171" t="s">
        <v>499</v>
      </c>
      <c r="E15" s="222" t="s">
        <v>500</v>
      </c>
      <c r="F15" s="222" t="s">
        <v>491</v>
      </c>
    </row>
    <row r="16" spans="2:6" ht="21" customHeight="1">
      <c r="B16" s="217"/>
      <c r="C16" s="220"/>
      <c r="D16" s="166" t="s">
        <v>501</v>
      </c>
      <c r="E16" s="223"/>
      <c r="F16" s="223"/>
    </row>
    <row r="17" spans="2:6" ht="21" customHeight="1">
      <c r="B17" s="218"/>
      <c r="C17" s="221"/>
      <c r="D17" s="169" t="s">
        <v>502</v>
      </c>
      <c r="E17" s="224"/>
      <c r="F17" s="224"/>
    </row>
    <row r="18" spans="2:6" ht="21" customHeight="1">
      <c r="B18" s="216" t="s">
        <v>457</v>
      </c>
      <c r="C18" s="170" t="s">
        <v>224</v>
      </c>
      <c r="D18" s="219" t="s">
        <v>617</v>
      </c>
      <c r="E18" s="222" t="s">
        <v>34</v>
      </c>
      <c r="F18" s="222" t="s">
        <v>503</v>
      </c>
    </row>
    <row r="19" spans="2:6" ht="21" customHeight="1">
      <c r="B19" s="217"/>
      <c r="C19" s="167" t="s">
        <v>439</v>
      </c>
      <c r="D19" s="220"/>
      <c r="E19" s="223"/>
      <c r="F19" s="223"/>
    </row>
    <row r="20" spans="2:6" ht="21" customHeight="1">
      <c r="B20" s="217"/>
      <c r="C20" s="167" t="s">
        <v>497</v>
      </c>
      <c r="D20" s="220"/>
      <c r="E20" s="223"/>
      <c r="F20" s="223"/>
    </row>
    <row r="21" spans="2:6" ht="21" customHeight="1">
      <c r="B21" s="217"/>
      <c r="C21" s="167" t="s">
        <v>504</v>
      </c>
      <c r="D21" s="220"/>
      <c r="E21" s="223"/>
      <c r="F21" s="223"/>
    </row>
    <row r="22" spans="2:6" ht="21" customHeight="1">
      <c r="B22" s="217"/>
      <c r="C22" s="167" t="s">
        <v>227</v>
      </c>
      <c r="D22" s="220"/>
      <c r="E22" s="223"/>
      <c r="F22" s="223"/>
    </row>
    <row r="23" spans="2:6" ht="21" customHeight="1">
      <c r="B23" s="218"/>
      <c r="C23" s="168" t="s">
        <v>498</v>
      </c>
      <c r="D23" s="221"/>
      <c r="E23" s="224"/>
      <c r="F23" s="224"/>
    </row>
    <row r="24" spans="2:6" ht="21" customHeight="1">
      <c r="B24" s="172" t="s">
        <v>459</v>
      </c>
      <c r="C24" s="173" t="s">
        <v>9</v>
      </c>
      <c r="D24" s="174" t="s">
        <v>499</v>
      </c>
      <c r="E24" s="174" t="s">
        <v>500</v>
      </c>
      <c r="F24" s="174" t="s">
        <v>505</v>
      </c>
    </row>
    <row r="25" spans="2:6" ht="21" customHeight="1">
      <c r="C25" s="175"/>
    </row>
    <row r="26" spans="2:6" ht="21" customHeight="1">
      <c r="B26" s="164" t="s">
        <v>461</v>
      </c>
      <c r="C26" s="164"/>
      <c r="D26" s="165"/>
      <c r="E26" s="165"/>
      <c r="F26" s="165"/>
    </row>
    <row r="27" spans="2:6" ht="21" customHeight="1">
      <c r="B27" s="217" t="s">
        <v>463</v>
      </c>
      <c r="C27" s="223" t="s">
        <v>506</v>
      </c>
      <c r="D27" s="166" t="s">
        <v>412</v>
      </c>
      <c r="E27" s="223" t="s">
        <v>507</v>
      </c>
      <c r="F27" s="223" t="s">
        <v>508</v>
      </c>
    </row>
    <row r="28" spans="2:6" ht="21" customHeight="1">
      <c r="B28" s="217"/>
      <c r="C28" s="224"/>
      <c r="D28" s="169" t="s">
        <v>509</v>
      </c>
      <c r="E28" s="223"/>
      <c r="F28" s="223"/>
    </row>
    <row r="29" spans="2:6" ht="21" customHeight="1">
      <c r="B29" s="217"/>
      <c r="C29" s="176" t="s">
        <v>510</v>
      </c>
      <c r="D29" s="174" t="s">
        <v>511</v>
      </c>
      <c r="E29" s="223"/>
      <c r="F29" s="223"/>
    </row>
    <row r="30" spans="2:6" ht="21" customHeight="1">
      <c r="B30" s="218"/>
      <c r="C30" s="177" t="s">
        <v>512</v>
      </c>
      <c r="D30" s="169" t="s">
        <v>36</v>
      </c>
      <c r="E30" s="224"/>
      <c r="F30" s="224"/>
    </row>
    <row r="31" spans="2:6" ht="21" customHeight="1">
      <c r="B31" s="216" t="s">
        <v>465</v>
      </c>
      <c r="C31" s="176" t="s">
        <v>504</v>
      </c>
      <c r="D31" s="174" t="s">
        <v>499</v>
      </c>
      <c r="E31" s="174" t="s">
        <v>500</v>
      </c>
      <c r="F31" s="174" t="s">
        <v>513</v>
      </c>
    </row>
    <row r="32" spans="2:6" ht="21" customHeight="1">
      <c r="B32" s="218"/>
      <c r="C32" s="176" t="s">
        <v>514</v>
      </c>
      <c r="D32" s="174" t="s">
        <v>515</v>
      </c>
      <c r="E32" s="174" t="s">
        <v>507</v>
      </c>
      <c r="F32" s="174" t="s">
        <v>11</v>
      </c>
    </row>
    <row r="33" spans="2:6" ht="21" customHeight="1">
      <c r="B33" s="216" t="s">
        <v>467</v>
      </c>
      <c r="C33" s="178" t="s">
        <v>517</v>
      </c>
      <c r="D33" s="222" t="s">
        <v>518</v>
      </c>
      <c r="E33" s="222" t="s">
        <v>500</v>
      </c>
      <c r="F33" s="223" t="s">
        <v>467</v>
      </c>
    </row>
    <row r="34" spans="2:6" ht="21" customHeight="1">
      <c r="B34" s="217"/>
      <c r="C34" s="179" t="s">
        <v>519</v>
      </c>
      <c r="D34" s="223"/>
      <c r="E34" s="223"/>
      <c r="F34" s="223"/>
    </row>
    <row r="35" spans="2:6" ht="21" customHeight="1">
      <c r="B35" s="218"/>
      <c r="C35" s="177" t="s">
        <v>520</v>
      </c>
      <c r="D35" s="224"/>
      <c r="E35" s="224"/>
      <c r="F35" s="224"/>
    </row>
    <row r="36" spans="2:6" ht="21" customHeight="1">
      <c r="C36" s="175"/>
    </row>
    <row r="37" spans="2:6" ht="21" customHeight="1">
      <c r="B37" s="164" t="s">
        <v>469</v>
      </c>
      <c r="C37" s="164"/>
      <c r="D37" s="165"/>
      <c r="E37" s="165"/>
      <c r="F37" s="165"/>
    </row>
    <row r="38" spans="2:6" ht="21" customHeight="1">
      <c r="B38" s="217" t="s">
        <v>471</v>
      </c>
      <c r="C38" s="177" t="s">
        <v>521</v>
      </c>
      <c r="D38" s="169" t="s">
        <v>14</v>
      </c>
      <c r="E38" s="223" t="s">
        <v>522</v>
      </c>
      <c r="F38" s="223" t="s">
        <v>522</v>
      </c>
    </row>
    <row r="39" spans="2:6" ht="21" customHeight="1">
      <c r="B39" s="218"/>
      <c r="C39" s="177" t="s">
        <v>523</v>
      </c>
      <c r="D39" s="169" t="s">
        <v>524</v>
      </c>
      <c r="E39" s="224"/>
      <c r="F39" s="224"/>
    </row>
    <row r="40" spans="2:6" ht="21" customHeight="1">
      <c r="B40" s="216" t="s">
        <v>473</v>
      </c>
      <c r="C40" s="178" t="s">
        <v>400</v>
      </c>
      <c r="D40" s="171" t="s">
        <v>525</v>
      </c>
      <c r="E40" s="222" t="s">
        <v>507</v>
      </c>
      <c r="F40" s="222" t="s">
        <v>508</v>
      </c>
    </row>
    <row r="41" spans="2:6" ht="21" customHeight="1">
      <c r="B41" s="217"/>
      <c r="C41" s="179" t="s">
        <v>425</v>
      </c>
      <c r="D41" s="166" t="s">
        <v>526</v>
      </c>
      <c r="E41" s="223"/>
      <c r="F41" s="223"/>
    </row>
    <row r="42" spans="2:6" ht="21" customHeight="1">
      <c r="B42" s="217"/>
      <c r="C42" s="177" t="s">
        <v>36</v>
      </c>
      <c r="D42" s="169" t="s">
        <v>36</v>
      </c>
      <c r="E42" s="224"/>
      <c r="F42" s="224"/>
    </row>
    <row r="43" spans="2:6" ht="21" customHeight="1">
      <c r="B43" s="218"/>
      <c r="C43" s="176" t="s">
        <v>598</v>
      </c>
      <c r="D43" s="174" t="s">
        <v>527</v>
      </c>
      <c r="E43" s="174" t="s">
        <v>34</v>
      </c>
      <c r="F43" s="174" t="s">
        <v>36</v>
      </c>
    </row>
    <row r="44" spans="2:6" ht="21" customHeight="1">
      <c r="C44" s="180"/>
    </row>
    <row r="45" spans="2:6" ht="21" customHeight="1">
      <c r="B45" s="164" t="s">
        <v>528</v>
      </c>
      <c r="C45" s="164"/>
      <c r="D45" s="165"/>
      <c r="E45" s="165"/>
      <c r="F45" s="165"/>
    </row>
    <row r="46" spans="2:6" ht="21" customHeight="1">
      <c r="B46" s="217" t="s">
        <v>476</v>
      </c>
      <c r="C46" s="177" t="s">
        <v>529</v>
      </c>
      <c r="D46" s="169" t="s">
        <v>530</v>
      </c>
      <c r="E46" s="222" t="s">
        <v>507</v>
      </c>
      <c r="F46" s="223" t="s">
        <v>531</v>
      </c>
    </row>
    <row r="47" spans="2:6" ht="21" customHeight="1">
      <c r="B47" s="217"/>
      <c r="C47" s="176" t="s">
        <v>532</v>
      </c>
      <c r="D47" s="174" t="s">
        <v>533</v>
      </c>
      <c r="E47" s="223"/>
      <c r="F47" s="224"/>
    </row>
    <row r="48" spans="2:6" ht="21" customHeight="1">
      <c r="B48" s="218"/>
      <c r="C48" s="177" t="s">
        <v>534</v>
      </c>
      <c r="D48" s="169" t="s">
        <v>535</v>
      </c>
      <c r="E48" s="224"/>
      <c r="F48" s="174" t="s">
        <v>36</v>
      </c>
    </row>
    <row r="49" spans="2:6" ht="21" customHeight="1">
      <c r="B49" s="216" t="s">
        <v>478</v>
      </c>
      <c r="C49" s="178" t="s">
        <v>224</v>
      </c>
      <c r="D49" s="222" t="s">
        <v>536</v>
      </c>
      <c r="E49" s="222" t="s">
        <v>34</v>
      </c>
      <c r="F49" s="222" t="s">
        <v>36</v>
      </c>
    </row>
    <row r="50" spans="2:6" ht="21" customHeight="1">
      <c r="B50" s="217"/>
      <c r="C50" s="179" t="s">
        <v>439</v>
      </c>
      <c r="D50" s="223"/>
      <c r="E50" s="223"/>
      <c r="F50" s="223"/>
    </row>
    <row r="51" spans="2:6" ht="21" customHeight="1">
      <c r="B51" s="217"/>
      <c r="C51" s="179" t="s">
        <v>537</v>
      </c>
      <c r="D51" s="223"/>
      <c r="E51" s="223"/>
      <c r="F51" s="223"/>
    </row>
    <row r="52" spans="2:6" ht="21" customHeight="1">
      <c r="B52" s="217"/>
      <c r="C52" s="179" t="s">
        <v>227</v>
      </c>
      <c r="D52" s="223"/>
      <c r="E52" s="223"/>
      <c r="F52" s="223"/>
    </row>
    <row r="53" spans="2:6" ht="21" customHeight="1">
      <c r="B53" s="217"/>
      <c r="C53" s="177" t="s">
        <v>498</v>
      </c>
      <c r="D53" s="224"/>
      <c r="E53" s="224"/>
      <c r="F53" s="224"/>
    </row>
    <row r="54" spans="2:6" ht="21" customHeight="1">
      <c r="B54" s="217"/>
      <c r="C54" s="176" t="s">
        <v>516</v>
      </c>
      <c r="D54" s="174" t="s">
        <v>516</v>
      </c>
      <c r="E54" s="174" t="s">
        <v>507</v>
      </c>
      <c r="F54" s="174" t="s">
        <v>11</v>
      </c>
    </row>
    <row r="55" spans="2:6" ht="21" customHeight="1">
      <c r="B55" s="217"/>
      <c r="C55" s="176" t="s">
        <v>538</v>
      </c>
      <c r="D55" s="174" t="s">
        <v>539</v>
      </c>
      <c r="E55" s="174" t="s">
        <v>34</v>
      </c>
      <c r="F55" s="174" t="s">
        <v>36</v>
      </c>
    </row>
    <row r="56" spans="2:6" ht="21" customHeight="1">
      <c r="B56" s="217"/>
      <c r="C56" s="176" t="s">
        <v>540</v>
      </c>
      <c r="D56" s="174" t="s">
        <v>540</v>
      </c>
      <c r="E56" s="220" t="s">
        <v>507</v>
      </c>
      <c r="F56" s="174" t="s">
        <v>36</v>
      </c>
    </row>
    <row r="57" spans="2:6" ht="21" customHeight="1">
      <c r="B57" s="218"/>
      <c r="C57" s="177" t="s">
        <v>541</v>
      </c>
      <c r="D57" s="169" t="s">
        <v>542</v>
      </c>
      <c r="E57" s="221"/>
      <c r="F57" s="169" t="s">
        <v>531</v>
      </c>
    </row>
    <row r="58" spans="2:6" ht="21" customHeight="1">
      <c r="B58" s="216" t="s">
        <v>36</v>
      </c>
      <c r="C58" s="176" t="s">
        <v>543</v>
      </c>
      <c r="D58" s="174" t="s">
        <v>544</v>
      </c>
      <c r="E58" s="222" t="s">
        <v>507</v>
      </c>
      <c r="F58" s="222" t="s">
        <v>36</v>
      </c>
    </row>
    <row r="59" spans="2:6" ht="21" customHeight="1">
      <c r="B59" s="218"/>
      <c r="C59" s="169" t="s">
        <v>545</v>
      </c>
      <c r="D59" s="169" t="s">
        <v>545</v>
      </c>
      <c r="E59" s="224"/>
      <c r="F59" s="224"/>
    </row>
    <row r="69" spans="2:2">
      <c r="B69" s="163"/>
    </row>
    <row r="70" spans="2:2">
      <c r="B70" s="175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162"/>
    <col min="2" max="2" width="46.88671875" style="162" bestFit="1" customWidth="1"/>
    <col min="3" max="3" width="47.44140625" style="162" customWidth="1"/>
    <col min="4" max="4" width="85.88671875" style="162" customWidth="1"/>
    <col min="5" max="5" width="52" style="162" customWidth="1"/>
    <col min="6" max="6" width="42.109375" style="162" customWidth="1"/>
    <col min="7" max="16384" width="8.88671875" style="162"/>
  </cols>
  <sheetData>
    <row r="1" spans="2:6" ht="20.399999999999999">
      <c r="B1" s="161" t="s">
        <v>561</v>
      </c>
      <c r="C1" s="161" t="s">
        <v>562</v>
      </c>
      <c r="D1" s="161" t="s">
        <v>563</v>
      </c>
      <c r="E1" s="161" t="s">
        <v>564</v>
      </c>
      <c r="F1" s="161" t="s">
        <v>565</v>
      </c>
    </row>
    <row r="2" spans="2:6">
      <c r="B2" s="163"/>
      <c r="C2" s="163"/>
    </row>
    <row r="3" spans="2:6" ht="21" customHeight="1">
      <c r="B3" s="164" t="s">
        <v>456</v>
      </c>
      <c r="C3" s="164"/>
      <c r="D3" s="165"/>
      <c r="E3" s="165"/>
      <c r="F3" s="165"/>
    </row>
    <row r="4" spans="2:6" ht="21" customHeight="1">
      <c r="B4" s="217" t="s">
        <v>41</v>
      </c>
      <c r="C4" s="220" t="s">
        <v>573</v>
      </c>
      <c r="D4" s="166" t="s">
        <v>580</v>
      </c>
      <c r="E4" s="223" t="s">
        <v>567</v>
      </c>
      <c r="F4" s="223" t="s">
        <v>45</v>
      </c>
    </row>
    <row r="5" spans="2:6" ht="21" customHeight="1">
      <c r="B5" s="217"/>
      <c r="C5" s="223"/>
      <c r="D5" s="166" t="s">
        <v>581</v>
      </c>
      <c r="E5" s="223"/>
      <c r="F5" s="223"/>
    </row>
    <row r="6" spans="2:6" ht="21" customHeight="1">
      <c r="B6" s="217"/>
      <c r="C6" s="223"/>
      <c r="D6" s="166" t="s">
        <v>583</v>
      </c>
      <c r="E6" s="223"/>
      <c r="F6" s="223"/>
    </row>
    <row r="7" spans="2:6" ht="21" customHeight="1">
      <c r="B7" s="217"/>
      <c r="C7" s="223"/>
      <c r="D7" s="166" t="s">
        <v>584</v>
      </c>
      <c r="E7" s="223"/>
      <c r="F7" s="223"/>
    </row>
    <row r="8" spans="2:6" ht="21" customHeight="1">
      <c r="B8" s="217"/>
      <c r="C8" s="223"/>
      <c r="D8" s="166" t="s">
        <v>338</v>
      </c>
      <c r="E8" s="223"/>
      <c r="F8" s="223"/>
    </row>
    <row r="9" spans="2:6" ht="21" customHeight="1">
      <c r="B9" s="217"/>
      <c r="C9" s="224"/>
      <c r="D9" s="169" t="s">
        <v>615</v>
      </c>
      <c r="E9" s="224"/>
      <c r="F9" s="224"/>
    </row>
    <row r="10" spans="2:6" ht="21" customHeight="1">
      <c r="B10" s="217"/>
      <c r="C10" s="167" t="s">
        <v>574</v>
      </c>
      <c r="D10" s="219" t="s">
        <v>579</v>
      </c>
      <c r="E10" s="222" t="s">
        <v>40</v>
      </c>
      <c r="F10" s="222" t="s">
        <v>41</v>
      </c>
    </row>
    <row r="11" spans="2:6" ht="21" customHeight="1">
      <c r="B11" s="217"/>
      <c r="C11" s="167" t="s">
        <v>575</v>
      </c>
      <c r="D11" s="220"/>
      <c r="E11" s="223"/>
      <c r="F11" s="223"/>
    </row>
    <row r="12" spans="2:6" ht="21" customHeight="1">
      <c r="B12" s="217"/>
      <c r="C12" s="167" t="s">
        <v>576</v>
      </c>
      <c r="D12" s="220"/>
      <c r="E12" s="223"/>
      <c r="F12" s="223"/>
    </row>
    <row r="13" spans="2:6" ht="21" customHeight="1">
      <c r="B13" s="217"/>
      <c r="C13" s="167" t="s">
        <v>577</v>
      </c>
      <c r="D13" s="220"/>
      <c r="E13" s="223"/>
      <c r="F13" s="223"/>
    </row>
    <row r="14" spans="2:6" ht="21" customHeight="1">
      <c r="B14" s="217"/>
      <c r="C14" s="167" t="s">
        <v>578</v>
      </c>
      <c r="D14" s="221"/>
      <c r="E14" s="224"/>
      <c r="F14" s="224"/>
    </row>
    <row r="15" spans="2:6" ht="21" customHeight="1">
      <c r="B15" s="216" t="s">
        <v>560</v>
      </c>
      <c r="C15" s="219" t="s">
        <v>573</v>
      </c>
      <c r="D15" s="171" t="s">
        <v>570</v>
      </c>
      <c r="E15" s="222" t="s">
        <v>568</v>
      </c>
      <c r="F15" s="222" t="s">
        <v>45</v>
      </c>
    </row>
    <row r="16" spans="2:6" ht="21" customHeight="1">
      <c r="B16" s="217"/>
      <c r="C16" s="220"/>
      <c r="D16" s="166" t="s">
        <v>585</v>
      </c>
      <c r="E16" s="223"/>
      <c r="F16" s="223"/>
    </row>
    <row r="17" spans="2:6" ht="21" customHeight="1">
      <c r="B17" s="218"/>
      <c r="C17" s="221"/>
      <c r="D17" s="169" t="s">
        <v>586</v>
      </c>
      <c r="E17" s="224"/>
      <c r="F17" s="224"/>
    </row>
    <row r="18" spans="2:6" ht="21" customHeight="1">
      <c r="B18" s="216" t="s">
        <v>458</v>
      </c>
      <c r="C18" s="170" t="s">
        <v>574</v>
      </c>
      <c r="D18" s="219" t="s">
        <v>616</v>
      </c>
      <c r="E18" s="222" t="s">
        <v>40</v>
      </c>
      <c r="F18" s="222" t="s">
        <v>569</v>
      </c>
    </row>
    <row r="19" spans="2:6" ht="21" customHeight="1">
      <c r="B19" s="217"/>
      <c r="C19" s="167" t="s">
        <v>441</v>
      </c>
      <c r="D19" s="220"/>
      <c r="E19" s="223"/>
      <c r="F19" s="223"/>
    </row>
    <row r="20" spans="2:6" ht="21" customHeight="1">
      <c r="B20" s="217"/>
      <c r="C20" s="167" t="s">
        <v>576</v>
      </c>
      <c r="D20" s="220"/>
      <c r="E20" s="223"/>
      <c r="F20" s="223"/>
    </row>
    <row r="21" spans="2:6" ht="21" customHeight="1">
      <c r="B21" s="217"/>
      <c r="C21" s="167" t="s">
        <v>44</v>
      </c>
      <c r="D21" s="220"/>
      <c r="E21" s="223"/>
      <c r="F21" s="223"/>
    </row>
    <row r="22" spans="2:6" ht="21" customHeight="1">
      <c r="B22" s="217"/>
      <c r="C22" s="167" t="s">
        <v>577</v>
      </c>
      <c r="D22" s="220"/>
      <c r="E22" s="223"/>
      <c r="F22" s="223"/>
    </row>
    <row r="23" spans="2:6" ht="21" customHeight="1">
      <c r="B23" s="218"/>
      <c r="C23" s="168" t="s">
        <v>578</v>
      </c>
      <c r="D23" s="221"/>
      <c r="E23" s="224"/>
      <c r="F23" s="224"/>
    </row>
    <row r="24" spans="2:6" ht="21" customHeight="1">
      <c r="B24" s="172" t="s">
        <v>460</v>
      </c>
      <c r="C24" s="173" t="s">
        <v>460</v>
      </c>
      <c r="D24" s="174" t="s">
        <v>560</v>
      </c>
      <c r="E24" s="174" t="s">
        <v>568</v>
      </c>
      <c r="F24" s="174" t="s">
        <v>460</v>
      </c>
    </row>
    <row r="25" spans="2:6" ht="21" customHeight="1">
      <c r="C25" s="175"/>
    </row>
    <row r="26" spans="2:6" ht="21" customHeight="1">
      <c r="B26" s="164" t="s">
        <v>566</v>
      </c>
      <c r="C26" s="164"/>
      <c r="D26" s="165"/>
      <c r="E26" s="165"/>
      <c r="F26" s="165"/>
    </row>
    <row r="27" spans="2:6" ht="21" customHeight="1">
      <c r="B27" s="217" t="s">
        <v>464</v>
      </c>
      <c r="C27" s="223" t="s">
        <v>587</v>
      </c>
      <c r="D27" s="166" t="s">
        <v>412</v>
      </c>
      <c r="E27" s="223" t="s">
        <v>556</v>
      </c>
      <c r="F27" s="223" t="s">
        <v>571</v>
      </c>
    </row>
    <row r="28" spans="2:6" ht="21" customHeight="1">
      <c r="B28" s="217"/>
      <c r="C28" s="224"/>
      <c r="D28" s="169" t="s">
        <v>509</v>
      </c>
      <c r="E28" s="223"/>
      <c r="F28" s="223"/>
    </row>
    <row r="29" spans="2:6" ht="21" customHeight="1">
      <c r="B29" s="217"/>
      <c r="C29" s="176" t="s">
        <v>588</v>
      </c>
      <c r="D29" s="174" t="s">
        <v>511</v>
      </c>
      <c r="E29" s="223"/>
      <c r="F29" s="223"/>
    </row>
    <row r="30" spans="2:6" ht="21" customHeight="1">
      <c r="B30" s="218"/>
      <c r="C30" s="177" t="s">
        <v>589</v>
      </c>
      <c r="D30" s="169" t="s">
        <v>42</v>
      </c>
      <c r="E30" s="224"/>
      <c r="F30" s="224"/>
    </row>
    <row r="31" spans="2:6" ht="21" customHeight="1">
      <c r="B31" s="216" t="s">
        <v>466</v>
      </c>
      <c r="C31" s="176" t="s">
        <v>44</v>
      </c>
      <c r="D31" s="174" t="s">
        <v>560</v>
      </c>
      <c r="E31" s="174" t="s">
        <v>568</v>
      </c>
      <c r="F31" s="174" t="s">
        <v>44</v>
      </c>
    </row>
    <row r="32" spans="2:6" ht="21" customHeight="1">
      <c r="B32" s="218"/>
      <c r="C32" s="176" t="s">
        <v>590</v>
      </c>
      <c r="D32" s="174" t="s">
        <v>515</v>
      </c>
      <c r="E32" s="174" t="s">
        <v>556</v>
      </c>
      <c r="F32" s="174" t="s">
        <v>48</v>
      </c>
    </row>
    <row r="33" spans="2:6" ht="21" customHeight="1">
      <c r="B33" s="216" t="s">
        <v>468</v>
      </c>
      <c r="C33" s="178" t="s">
        <v>592</v>
      </c>
      <c r="D33" s="222" t="s">
        <v>593</v>
      </c>
      <c r="E33" s="222" t="s">
        <v>568</v>
      </c>
      <c r="F33" s="223" t="s">
        <v>468</v>
      </c>
    </row>
    <row r="34" spans="2:6" ht="21" customHeight="1">
      <c r="B34" s="217"/>
      <c r="C34" s="179" t="s">
        <v>193</v>
      </c>
      <c r="D34" s="223"/>
      <c r="E34" s="223"/>
      <c r="F34" s="223"/>
    </row>
    <row r="35" spans="2:6" ht="21" customHeight="1">
      <c r="B35" s="218"/>
      <c r="C35" s="177" t="s">
        <v>591</v>
      </c>
      <c r="D35" s="224"/>
      <c r="E35" s="224"/>
      <c r="F35" s="224"/>
    </row>
    <row r="36" spans="2:6" ht="21" customHeight="1">
      <c r="C36" s="175"/>
    </row>
    <row r="37" spans="2:6" ht="21" customHeight="1">
      <c r="B37" s="164" t="s">
        <v>470</v>
      </c>
      <c r="C37" s="164"/>
      <c r="D37" s="165"/>
      <c r="E37" s="165"/>
      <c r="F37" s="165"/>
    </row>
    <row r="38" spans="2:6" ht="21" customHeight="1">
      <c r="B38" s="217" t="s">
        <v>472</v>
      </c>
      <c r="C38" s="177" t="s">
        <v>594</v>
      </c>
      <c r="D38" s="169" t="s">
        <v>14</v>
      </c>
      <c r="E38" s="223" t="s">
        <v>557</v>
      </c>
      <c r="F38" s="223" t="s">
        <v>557</v>
      </c>
    </row>
    <row r="39" spans="2:6" ht="21" customHeight="1">
      <c r="B39" s="218"/>
      <c r="C39" s="177" t="s">
        <v>595</v>
      </c>
      <c r="D39" s="169" t="s">
        <v>524</v>
      </c>
      <c r="E39" s="224"/>
      <c r="F39" s="224"/>
    </row>
    <row r="40" spans="2:6" ht="21" customHeight="1">
      <c r="B40" s="216" t="s">
        <v>474</v>
      </c>
      <c r="C40" s="178" t="s">
        <v>400</v>
      </c>
      <c r="D40" s="171" t="s">
        <v>597</v>
      </c>
      <c r="E40" s="222" t="s">
        <v>556</v>
      </c>
      <c r="F40" s="222" t="s">
        <v>571</v>
      </c>
    </row>
    <row r="41" spans="2:6" ht="21" customHeight="1">
      <c r="B41" s="217"/>
      <c r="C41" s="179" t="s">
        <v>425</v>
      </c>
      <c r="D41" s="166" t="s">
        <v>596</v>
      </c>
      <c r="E41" s="223"/>
      <c r="F41" s="223"/>
    </row>
    <row r="42" spans="2:6" ht="21" customHeight="1">
      <c r="B42" s="217"/>
      <c r="C42" s="177" t="s">
        <v>42</v>
      </c>
      <c r="D42" s="169" t="s">
        <v>42</v>
      </c>
      <c r="E42" s="224"/>
      <c r="F42" s="224"/>
    </row>
    <row r="43" spans="2:6" ht="21" customHeight="1">
      <c r="B43" s="218"/>
      <c r="C43" s="176" t="s">
        <v>599</v>
      </c>
      <c r="D43" s="174" t="s">
        <v>600</v>
      </c>
      <c r="E43" s="174" t="s">
        <v>40</v>
      </c>
      <c r="F43" s="174" t="s">
        <v>42</v>
      </c>
    </row>
    <row r="44" spans="2:6" ht="21" customHeight="1">
      <c r="C44" s="180"/>
    </row>
    <row r="45" spans="2:6" ht="21" customHeight="1">
      <c r="B45" s="164" t="s">
        <v>475</v>
      </c>
      <c r="C45" s="164"/>
      <c r="D45" s="165"/>
      <c r="E45" s="165"/>
      <c r="F45" s="165"/>
    </row>
    <row r="46" spans="2:6" ht="21" customHeight="1">
      <c r="B46" s="217" t="s">
        <v>477</v>
      </c>
      <c r="C46" s="177" t="s">
        <v>601</v>
      </c>
      <c r="D46" s="169" t="s">
        <v>602</v>
      </c>
      <c r="E46" s="222" t="s">
        <v>556</v>
      </c>
      <c r="F46" s="223" t="s">
        <v>572</v>
      </c>
    </row>
    <row r="47" spans="2:6" ht="21" customHeight="1">
      <c r="B47" s="217"/>
      <c r="C47" s="176" t="s">
        <v>603</v>
      </c>
      <c r="D47" s="174" t="s">
        <v>604</v>
      </c>
      <c r="E47" s="223"/>
      <c r="F47" s="224"/>
    </row>
    <row r="48" spans="2:6" ht="21" customHeight="1">
      <c r="B48" s="218"/>
      <c r="C48" s="177" t="s">
        <v>605</v>
      </c>
      <c r="D48" s="169" t="s">
        <v>535</v>
      </c>
      <c r="E48" s="224"/>
      <c r="F48" s="174" t="s">
        <v>42</v>
      </c>
    </row>
    <row r="49" spans="2:6" ht="21" customHeight="1">
      <c r="B49" s="216" t="s">
        <v>479</v>
      </c>
      <c r="C49" s="178" t="s">
        <v>574</v>
      </c>
      <c r="D49" s="222" t="s">
        <v>536</v>
      </c>
      <c r="E49" s="222" t="s">
        <v>40</v>
      </c>
      <c r="F49" s="222" t="s">
        <v>42</v>
      </c>
    </row>
    <row r="50" spans="2:6" ht="21" customHeight="1">
      <c r="B50" s="217"/>
      <c r="C50" s="179" t="s">
        <v>441</v>
      </c>
      <c r="D50" s="223"/>
      <c r="E50" s="223"/>
      <c r="F50" s="223"/>
    </row>
    <row r="51" spans="2:6" ht="21" customHeight="1">
      <c r="B51" s="217"/>
      <c r="C51" s="179" t="s">
        <v>606</v>
      </c>
      <c r="D51" s="223"/>
      <c r="E51" s="223"/>
      <c r="F51" s="223"/>
    </row>
    <row r="52" spans="2:6" ht="21" customHeight="1">
      <c r="B52" s="217"/>
      <c r="C52" s="179" t="s">
        <v>577</v>
      </c>
      <c r="D52" s="223"/>
      <c r="E52" s="223"/>
      <c r="F52" s="223"/>
    </row>
    <row r="53" spans="2:6" ht="21" customHeight="1">
      <c r="B53" s="217"/>
      <c r="C53" s="177" t="s">
        <v>578</v>
      </c>
      <c r="D53" s="224"/>
      <c r="E53" s="224"/>
      <c r="F53" s="224"/>
    </row>
    <row r="54" spans="2:6" ht="21" customHeight="1">
      <c r="B54" s="217"/>
      <c r="C54" s="176" t="s">
        <v>607</v>
      </c>
      <c r="D54" s="176" t="s">
        <v>607</v>
      </c>
      <c r="E54" s="174" t="s">
        <v>556</v>
      </c>
      <c r="F54" s="174" t="s">
        <v>48</v>
      </c>
    </row>
    <row r="55" spans="2:6" ht="21" customHeight="1">
      <c r="B55" s="217"/>
      <c r="C55" s="176" t="s">
        <v>608</v>
      </c>
      <c r="D55" s="174" t="s">
        <v>609</v>
      </c>
      <c r="E55" s="174" t="s">
        <v>40</v>
      </c>
      <c r="F55" s="174" t="s">
        <v>42</v>
      </c>
    </row>
    <row r="56" spans="2:6" ht="21" customHeight="1">
      <c r="B56" s="217"/>
      <c r="C56" s="176" t="s">
        <v>610</v>
      </c>
      <c r="D56" s="174" t="s">
        <v>610</v>
      </c>
      <c r="E56" s="220" t="s">
        <v>556</v>
      </c>
      <c r="F56" s="174" t="s">
        <v>42</v>
      </c>
    </row>
    <row r="57" spans="2:6" ht="21" customHeight="1">
      <c r="B57" s="218"/>
      <c r="C57" s="177" t="s">
        <v>611</v>
      </c>
      <c r="D57" s="177" t="s">
        <v>611</v>
      </c>
      <c r="E57" s="221"/>
      <c r="F57" s="169" t="s">
        <v>572</v>
      </c>
    </row>
    <row r="58" spans="2:6" ht="21" customHeight="1">
      <c r="B58" s="216" t="s">
        <v>42</v>
      </c>
      <c r="C58" s="176" t="s">
        <v>612</v>
      </c>
      <c r="D58" s="174" t="s">
        <v>613</v>
      </c>
      <c r="E58" s="222" t="s">
        <v>556</v>
      </c>
      <c r="F58" s="222" t="s">
        <v>42</v>
      </c>
    </row>
    <row r="59" spans="2:6" ht="21" customHeight="1">
      <c r="B59" s="218"/>
      <c r="C59" s="169" t="s">
        <v>614</v>
      </c>
      <c r="D59" s="169" t="s">
        <v>614</v>
      </c>
      <c r="E59" s="224"/>
      <c r="F59" s="224"/>
    </row>
    <row r="69" spans="2:2">
      <c r="B69" s="163"/>
    </row>
    <row r="70" spans="2:2">
      <c r="B70" s="175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D18:D23"/>
    <mergeCell ref="E18:E23"/>
    <mergeCell ref="F18:F23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105" zoomScaleNormal="105" workbookViewId="0"/>
  </sheetViews>
  <sheetFormatPr defaultRowHeight="14.4" outlineLevelRow="1" outlineLevelCol="1"/>
  <cols>
    <col min="1" max="1" width="44.6640625" customWidth="1"/>
    <col min="2" max="2" width="43.44140625" customWidth="1" outlineLevel="1"/>
    <col min="3" max="10" width="12.88671875" customWidth="1"/>
    <col min="11" max="11" width="13.109375" bestFit="1" customWidth="1"/>
    <col min="12" max="15" width="12.88671875" customWidth="1"/>
  </cols>
  <sheetData>
    <row r="1" spans="1:16" ht="14.4" customHeight="1">
      <c r="A1" s="181" t="s">
        <v>548</v>
      </c>
      <c r="B1" s="181"/>
      <c r="C1" s="225" t="s">
        <v>455</v>
      </c>
      <c r="D1" s="226"/>
      <c r="E1" s="226"/>
      <c r="F1" s="227"/>
      <c r="G1" s="225" t="s">
        <v>461</v>
      </c>
      <c r="H1" s="226"/>
      <c r="I1" s="227"/>
      <c r="J1" s="225" t="s">
        <v>469</v>
      </c>
      <c r="K1" s="227"/>
      <c r="L1" s="225" t="s">
        <v>528</v>
      </c>
      <c r="M1" s="226"/>
      <c r="N1" s="227"/>
      <c r="O1" s="228" t="s">
        <v>550</v>
      </c>
    </row>
    <row r="2" spans="1:16" ht="14.4" customHeight="1" outlineLevel="1">
      <c r="A2" s="181" t="s">
        <v>618</v>
      </c>
      <c r="B2" s="181"/>
      <c r="C2" s="225" t="s">
        <v>456</v>
      </c>
      <c r="D2" s="226"/>
      <c r="E2" s="226"/>
      <c r="F2" s="227"/>
      <c r="G2" s="225" t="s">
        <v>462</v>
      </c>
      <c r="H2" s="226"/>
      <c r="I2" s="227"/>
      <c r="J2" s="225" t="s">
        <v>470</v>
      </c>
      <c r="K2" s="227"/>
      <c r="L2" s="225" t="s">
        <v>475</v>
      </c>
      <c r="M2" s="226"/>
      <c r="N2" s="227"/>
      <c r="O2" s="228"/>
    </row>
    <row r="3" spans="1:16" ht="43.2">
      <c r="A3" s="148" t="s">
        <v>547</v>
      </c>
      <c r="B3" s="148"/>
      <c r="C3" s="182" t="s">
        <v>0</v>
      </c>
      <c r="D3" s="148" t="s">
        <v>559</v>
      </c>
      <c r="E3" s="148" t="s">
        <v>457</v>
      </c>
      <c r="F3" s="187" t="s">
        <v>459</v>
      </c>
      <c r="G3" s="182" t="s">
        <v>463</v>
      </c>
      <c r="H3" s="148" t="s">
        <v>465</v>
      </c>
      <c r="I3" s="187" t="s">
        <v>467</v>
      </c>
      <c r="J3" s="182" t="s">
        <v>471</v>
      </c>
      <c r="K3" s="187" t="s">
        <v>546</v>
      </c>
      <c r="L3" s="182" t="s">
        <v>476</v>
      </c>
      <c r="M3" s="148" t="s">
        <v>478</v>
      </c>
      <c r="N3" s="187" t="s">
        <v>36</v>
      </c>
      <c r="O3" s="229"/>
    </row>
    <row r="4" spans="1:16" ht="43.2" outlineLevel="1">
      <c r="A4" s="190" t="s">
        <v>558</v>
      </c>
      <c r="B4" s="190"/>
      <c r="C4" s="191" t="s">
        <v>41</v>
      </c>
      <c r="D4" s="190" t="s">
        <v>560</v>
      </c>
      <c r="E4" s="190" t="s">
        <v>458</v>
      </c>
      <c r="F4" s="192" t="s">
        <v>460</v>
      </c>
      <c r="G4" s="191" t="s">
        <v>464</v>
      </c>
      <c r="H4" s="190" t="s">
        <v>466</v>
      </c>
      <c r="I4" s="192" t="s">
        <v>468</v>
      </c>
      <c r="J4" s="191" t="s">
        <v>472</v>
      </c>
      <c r="K4" s="192" t="s">
        <v>474</v>
      </c>
      <c r="L4" s="191" t="s">
        <v>477</v>
      </c>
      <c r="M4" s="190" t="s">
        <v>479</v>
      </c>
      <c r="N4" s="192" t="s">
        <v>42</v>
      </c>
      <c r="O4" s="192" t="s">
        <v>550</v>
      </c>
    </row>
    <row r="5" spans="1:16">
      <c r="A5" s="2" t="s">
        <v>549</v>
      </c>
      <c r="B5" s="193" t="s">
        <v>43</v>
      </c>
      <c r="C5" s="183">
        <f>C6+C14+C18+C19+C24</f>
        <v>3628416</v>
      </c>
      <c r="D5" s="184">
        <f t="shared" ref="D5:N5" si="0">D6+D14+D18+D19+D24</f>
        <v>2214306</v>
      </c>
      <c r="E5" s="184">
        <f t="shared" si="0"/>
        <v>1116926</v>
      </c>
      <c r="F5" s="188">
        <f t="shared" si="0"/>
        <v>235996</v>
      </c>
      <c r="G5" s="183">
        <f t="shared" si="0"/>
        <v>283744</v>
      </c>
      <c r="H5" s="184">
        <f t="shared" si="0"/>
        <v>187945</v>
      </c>
      <c r="I5" s="188">
        <f t="shared" si="0"/>
        <v>138899</v>
      </c>
      <c r="J5" s="183">
        <f t="shared" si="0"/>
        <v>549254</v>
      </c>
      <c r="K5" s="188">
        <f t="shared" si="0"/>
        <v>469133</v>
      </c>
      <c r="L5" s="183">
        <f t="shared" si="0"/>
        <v>1157583</v>
      </c>
      <c r="M5" s="184">
        <f t="shared" si="0"/>
        <v>434269</v>
      </c>
      <c r="N5" s="188">
        <f t="shared" si="0"/>
        <v>71869</v>
      </c>
      <c r="O5" s="188">
        <f>O6+O14+O18+O19+O24</f>
        <v>10572739</v>
      </c>
      <c r="P5" s="199"/>
    </row>
    <row r="6" spans="1:16">
      <c r="A6" s="2" t="s">
        <v>27</v>
      </c>
      <c r="B6" s="193" t="s">
        <v>39</v>
      </c>
      <c r="C6" s="183">
        <v>3319590</v>
      </c>
      <c r="D6" s="184">
        <v>2214306</v>
      </c>
      <c r="E6" s="184">
        <v>0</v>
      </c>
      <c r="F6" s="188">
        <v>235996</v>
      </c>
      <c r="G6" s="183">
        <v>0</v>
      </c>
      <c r="H6" s="184">
        <v>168036</v>
      </c>
      <c r="I6" s="188">
        <v>138899</v>
      </c>
      <c r="J6" s="183">
        <v>0</v>
      </c>
      <c r="K6" s="188">
        <v>0</v>
      </c>
      <c r="L6" s="183">
        <v>0</v>
      </c>
      <c r="M6" s="184">
        <v>0</v>
      </c>
      <c r="N6" s="188">
        <v>0</v>
      </c>
      <c r="O6" s="188">
        <f>SUM(C6:N6)</f>
        <v>6076827</v>
      </c>
      <c r="P6" s="199"/>
    </row>
    <row r="7" spans="1:16">
      <c r="A7" s="5" t="s">
        <v>28</v>
      </c>
      <c r="B7" s="194" t="s">
        <v>552</v>
      </c>
      <c r="C7" s="183">
        <v>780242</v>
      </c>
      <c r="D7" s="184">
        <v>2214306</v>
      </c>
      <c r="E7" s="184">
        <v>0</v>
      </c>
      <c r="F7" s="188">
        <v>235996</v>
      </c>
      <c r="G7" s="183">
        <v>0</v>
      </c>
      <c r="H7" s="184">
        <v>168036</v>
      </c>
      <c r="I7" s="188">
        <v>138899</v>
      </c>
      <c r="J7" s="183">
        <v>0</v>
      </c>
      <c r="K7" s="188">
        <v>0</v>
      </c>
      <c r="L7" s="183">
        <v>0</v>
      </c>
      <c r="M7" s="184">
        <v>0</v>
      </c>
      <c r="N7" s="188">
        <v>0</v>
      </c>
      <c r="O7" s="188">
        <f t="shared" ref="O7:O23" si="1">SUM(C7:N7)</f>
        <v>3537479</v>
      </c>
      <c r="P7" s="199"/>
    </row>
    <row r="8" spans="1:16">
      <c r="A8" s="6" t="s">
        <v>29</v>
      </c>
      <c r="B8" s="195" t="s">
        <v>551</v>
      </c>
      <c r="C8" s="186">
        <v>780242</v>
      </c>
      <c r="D8" s="185">
        <v>2214306</v>
      </c>
      <c r="E8" s="185">
        <v>0</v>
      </c>
      <c r="F8" s="189">
        <v>0</v>
      </c>
      <c r="G8" s="186">
        <v>0</v>
      </c>
      <c r="H8" s="185">
        <v>0</v>
      </c>
      <c r="I8" s="189">
        <v>0</v>
      </c>
      <c r="J8" s="186">
        <v>0</v>
      </c>
      <c r="K8" s="189">
        <v>0</v>
      </c>
      <c r="L8" s="186">
        <v>0</v>
      </c>
      <c r="M8" s="185">
        <v>0</v>
      </c>
      <c r="N8" s="189">
        <v>0</v>
      </c>
      <c r="O8" s="189">
        <f t="shared" si="1"/>
        <v>2994548</v>
      </c>
      <c r="P8" s="199"/>
    </row>
    <row r="9" spans="1:16">
      <c r="A9" s="6" t="s">
        <v>30</v>
      </c>
      <c r="B9" s="195" t="s">
        <v>44</v>
      </c>
      <c r="C9" s="186">
        <v>0</v>
      </c>
      <c r="D9" s="185">
        <v>0</v>
      </c>
      <c r="E9" s="185">
        <v>0</v>
      </c>
      <c r="F9" s="189">
        <v>0</v>
      </c>
      <c r="G9" s="186">
        <v>0</v>
      </c>
      <c r="H9" s="185">
        <v>168036</v>
      </c>
      <c r="I9" s="189">
        <v>0</v>
      </c>
      <c r="J9" s="186">
        <v>0</v>
      </c>
      <c r="K9" s="189">
        <v>0</v>
      </c>
      <c r="L9" s="186">
        <v>0</v>
      </c>
      <c r="M9" s="185">
        <v>0</v>
      </c>
      <c r="N9" s="189">
        <v>0</v>
      </c>
      <c r="O9" s="189">
        <f t="shared" si="1"/>
        <v>168036</v>
      </c>
      <c r="P9" s="199"/>
    </row>
    <row r="10" spans="1:16">
      <c r="A10" s="6" t="s">
        <v>31</v>
      </c>
      <c r="B10" s="195" t="s">
        <v>192</v>
      </c>
      <c r="C10" s="186">
        <v>0</v>
      </c>
      <c r="D10" s="185">
        <v>0</v>
      </c>
      <c r="E10" s="185">
        <v>0</v>
      </c>
      <c r="F10" s="189">
        <v>235996</v>
      </c>
      <c r="G10" s="186">
        <v>0</v>
      </c>
      <c r="H10" s="185">
        <v>0</v>
      </c>
      <c r="I10" s="189">
        <v>0</v>
      </c>
      <c r="J10" s="186">
        <v>0</v>
      </c>
      <c r="K10" s="189">
        <v>0</v>
      </c>
      <c r="L10" s="186">
        <v>0</v>
      </c>
      <c r="M10" s="185">
        <v>0</v>
      </c>
      <c r="N10" s="189">
        <v>0</v>
      </c>
      <c r="O10" s="189">
        <f t="shared" si="1"/>
        <v>235996</v>
      </c>
      <c r="P10" s="199"/>
    </row>
    <row r="11" spans="1:16">
      <c r="A11" s="6" t="s">
        <v>32</v>
      </c>
      <c r="B11" s="195" t="s">
        <v>553</v>
      </c>
      <c r="C11" s="186">
        <v>0</v>
      </c>
      <c r="D11" s="185">
        <v>0</v>
      </c>
      <c r="E11" s="185">
        <v>0</v>
      </c>
      <c r="F11" s="189">
        <v>0</v>
      </c>
      <c r="G11" s="186">
        <v>0</v>
      </c>
      <c r="H11" s="185">
        <v>0</v>
      </c>
      <c r="I11" s="189">
        <v>138899</v>
      </c>
      <c r="J11" s="186">
        <v>0</v>
      </c>
      <c r="K11" s="189">
        <v>0</v>
      </c>
      <c r="L11" s="186">
        <v>0</v>
      </c>
      <c r="M11" s="185">
        <v>0</v>
      </c>
      <c r="N11" s="189">
        <v>0</v>
      </c>
      <c r="O11" s="189">
        <f t="shared" si="1"/>
        <v>138899</v>
      </c>
      <c r="P11" s="199"/>
    </row>
    <row r="12" spans="1:16">
      <c r="A12" s="5" t="s">
        <v>33</v>
      </c>
      <c r="B12" s="194" t="s">
        <v>554</v>
      </c>
      <c r="C12" s="183">
        <v>2539348</v>
      </c>
      <c r="D12" s="184">
        <v>0</v>
      </c>
      <c r="E12" s="184">
        <v>0</v>
      </c>
      <c r="F12" s="188">
        <v>0</v>
      </c>
      <c r="G12" s="183">
        <v>0</v>
      </c>
      <c r="H12" s="184">
        <v>0</v>
      </c>
      <c r="I12" s="188">
        <v>0</v>
      </c>
      <c r="J12" s="183">
        <v>0</v>
      </c>
      <c r="K12" s="188">
        <v>0</v>
      </c>
      <c r="L12" s="183">
        <v>0</v>
      </c>
      <c r="M12" s="184">
        <v>0</v>
      </c>
      <c r="N12" s="188">
        <v>0</v>
      </c>
      <c r="O12" s="188">
        <f t="shared" si="1"/>
        <v>2539348</v>
      </c>
      <c r="P12" s="199"/>
    </row>
    <row r="13" spans="1:16">
      <c r="A13" s="6" t="s">
        <v>29</v>
      </c>
      <c r="B13" s="195" t="s">
        <v>551</v>
      </c>
      <c r="C13" s="186">
        <v>2539348</v>
      </c>
      <c r="D13" s="185">
        <v>0</v>
      </c>
      <c r="E13" s="185">
        <v>0</v>
      </c>
      <c r="F13" s="189">
        <v>0</v>
      </c>
      <c r="G13" s="186">
        <v>0</v>
      </c>
      <c r="H13" s="185">
        <v>0</v>
      </c>
      <c r="I13" s="189">
        <v>0</v>
      </c>
      <c r="J13" s="186">
        <v>0</v>
      </c>
      <c r="K13" s="189">
        <v>0</v>
      </c>
      <c r="L13" s="186">
        <v>0</v>
      </c>
      <c r="M13" s="185">
        <v>0</v>
      </c>
      <c r="N13" s="189">
        <v>0</v>
      </c>
      <c r="O13" s="189">
        <f t="shared" si="1"/>
        <v>2539348</v>
      </c>
      <c r="P13" s="199"/>
    </row>
    <row r="14" spans="1:16">
      <c r="A14" s="2" t="s">
        <v>34</v>
      </c>
      <c r="B14" s="193" t="s">
        <v>40</v>
      </c>
      <c r="C14" s="183">
        <v>308826</v>
      </c>
      <c r="D14" s="184">
        <v>0</v>
      </c>
      <c r="E14" s="184">
        <v>1116926</v>
      </c>
      <c r="F14" s="188">
        <v>0</v>
      </c>
      <c r="G14" s="183">
        <v>0</v>
      </c>
      <c r="H14" s="184">
        <v>0</v>
      </c>
      <c r="I14" s="188">
        <v>0</v>
      </c>
      <c r="J14" s="183">
        <v>0</v>
      </c>
      <c r="K14" s="188">
        <v>15512</v>
      </c>
      <c r="L14" s="183">
        <v>0</v>
      </c>
      <c r="M14" s="184">
        <v>245928</v>
      </c>
      <c r="N14" s="188">
        <v>3279</v>
      </c>
      <c r="O14" s="188">
        <f t="shared" si="1"/>
        <v>1690471</v>
      </c>
      <c r="P14" s="199"/>
    </row>
    <row r="15" spans="1:16">
      <c r="A15" s="33" t="s">
        <v>35</v>
      </c>
      <c r="B15" s="196" t="s">
        <v>555</v>
      </c>
      <c r="C15" s="186">
        <v>0</v>
      </c>
      <c r="D15" s="185">
        <v>0</v>
      </c>
      <c r="E15" s="185">
        <v>1116617</v>
      </c>
      <c r="F15" s="189">
        <v>0</v>
      </c>
      <c r="G15" s="186">
        <v>0</v>
      </c>
      <c r="H15" s="185">
        <v>0</v>
      </c>
      <c r="I15" s="189">
        <v>0</v>
      </c>
      <c r="J15" s="186">
        <v>0</v>
      </c>
      <c r="K15" s="189">
        <v>0</v>
      </c>
      <c r="L15" s="186">
        <v>0</v>
      </c>
      <c r="M15" s="185">
        <v>0</v>
      </c>
      <c r="N15" s="189">
        <v>0</v>
      </c>
      <c r="O15" s="189">
        <f t="shared" si="1"/>
        <v>1116617</v>
      </c>
      <c r="P15" s="199"/>
    </row>
    <row r="16" spans="1:16">
      <c r="A16" s="33" t="s">
        <v>0</v>
      </c>
      <c r="B16" s="196" t="s">
        <v>41</v>
      </c>
      <c r="C16" s="186">
        <v>308826</v>
      </c>
      <c r="D16" s="185">
        <v>0</v>
      </c>
      <c r="E16" s="185">
        <v>0</v>
      </c>
      <c r="F16" s="189">
        <v>0</v>
      </c>
      <c r="G16" s="186">
        <v>0</v>
      </c>
      <c r="H16" s="185">
        <v>0</v>
      </c>
      <c r="I16" s="189">
        <v>0</v>
      </c>
      <c r="J16" s="186">
        <v>0</v>
      </c>
      <c r="K16" s="189">
        <v>0</v>
      </c>
      <c r="L16" s="186">
        <v>0</v>
      </c>
      <c r="M16" s="185">
        <v>0</v>
      </c>
      <c r="N16" s="189">
        <v>0</v>
      </c>
      <c r="O16" s="189">
        <f t="shared" si="1"/>
        <v>308826</v>
      </c>
      <c r="P16" s="199"/>
    </row>
    <row r="17" spans="1:16">
      <c r="A17" s="33" t="s">
        <v>36</v>
      </c>
      <c r="B17" s="196" t="s">
        <v>42</v>
      </c>
      <c r="C17" s="186">
        <v>0</v>
      </c>
      <c r="D17" s="185">
        <v>0</v>
      </c>
      <c r="E17" s="185">
        <v>309</v>
      </c>
      <c r="F17" s="189">
        <v>0</v>
      </c>
      <c r="G17" s="186">
        <v>0</v>
      </c>
      <c r="H17" s="185">
        <v>0</v>
      </c>
      <c r="I17" s="189">
        <v>0</v>
      </c>
      <c r="J17" s="186">
        <v>0</v>
      </c>
      <c r="K17" s="189">
        <v>15512</v>
      </c>
      <c r="L17" s="186">
        <v>0</v>
      </c>
      <c r="M17" s="185">
        <v>245928</v>
      </c>
      <c r="N17" s="189">
        <v>3279</v>
      </c>
      <c r="O17" s="189">
        <f t="shared" si="1"/>
        <v>265028</v>
      </c>
      <c r="P17" s="199"/>
    </row>
    <row r="18" spans="1:16">
      <c r="A18" s="2" t="s">
        <v>522</v>
      </c>
      <c r="B18" s="193" t="s">
        <v>557</v>
      </c>
      <c r="C18" s="183">
        <v>0</v>
      </c>
      <c r="D18" s="184">
        <v>0</v>
      </c>
      <c r="E18" s="184">
        <v>0</v>
      </c>
      <c r="F18" s="188">
        <v>0</v>
      </c>
      <c r="G18" s="183">
        <v>0</v>
      </c>
      <c r="H18" s="184">
        <v>0</v>
      </c>
      <c r="I18" s="188">
        <v>0</v>
      </c>
      <c r="J18" s="183">
        <v>484852</v>
      </c>
      <c r="K18" s="188">
        <v>79530</v>
      </c>
      <c r="L18" s="183">
        <v>0</v>
      </c>
      <c r="M18" s="184">
        <v>0</v>
      </c>
      <c r="N18" s="188">
        <v>0</v>
      </c>
      <c r="O18" s="188">
        <f t="shared" si="1"/>
        <v>564382</v>
      </c>
      <c r="P18" s="199"/>
    </row>
    <row r="19" spans="1:16">
      <c r="A19" s="2" t="s">
        <v>507</v>
      </c>
      <c r="B19" s="193" t="s">
        <v>556</v>
      </c>
      <c r="C19" s="183">
        <v>0</v>
      </c>
      <c r="D19" s="184">
        <v>0</v>
      </c>
      <c r="E19" s="184">
        <v>0</v>
      </c>
      <c r="F19" s="188">
        <v>0</v>
      </c>
      <c r="G19" s="183">
        <v>283744</v>
      </c>
      <c r="H19" s="184">
        <v>19909</v>
      </c>
      <c r="I19" s="188">
        <v>0</v>
      </c>
      <c r="J19" s="183">
        <v>64402</v>
      </c>
      <c r="K19" s="188">
        <v>374091</v>
      </c>
      <c r="L19" s="183">
        <v>1157583</v>
      </c>
      <c r="M19" s="184">
        <v>188341</v>
      </c>
      <c r="N19" s="188">
        <v>68590</v>
      </c>
      <c r="O19" s="188">
        <f t="shared" si="1"/>
        <v>2156660</v>
      </c>
      <c r="P19" s="199"/>
    </row>
    <row r="20" spans="1:16">
      <c r="A20" s="33" t="s">
        <v>37</v>
      </c>
      <c r="B20" s="196" t="s">
        <v>46</v>
      </c>
      <c r="C20" s="186">
        <v>0</v>
      </c>
      <c r="D20" s="185">
        <v>0</v>
      </c>
      <c r="E20" s="185">
        <v>0</v>
      </c>
      <c r="F20" s="189">
        <v>0</v>
      </c>
      <c r="G20" s="186">
        <v>0</v>
      </c>
      <c r="H20" s="185">
        <v>0</v>
      </c>
      <c r="I20" s="189">
        <v>0</v>
      </c>
      <c r="J20" s="186">
        <v>60427</v>
      </c>
      <c r="K20" s="189">
        <v>0</v>
      </c>
      <c r="L20" s="186">
        <v>1155577</v>
      </c>
      <c r="M20" s="185">
        <v>50381</v>
      </c>
      <c r="N20" s="189">
        <v>11357</v>
      </c>
      <c r="O20" s="189">
        <f t="shared" si="1"/>
        <v>1277742</v>
      </c>
      <c r="P20" s="199"/>
    </row>
    <row r="21" spans="1:16">
      <c r="A21" s="33" t="s">
        <v>38</v>
      </c>
      <c r="B21" s="196" t="s">
        <v>47</v>
      </c>
      <c r="C21" s="186">
        <v>0</v>
      </c>
      <c r="D21" s="185">
        <v>0</v>
      </c>
      <c r="E21" s="185">
        <v>0</v>
      </c>
      <c r="F21" s="189">
        <v>0</v>
      </c>
      <c r="G21" s="186">
        <v>283744</v>
      </c>
      <c r="H21" s="185">
        <v>0</v>
      </c>
      <c r="I21" s="189">
        <v>0</v>
      </c>
      <c r="J21" s="186">
        <v>3975</v>
      </c>
      <c r="K21" s="189">
        <v>374091</v>
      </c>
      <c r="L21" s="186">
        <v>0</v>
      </c>
      <c r="M21" s="185">
        <v>2915</v>
      </c>
      <c r="N21" s="189">
        <v>0</v>
      </c>
      <c r="O21" s="189">
        <f t="shared" si="1"/>
        <v>664725</v>
      </c>
      <c r="P21" s="199"/>
    </row>
    <row r="22" spans="1:16">
      <c r="A22" s="33" t="s">
        <v>11</v>
      </c>
      <c r="B22" s="196" t="s">
        <v>48</v>
      </c>
      <c r="C22" s="186">
        <v>0</v>
      </c>
      <c r="D22" s="185">
        <v>0</v>
      </c>
      <c r="E22" s="185">
        <v>0</v>
      </c>
      <c r="F22" s="189">
        <v>0</v>
      </c>
      <c r="G22" s="186">
        <v>0</v>
      </c>
      <c r="H22" s="185">
        <v>19909</v>
      </c>
      <c r="I22" s="189">
        <v>0</v>
      </c>
      <c r="J22" s="186">
        <v>0</v>
      </c>
      <c r="K22" s="189">
        <v>0</v>
      </c>
      <c r="L22" s="186">
        <v>0</v>
      </c>
      <c r="M22" s="185">
        <v>97122</v>
      </c>
      <c r="N22" s="189">
        <v>0</v>
      </c>
      <c r="O22" s="189">
        <f t="shared" si="1"/>
        <v>117031</v>
      </c>
      <c r="P22" s="199"/>
    </row>
    <row r="23" spans="1:16">
      <c r="A23" s="33" t="s">
        <v>36</v>
      </c>
      <c r="B23" s="196" t="s">
        <v>42</v>
      </c>
      <c r="C23" s="186">
        <v>0</v>
      </c>
      <c r="D23" s="185">
        <v>0</v>
      </c>
      <c r="E23" s="185">
        <v>0</v>
      </c>
      <c r="F23" s="189">
        <v>0</v>
      </c>
      <c r="G23" s="186">
        <v>0</v>
      </c>
      <c r="H23" s="185">
        <v>0</v>
      </c>
      <c r="I23" s="189">
        <v>0</v>
      </c>
      <c r="J23" s="186">
        <v>0</v>
      </c>
      <c r="K23" s="189">
        <v>0</v>
      </c>
      <c r="L23" s="186">
        <v>2006</v>
      </c>
      <c r="M23" s="185">
        <v>37922</v>
      </c>
      <c r="N23" s="189">
        <v>57233</v>
      </c>
      <c r="O23" s="189">
        <f t="shared" si="1"/>
        <v>97161</v>
      </c>
      <c r="P23" s="199"/>
    </row>
    <row r="24" spans="1:16">
      <c r="A24" s="79" t="s">
        <v>403</v>
      </c>
      <c r="B24" s="197" t="s">
        <v>404</v>
      </c>
      <c r="C24" s="183">
        <v>0</v>
      </c>
      <c r="D24" s="184">
        <v>0</v>
      </c>
      <c r="E24" s="184">
        <v>0</v>
      </c>
      <c r="F24" s="188">
        <v>0</v>
      </c>
      <c r="G24" s="183">
        <v>0</v>
      </c>
      <c r="H24" s="184">
        <v>0</v>
      </c>
      <c r="I24" s="188">
        <v>0</v>
      </c>
      <c r="J24" s="183">
        <v>0</v>
      </c>
      <c r="K24" s="188">
        <v>0</v>
      </c>
      <c r="L24" s="183">
        <v>0</v>
      </c>
      <c r="M24" s="184">
        <v>0</v>
      </c>
      <c r="N24" s="188">
        <v>0</v>
      </c>
      <c r="O24" s="188">
        <v>84399</v>
      </c>
      <c r="P24" s="199"/>
    </row>
    <row r="26" spans="1:16">
      <c r="I26" s="198"/>
      <c r="J26" s="198"/>
      <c r="K26" s="198"/>
      <c r="L26" s="198"/>
      <c r="M26" s="198"/>
      <c r="N26" s="198"/>
      <c r="O26" s="198"/>
    </row>
    <row r="27" spans="1:16">
      <c r="I27" s="198"/>
      <c r="J27" s="198"/>
      <c r="K27" s="198"/>
      <c r="L27" s="198"/>
      <c r="M27" s="198"/>
      <c r="N27" s="198"/>
      <c r="O27" s="198"/>
    </row>
    <row r="28" spans="1:16">
      <c r="I28" s="198"/>
      <c r="J28" s="198"/>
      <c r="K28" s="198"/>
      <c r="L28" s="198"/>
      <c r="M28" s="198"/>
      <c r="N28" s="198"/>
      <c r="O28" s="198"/>
    </row>
    <row r="29" spans="1:16">
      <c r="I29" s="198"/>
      <c r="J29" s="198"/>
      <c r="K29" s="198"/>
      <c r="L29" s="198"/>
      <c r="M29" s="198"/>
      <c r="N29" s="198"/>
      <c r="O29" s="198"/>
    </row>
    <row r="30" spans="1:16">
      <c r="I30" s="198"/>
      <c r="J30" s="198"/>
      <c r="K30" s="198"/>
      <c r="L30" s="198"/>
      <c r="M30" s="198"/>
      <c r="N30" s="198"/>
      <c r="O30" s="198"/>
    </row>
    <row r="31" spans="1:16">
      <c r="I31" s="198"/>
      <c r="J31" s="198"/>
      <c r="K31" s="198"/>
      <c r="L31" s="198"/>
      <c r="M31" s="198"/>
      <c r="N31" s="198"/>
      <c r="O31" s="198"/>
    </row>
    <row r="32" spans="1:16">
      <c r="I32" s="198"/>
      <c r="J32" s="198"/>
      <c r="K32" s="198"/>
      <c r="L32" s="198"/>
      <c r="M32" s="198"/>
      <c r="N32" s="198"/>
      <c r="O32" s="198"/>
    </row>
    <row r="33" spans="3:15">
      <c r="I33" s="198"/>
      <c r="J33" s="198"/>
      <c r="K33" s="198"/>
      <c r="L33" s="198"/>
      <c r="M33" s="198"/>
      <c r="N33" s="198"/>
      <c r="O33" s="198"/>
    </row>
    <row r="34" spans="3:15">
      <c r="I34" s="198"/>
      <c r="J34" s="198"/>
      <c r="K34" s="198"/>
      <c r="L34" s="198"/>
      <c r="M34" s="198"/>
      <c r="N34" s="198"/>
      <c r="O34" s="198"/>
    </row>
    <row r="35" spans="3:15">
      <c r="I35" s="198"/>
      <c r="J35" s="198"/>
      <c r="K35" s="198"/>
      <c r="L35" s="198"/>
      <c r="M35" s="198"/>
      <c r="N35" s="198"/>
      <c r="O35" s="198"/>
    </row>
    <row r="36" spans="3:15">
      <c r="I36" s="198"/>
      <c r="J36" s="198"/>
      <c r="K36" s="198"/>
      <c r="L36" s="198"/>
      <c r="M36" s="198"/>
      <c r="N36" s="198"/>
      <c r="O36" s="198"/>
    </row>
    <row r="37" spans="3:15">
      <c r="I37" s="198"/>
      <c r="J37" s="198"/>
      <c r="K37" s="198"/>
      <c r="L37" s="198"/>
      <c r="M37" s="198"/>
      <c r="N37" s="198"/>
      <c r="O37" s="198"/>
    </row>
    <row r="38" spans="3:15">
      <c r="I38" s="198"/>
      <c r="J38" s="198"/>
      <c r="K38" s="198"/>
      <c r="L38" s="198"/>
      <c r="M38" s="198"/>
      <c r="N38" s="198"/>
      <c r="O38" s="198"/>
    </row>
    <row r="39" spans="3:15">
      <c r="I39" s="198"/>
      <c r="J39" s="198"/>
      <c r="K39" s="198"/>
      <c r="L39" s="198"/>
      <c r="M39" s="198"/>
      <c r="N39" s="198"/>
      <c r="O39" s="198"/>
    </row>
    <row r="40" spans="3:15">
      <c r="I40" s="198"/>
      <c r="J40" s="198"/>
      <c r="K40" s="198"/>
      <c r="L40" s="198"/>
      <c r="M40" s="198"/>
      <c r="N40" s="198"/>
      <c r="O40" s="198"/>
    </row>
    <row r="41" spans="3:15">
      <c r="I41" s="198"/>
      <c r="J41" s="198"/>
      <c r="K41" s="198"/>
      <c r="L41" s="198"/>
      <c r="M41" s="198"/>
      <c r="N41" s="198"/>
      <c r="O41" s="198"/>
    </row>
    <row r="42" spans="3:15">
      <c r="I42" s="198"/>
      <c r="J42" s="198"/>
      <c r="K42" s="198"/>
      <c r="L42" s="198"/>
      <c r="M42" s="198"/>
      <c r="N42" s="198"/>
      <c r="O42" s="198"/>
    </row>
    <row r="43" spans="3:15">
      <c r="I43" s="198"/>
      <c r="J43" s="198"/>
      <c r="K43" s="198"/>
      <c r="L43" s="198"/>
      <c r="M43" s="198"/>
      <c r="N43" s="198"/>
      <c r="O43" s="198"/>
    </row>
    <row r="44" spans="3:15">
      <c r="C44" s="198"/>
    </row>
    <row r="45" spans="3:15">
      <c r="C45" s="198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A137"/>
  <sheetViews>
    <sheetView showGridLines="0"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A2" sqref="AA2"/>
    </sheetView>
  </sheetViews>
  <sheetFormatPr defaultRowHeight="14.4" outlineLevelRow="1" outlineLevelCol="1"/>
  <cols>
    <col min="1" max="1" width="77.5546875" customWidth="1"/>
    <col min="2" max="2" width="66.88671875" bestFit="1" customWidth="1"/>
    <col min="3" max="6" width="11.6640625" hidden="1" customWidth="1" outlineLevel="1"/>
    <col min="7" max="7" width="11.6640625" customWidth="1" collapsed="1"/>
    <col min="8" max="11" width="11.6640625" hidden="1" customWidth="1" outlineLevel="1"/>
    <col min="12" max="12" width="12.44140625" bestFit="1" customWidth="1" collapsed="1"/>
    <col min="13" max="16" width="11.6640625" hidden="1" customWidth="1" outlineLevel="1"/>
    <col min="17" max="17" width="12.44140625" bestFit="1" customWidth="1" collapsed="1"/>
    <col min="18" max="21" width="11.6640625" hidden="1" customWidth="1" outlineLevel="1"/>
    <col min="22" max="22" width="11.6640625" customWidth="1" collapsed="1"/>
    <col min="23" max="26" width="11.6640625" hidden="1" customWidth="1" outlineLevel="1"/>
    <col min="27" max="27" width="12.44140625" bestFit="1" customWidth="1" collapsed="1"/>
  </cols>
  <sheetData>
    <row r="2" spans="1:27">
      <c r="A2" s="232" t="s">
        <v>453</v>
      </c>
      <c r="B2" s="232" t="s">
        <v>454</v>
      </c>
      <c r="C2" s="149" t="s">
        <v>268</v>
      </c>
      <c r="D2" s="149" t="s">
        <v>270</v>
      </c>
      <c r="E2" s="149" t="s">
        <v>272</v>
      </c>
      <c r="F2" s="149" t="s">
        <v>276</v>
      </c>
      <c r="G2" s="152">
        <v>2020</v>
      </c>
      <c r="H2" s="149" t="s">
        <v>278</v>
      </c>
      <c r="I2" s="149" t="s">
        <v>285</v>
      </c>
      <c r="J2" s="149" t="s">
        <v>292</v>
      </c>
      <c r="K2" s="149" t="s">
        <v>392</v>
      </c>
      <c r="L2" s="152">
        <v>2021</v>
      </c>
      <c r="M2" s="149" t="s">
        <v>398</v>
      </c>
      <c r="N2" s="149" t="s">
        <v>401</v>
      </c>
      <c r="O2" s="149" t="s">
        <v>407</v>
      </c>
      <c r="P2" s="149" t="s">
        <v>414</v>
      </c>
      <c r="Q2" s="152">
        <v>2022</v>
      </c>
      <c r="R2" s="149" t="s">
        <v>419</v>
      </c>
      <c r="S2" s="149" t="s">
        <v>423</v>
      </c>
      <c r="T2" s="149" t="s">
        <v>431</v>
      </c>
      <c r="U2" s="149" t="s">
        <v>432</v>
      </c>
      <c r="V2" s="149">
        <v>2023</v>
      </c>
      <c r="W2" s="149" t="s">
        <v>435</v>
      </c>
      <c r="X2" s="149" t="s">
        <v>443</v>
      </c>
      <c r="Y2" s="149" t="s">
        <v>447</v>
      </c>
      <c r="Z2" s="149" t="s">
        <v>451</v>
      </c>
      <c r="AA2" s="149">
        <v>2024</v>
      </c>
    </row>
    <row r="3" spans="1:27" ht="17.399999999999999" customHeight="1">
      <c r="A3" s="233"/>
      <c r="B3" s="233"/>
      <c r="C3" s="149" t="s">
        <v>269</v>
      </c>
      <c r="D3" s="149" t="s">
        <v>271</v>
      </c>
      <c r="E3" s="149" t="s">
        <v>273</v>
      </c>
      <c r="F3" s="149" t="s">
        <v>277</v>
      </c>
      <c r="G3" s="152">
        <v>2020</v>
      </c>
      <c r="H3" s="149" t="s">
        <v>279</v>
      </c>
      <c r="I3" s="149" t="s">
        <v>286</v>
      </c>
      <c r="J3" s="149" t="s">
        <v>293</v>
      </c>
      <c r="K3" s="149" t="s">
        <v>393</v>
      </c>
      <c r="L3" s="152">
        <v>2021</v>
      </c>
      <c r="M3" s="149" t="s">
        <v>399</v>
      </c>
      <c r="N3" s="149" t="s">
        <v>402</v>
      </c>
      <c r="O3" s="149" t="s">
        <v>408</v>
      </c>
      <c r="P3" s="149" t="s">
        <v>413</v>
      </c>
      <c r="Q3" s="152">
        <v>2022</v>
      </c>
      <c r="R3" s="149" t="s">
        <v>420</v>
      </c>
      <c r="S3" s="149" t="s">
        <v>424</v>
      </c>
      <c r="T3" s="149" t="s">
        <v>430</v>
      </c>
      <c r="U3" s="149" t="s">
        <v>433</v>
      </c>
      <c r="V3" s="149">
        <v>2023</v>
      </c>
      <c r="W3" s="149" t="s">
        <v>436</v>
      </c>
      <c r="X3" s="149" t="s">
        <v>444</v>
      </c>
      <c r="Y3" s="149" t="s">
        <v>448</v>
      </c>
      <c r="Z3" s="149" t="s">
        <v>452</v>
      </c>
      <c r="AA3" s="149">
        <v>2024</v>
      </c>
    </row>
    <row r="4" spans="1:27">
      <c r="A4" s="153" t="s">
        <v>26</v>
      </c>
      <c r="B4" s="8" t="s">
        <v>43</v>
      </c>
      <c r="C4" s="154">
        <v>2125162</v>
      </c>
      <c r="D4" s="154">
        <v>2129064</v>
      </c>
      <c r="E4" s="154">
        <v>2535465</v>
      </c>
      <c r="F4" s="154">
        <v>2537704</v>
      </c>
      <c r="G4" s="73">
        <v>9327395</v>
      </c>
      <c r="H4" s="154">
        <v>2667602</v>
      </c>
      <c r="I4" s="154">
        <v>2675753</v>
      </c>
      <c r="J4" s="154">
        <v>2513222</v>
      </c>
      <c r="K4" s="154">
        <v>2431547</v>
      </c>
      <c r="L4" s="73">
        <v>10288124</v>
      </c>
      <c r="M4" s="154">
        <v>2544621</v>
      </c>
      <c r="N4" s="154">
        <v>2486797</v>
      </c>
      <c r="O4" s="154">
        <v>2510567</v>
      </c>
      <c r="P4" s="154">
        <v>2568697</v>
      </c>
      <c r="Q4" s="73">
        <v>10110682</v>
      </c>
      <c r="R4" s="154">
        <v>2460480</v>
      </c>
      <c r="S4" s="154">
        <v>2477122</v>
      </c>
      <c r="T4" s="154">
        <v>2490082</v>
      </c>
      <c r="U4" s="154">
        <v>2493567</v>
      </c>
      <c r="V4" s="73">
        <v>9921251</v>
      </c>
      <c r="W4" s="154">
        <v>2466317</v>
      </c>
      <c r="X4" s="154">
        <v>2727242</v>
      </c>
      <c r="Y4" s="154">
        <v>2711382</v>
      </c>
      <c r="Z4" s="154">
        <v>2667797</v>
      </c>
      <c r="AA4" s="73">
        <v>10572738</v>
      </c>
    </row>
    <row r="5" spans="1:27">
      <c r="A5" s="153" t="s">
        <v>455</v>
      </c>
      <c r="B5" s="8" t="s">
        <v>456</v>
      </c>
      <c r="C5" s="156">
        <v>1632590</v>
      </c>
      <c r="D5" s="156">
        <v>1677645</v>
      </c>
      <c r="E5" s="156">
        <v>1820017</v>
      </c>
      <c r="F5" s="156">
        <v>1877564</v>
      </c>
      <c r="G5" s="155">
        <v>7007816</v>
      </c>
      <c r="H5" s="156">
        <v>2038124</v>
      </c>
      <c r="I5" s="156">
        <v>1963778</v>
      </c>
      <c r="J5" s="156">
        <v>1917948</v>
      </c>
      <c r="K5" s="156">
        <v>1838682</v>
      </c>
      <c r="L5" s="155">
        <v>7758532</v>
      </c>
      <c r="M5" s="156">
        <v>1883598</v>
      </c>
      <c r="N5" s="156">
        <v>1810520</v>
      </c>
      <c r="O5" s="156">
        <v>1837597</v>
      </c>
      <c r="P5" s="156">
        <v>1873736</v>
      </c>
      <c r="Q5" s="155">
        <v>7405451</v>
      </c>
      <c r="R5" s="156">
        <v>1773710</v>
      </c>
      <c r="S5" s="156">
        <v>1765506</v>
      </c>
      <c r="T5" s="156">
        <v>1724972</v>
      </c>
      <c r="U5" s="156">
        <v>1689077</v>
      </c>
      <c r="V5" s="155">
        <v>6953265</v>
      </c>
      <c r="W5" s="156">
        <v>1657762</v>
      </c>
      <c r="X5" s="156">
        <v>1859409</v>
      </c>
      <c r="Y5" s="156">
        <v>1885665</v>
      </c>
      <c r="Z5" s="156">
        <v>1792807</v>
      </c>
      <c r="AA5" s="155">
        <v>7195644</v>
      </c>
    </row>
    <row r="6" spans="1:27">
      <c r="A6" s="157" t="s">
        <v>0</v>
      </c>
      <c r="B6" s="71" t="s">
        <v>41</v>
      </c>
      <c r="C6" s="159">
        <v>647864</v>
      </c>
      <c r="D6" s="159">
        <v>734275</v>
      </c>
      <c r="E6" s="159">
        <v>795813</v>
      </c>
      <c r="F6" s="159">
        <v>824753</v>
      </c>
      <c r="G6" s="158">
        <v>3002705</v>
      </c>
      <c r="H6" s="159">
        <v>900094</v>
      </c>
      <c r="I6" s="159">
        <v>863332</v>
      </c>
      <c r="J6" s="159">
        <v>892364</v>
      </c>
      <c r="K6" s="159">
        <v>839032</v>
      </c>
      <c r="L6" s="158">
        <v>3494822</v>
      </c>
      <c r="M6" s="159">
        <v>851027</v>
      </c>
      <c r="N6" s="159">
        <v>829200</v>
      </c>
      <c r="O6" s="159">
        <v>879326</v>
      </c>
      <c r="P6" s="159">
        <v>843636</v>
      </c>
      <c r="Q6" s="158">
        <v>3403189</v>
      </c>
      <c r="R6" s="159">
        <v>891067</v>
      </c>
      <c r="S6" s="159">
        <v>850803</v>
      </c>
      <c r="T6" s="159">
        <v>858589</v>
      </c>
      <c r="U6" s="159">
        <v>831317</v>
      </c>
      <c r="V6" s="158">
        <v>3431776</v>
      </c>
      <c r="W6" s="159">
        <v>801263</v>
      </c>
      <c r="X6" s="159">
        <v>949922</v>
      </c>
      <c r="Y6" s="159">
        <v>955326</v>
      </c>
      <c r="Z6" s="159">
        <v>921904</v>
      </c>
      <c r="AA6" s="158">
        <v>3628416</v>
      </c>
    </row>
    <row r="7" spans="1:27">
      <c r="A7" s="157" t="s">
        <v>559</v>
      </c>
      <c r="B7" s="71" t="s">
        <v>560</v>
      </c>
      <c r="C7" s="159">
        <v>792029</v>
      </c>
      <c r="D7" s="159">
        <v>739805</v>
      </c>
      <c r="E7" s="159">
        <v>814051</v>
      </c>
      <c r="F7" s="159">
        <v>831118</v>
      </c>
      <c r="G7" s="158">
        <v>3177003</v>
      </c>
      <c r="H7" s="159">
        <v>933039</v>
      </c>
      <c r="I7" s="159">
        <v>865118</v>
      </c>
      <c r="J7" s="159">
        <v>788021</v>
      </c>
      <c r="K7" s="159">
        <v>739086</v>
      </c>
      <c r="L7" s="158">
        <v>3325264</v>
      </c>
      <c r="M7" s="159">
        <v>756249</v>
      </c>
      <c r="N7" s="159">
        <v>674458</v>
      </c>
      <c r="O7" s="159">
        <v>655230</v>
      </c>
      <c r="P7" s="159">
        <v>715525</v>
      </c>
      <c r="Q7" s="158">
        <v>2801462</v>
      </c>
      <c r="R7" s="159">
        <v>577582</v>
      </c>
      <c r="S7" s="159">
        <v>601328</v>
      </c>
      <c r="T7" s="159">
        <v>564424</v>
      </c>
      <c r="U7" s="159">
        <v>536846</v>
      </c>
      <c r="V7" s="158">
        <v>2280180</v>
      </c>
      <c r="W7" s="159">
        <v>549579</v>
      </c>
      <c r="X7" s="159">
        <v>562753</v>
      </c>
      <c r="Y7" s="159">
        <v>575505</v>
      </c>
      <c r="Z7" s="159">
        <v>526469</v>
      </c>
      <c r="AA7" s="158">
        <v>2214306</v>
      </c>
    </row>
    <row r="8" spans="1:27">
      <c r="A8" s="157" t="s">
        <v>457</v>
      </c>
      <c r="B8" s="71" t="s">
        <v>458</v>
      </c>
      <c r="C8" s="159">
        <v>145234</v>
      </c>
      <c r="D8" s="159">
        <v>161865</v>
      </c>
      <c r="E8" s="159">
        <v>159710</v>
      </c>
      <c r="F8" s="159">
        <v>168790</v>
      </c>
      <c r="G8" s="158">
        <v>635599</v>
      </c>
      <c r="H8" s="159">
        <v>161077</v>
      </c>
      <c r="I8" s="159">
        <v>166079</v>
      </c>
      <c r="J8" s="159">
        <v>179774</v>
      </c>
      <c r="K8" s="159">
        <v>193185</v>
      </c>
      <c r="L8" s="158">
        <v>700115</v>
      </c>
      <c r="M8" s="159">
        <v>185237</v>
      </c>
      <c r="N8" s="159">
        <v>206235</v>
      </c>
      <c r="O8" s="159">
        <v>216503</v>
      </c>
      <c r="P8" s="159">
        <v>227868</v>
      </c>
      <c r="Q8" s="158">
        <v>835843</v>
      </c>
      <c r="R8" s="159">
        <v>222966</v>
      </c>
      <c r="S8" s="159">
        <v>239099</v>
      </c>
      <c r="T8" s="159">
        <v>245223</v>
      </c>
      <c r="U8" s="159">
        <v>263284</v>
      </c>
      <c r="V8" s="158">
        <v>970572</v>
      </c>
      <c r="W8" s="159">
        <v>259193</v>
      </c>
      <c r="X8" s="159">
        <v>285612</v>
      </c>
      <c r="Y8" s="159">
        <v>288592</v>
      </c>
      <c r="Z8" s="159">
        <v>283529</v>
      </c>
      <c r="AA8" s="158">
        <v>1116926</v>
      </c>
    </row>
    <row r="9" spans="1:27">
      <c r="A9" s="157" t="s">
        <v>459</v>
      </c>
      <c r="B9" s="71" t="s">
        <v>460</v>
      </c>
      <c r="C9" s="159">
        <v>47463</v>
      </c>
      <c r="D9" s="159">
        <v>41700</v>
      </c>
      <c r="E9" s="159">
        <v>50443</v>
      </c>
      <c r="F9" s="159">
        <v>52903</v>
      </c>
      <c r="G9" s="158">
        <v>192509</v>
      </c>
      <c r="H9" s="159">
        <v>43914</v>
      </c>
      <c r="I9" s="159">
        <v>69249</v>
      </c>
      <c r="J9" s="159">
        <v>57789</v>
      </c>
      <c r="K9" s="159">
        <v>67379</v>
      </c>
      <c r="L9" s="158">
        <v>238331</v>
      </c>
      <c r="M9" s="159">
        <v>91085</v>
      </c>
      <c r="N9" s="159">
        <v>100627</v>
      </c>
      <c r="O9" s="159">
        <v>86538</v>
      </c>
      <c r="P9" s="159">
        <v>86707</v>
      </c>
      <c r="Q9" s="158">
        <v>364957</v>
      </c>
      <c r="R9" s="159">
        <v>82095</v>
      </c>
      <c r="S9" s="159">
        <v>74276</v>
      </c>
      <c r="T9" s="159">
        <v>56736</v>
      </c>
      <c r="U9" s="159">
        <v>57630</v>
      </c>
      <c r="V9" s="158">
        <v>270737</v>
      </c>
      <c r="W9" s="159">
        <v>47727</v>
      </c>
      <c r="X9" s="159">
        <v>61122</v>
      </c>
      <c r="Y9" s="159">
        <v>66242</v>
      </c>
      <c r="Z9" s="159">
        <v>60905</v>
      </c>
      <c r="AA9" s="158">
        <v>235996</v>
      </c>
    </row>
    <row r="10" spans="1:27">
      <c r="A10" s="153" t="s">
        <v>461</v>
      </c>
      <c r="B10" s="8" t="s">
        <v>462</v>
      </c>
      <c r="C10" s="156">
        <v>123346</v>
      </c>
      <c r="D10" s="156">
        <v>117266</v>
      </c>
      <c r="E10" s="156">
        <v>140442</v>
      </c>
      <c r="F10" s="156">
        <v>159498</v>
      </c>
      <c r="G10" s="155">
        <v>540553</v>
      </c>
      <c r="H10" s="156">
        <v>158508</v>
      </c>
      <c r="I10" s="156">
        <v>147436</v>
      </c>
      <c r="J10" s="156">
        <v>150410</v>
      </c>
      <c r="K10" s="156">
        <v>135441</v>
      </c>
      <c r="L10" s="155">
        <v>591795</v>
      </c>
      <c r="M10" s="156">
        <v>144830</v>
      </c>
      <c r="N10" s="156">
        <v>156380</v>
      </c>
      <c r="O10" s="156">
        <v>136185</v>
      </c>
      <c r="P10" s="156">
        <v>148940</v>
      </c>
      <c r="Q10" s="155">
        <v>586336</v>
      </c>
      <c r="R10" s="156">
        <v>137655</v>
      </c>
      <c r="S10" s="156">
        <v>131177</v>
      </c>
      <c r="T10" s="156">
        <v>150088</v>
      </c>
      <c r="U10" s="156">
        <v>153035</v>
      </c>
      <c r="V10" s="155">
        <v>571955</v>
      </c>
      <c r="W10" s="156">
        <v>148122</v>
      </c>
      <c r="X10" s="156">
        <v>155858</v>
      </c>
      <c r="Y10" s="156">
        <v>153483</v>
      </c>
      <c r="Z10" s="156">
        <v>153123</v>
      </c>
      <c r="AA10" s="155">
        <v>610588</v>
      </c>
    </row>
    <row r="11" spans="1:27">
      <c r="A11" s="157" t="s">
        <v>463</v>
      </c>
      <c r="B11" s="71" t="s">
        <v>464</v>
      </c>
      <c r="C11" s="159">
        <v>40509</v>
      </c>
      <c r="D11" s="159">
        <v>56149</v>
      </c>
      <c r="E11" s="159">
        <v>52789</v>
      </c>
      <c r="F11" s="159">
        <v>59145</v>
      </c>
      <c r="G11" s="158">
        <v>208592</v>
      </c>
      <c r="H11" s="159">
        <v>69224</v>
      </c>
      <c r="I11" s="159">
        <v>60185</v>
      </c>
      <c r="J11" s="159">
        <v>61177</v>
      </c>
      <c r="K11" s="159">
        <v>65522</v>
      </c>
      <c r="L11" s="158">
        <v>256108</v>
      </c>
      <c r="M11" s="159">
        <v>68900</v>
      </c>
      <c r="N11" s="159">
        <v>70004</v>
      </c>
      <c r="O11" s="159">
        <v>67545</v>
      </c>
      <c r="P11" s="159">
        <v>78834</v>
      </c>
      <c r="Q11" s="158">
        <v>285283</v>
      </c>
      <c r="R11" s="159">
        <v>69237</v>
      </c>
      <c r="S11" s="159">
        <v>57453</v>
      </c>
      <c r="T11" s="159">
        <v>64928</v>
      </c>
      <c r="U11" s="159">
        <v>78365</v>
      </c>
      <c r="V11" s="158">
        <v>269983</v>
      </c>
      <c r="W11" s="159">
        <v>68901</v>
      </c>
      <c r="X11" s="159">
        <v>74960</v>
      </c>
      <c r="Y11" s="159">
        <v>68353</v>
      </c>
      <c r="Z11" s="159">
        <v>71531</v>
      </c>
      <c r="AA11" s="158">
        <v>283744</v>
      </c>
    </row>
    <row r="12" spans="1:27">
      <c r="A12" s="157" t="s">
        <v>465</v>
      </c>
      <c r="B12" s="71" t="s">
        <v>466</v>
      </c>
      <c r="C12" s="159">
        <v>49984</v>
      </c>
      <c r="D12" s="159">
        <v>42079</v>
      </c>
      <c r="E12" s="159">
        <v>45553</v>
      </c>
      <c r="F12" s="159">
        <v>58455</v>
      </c>
      <c r="G12" s="158">
        <v>196072</v>
      </c>
      <c r="H12" s="159">
        <v>46766</v>
      </c>
      <c r="I12" s="159">
        <v>44181</v>
      </c>
      <c r="J12" s="159">
        <v>43913</v>
      </c>
      <c r="K12" s="159">
        <v>43051</v>
      </c>
      <c r="L12" s="158">
        <v>177911</v>
      </c>
      <c r="M12" s="159">
        <v>45124</v>
      </c>
      <c r="N12" s="159">
        <v>42915</v>
      </c>
      <c r="O12" s="159">
        <v>41999</v>
      </c>
      <c r="P12" s="159">
        <v>40460</v>
      </c>
      <c r="Q12" s="158">
        <v>170499</v>
      </c>
      <c r="R12" s="159">
        <v>38908</v>
      </c>
      <c r="S12" s="159">
        <v>40787</v>
      </c>
      <c r="T12" s="159">
        <v>42045</v>
      </c>
      <c r="U12" s="159">
        <v>43653</v>
      </c>
      <c r="V12" s="158">
        <v>165393</v>
      </c>
      <c r="W12" s="159">
        <v>46011</v>
      </c>
      <c r="X12" s="159">
        <v>46781</v>
      </c>
      <c r="Y12" s="159">
        <v>46516</v>
      </c>
      <c r="Z12" s="159">
        <v>48635</v>
      </c>
      <c r="AA12" s="158">
        <v>187945</v>
      </c>
    </row>
    <row r="13" spans="1:27">
      <c r="A13" s="157" t="s">
        <v>467</v>
      </c>
      <c r="B13" s="71" t="s">
        <v>468</v>
      </c>
      <c r="C13" s="159">
        <v>32853</v>
      </c>
      <c r="D13" s="159">
        <v>19039</v>
      </c>
      <c r="E13" s="159">
        <v>42099</v>
      </c>
      <c r="F13" s="159">
        <v>41899</v>
      </c>
      <c r="G13" s="158">
        <v>135890</v>
      </c>
      <c r="H13" s="159">
        <v>42518</v>
      </c>
      <c r="I13" s="159">
        <v>43070</v>
      </c>
      <c r="J13" s="159">
        <v>45320</v>
      </c>
      <c r="K13" s="159">
        <v>26868</v>
      </c>
      <c r="L13" s="158">
        <v>157776</v>
      </c>
      <c r="M13" s="159">
        <v>30806</v>
      </c>
      <c r="N13" s="159">
        <v>43461</v>
      </c>
      <c r="O13" s="159">
        <v>26641</v>
      </c>
      <c r="P13" s="159">
        <v>29646</v>
      </c>
      <c r="Q13" s="158">
        <v>130554</v>
      </c>
      <c r="R13" s="159">
        <v>29510</v>
      </c>
      <c r="S13" s="159">
        <v>32937</v>
      </c>
      <c r="T13" s="159">
        <v>43116</v>
      </c>
      <c r="U13" s="159">
        <v>31016</v>
      </c>
      <c r="V13" s="158">
        <v>136579</v>
      </c>
      <c r="W13" s="159">
        <v>33210</v>
      </c>
      <c r="X13" s="159">
        <v>34117</v>
      </c>
      <c r="Y13" s="159">
        <v>38614</v>
      </c>
      <c r="Z13" s="159">
        <v>32958</v>
      </c>
      <c r="AA13" s="158">
        <v>138899</v>
      </c>
    </row>
    <row r="14" spans="1:27">
      <c r="A14" s="153" t="s">
        <v>469</v>
      </c>
      <c r="B14" s="8" t="s">
        <v>470</v>
      </c>
      <c r="C14" s="156">
        <v>112014</v>
      </c>
      <c r="D14" s="156">
        <v>88856</v>
      </c>
      <c r="E14" s="156">
        <v>123999</v>
      </c>
      <c r="F14" s="156">
        <v>139040</v>
      </c>
      <c r="G14" s="155">
        <v>463909</v>
      </c>
      <c r="H14" s="156">
        <v>130140</v>
      </c>
      <c r="I14" s="156">
        <v>126582</v>
      </c>
      <c r="J14" s="156">
        <v>139176</v>
      </c>
      <c r="K14" s="156">
        <v>131845</v>
      </c>
      <c r="L14" s="155">
        <v>527743</v>
      </c>
      <c r="M14" s="156">
        <v>165959</v>
      </c>
      <c r="N14" s="156">
        <v>173980</v>
      </c>
      <c r="O14" s="156">
        <v>176054</v>
      </c>
      <c r="P14" s="156">
        <v>185148</v>
      </c>
      <c r="Q14" s="155">
        <v>701141</v>
      </c>
      <c r="R14" s="156">
        <v>178990</v>
      </c>
      <c r="S14" s="156">
        <v>194547</v>
      </c>
      <c r="T14" s="156">
        <v>216614</v>
      </c>
      <c r="U14" s="156">
        <v>259470</v>
      </c>
      <c r="V14" s="155">
        <v>849621</v>
      </c>
      <c r="W14" s="156">
        <v>252422</v>
      </c>
      <c r="X14" s="156">
        <v>255596</v>
      </c>
      <c r="Y14" s="156">
        <v>246668</v>
      </c>
      <c r="Z14" s="156">
        <v>263701</v>
      </c>
      <c r="AA14" s="155">
        <v>1018387</v>
      </c>
    </row>
    <row r="15" spans="1:27">
      <c r="A15" s="157" t="s">
        <v>471</v>
      </c>
      <c r="B15" s="71" t="s">
        <v>472</v>
      </c>
      <c r="C15" s="159">
        <v>90438</v>
      </c>
      <c r="D15" s="159">
        <v>71090</v>
      </c>
      <c r="E15" s="159">
        <v>98420</v>
      </c>
      <c r="F15" s="159">
        <v>113921</v>
      </c>
      <c r="G15" s="158">
        <v>373869</v>
      </c>
      <c r="H15" s="159">
        <v>105896</v>
      </c>
      <c r="I15" s="159">
        <v>100025</v>
      </c>
      <c r="J15" s="159">
        <v>107745</v>
      </c>
      <c r="K15" s="159">
        <v>99880</v>
      </c>
      <c r="L15" s="158">
        <v>413546</v>
      </c>
      <c r="M15" s="159">
        <v>97350</v>
      </c>
      <c r="N15" s="159">
        <v>98457</v>
      </c>
      <c r="O15" s="159">
        <v>97924</v>
      </c>
      <c r="P15" s="159">
        <v>101015</v>
      </c>
      <c r="Q15" s="158">
        <v>394746</v>
      </c>
      <c r="R15" s="159">
        <v>103893</v>
      </c>
      <c r="S15" s="159">
        <v>104225</v>
      </c>
      <c r="T15" s="159">
        <v>110017</v>
      </c>
      <c r="U15" s="159">
        <v>146478</v>
      </c>
      <c r="V15" s="158">
        <v>464613</v>
      </c>
      <c r="W15" s="159">
        <v>138835</v>
      </c>
      <c r="X15" s="159">
        <v>145442</v>
      </c>
      <c r="Y15" s="159">
        <v>131888</v>
      </c>
      <c r="Z15" s="159">
        <v>133088</v>
      </c>
      <c r="AA15" s="158">
        <v>549254</v>
      </c>
    </row>
    <row r="16" spans="1:27">
      <c r="A16" s="157" t="s">
        <v>473</v>
      </c>
      <c r="B16" s="71" t="s">
        <v>474</v>
      </c>
      <c r="C16" s="159">
        <v>21576</v>
      </c>
      <c r="D16" s="159">
        <v>17766</v>
      </c>
      <c r="E16" s="159">
        <v>25579</v>
      </c>
      <c r="F16" s="159">
        <v>25119</v>
      </c>
      <c r="G16" s="158">
        <v>90040</v>
      </c>
      <c r="H16" s="159">
        <v>24244</v>
      </c>
      <c r="I16" s="159">
        <v>26557</v>
      </c>
      <c r="J16" s="159">
        <v>31431</v>
      </c>
      <c r="K16" s="159">
        <v>31965</v>
      </c>
      <c r="L16" s="158">
        <v>114197</v>
      </c>
      <c r="M16" s="159">
        <v>68609</v>
      </c>
      <c r="N16" s="159">
        <v>75523</v>
      </c>
      <c r="O16" s="159">
        <v>78130</v>
      </c>
      <c r="P16" s="159">
        <v>84133</v>
      </c>
      <c r="Q16" s="158">
        <v>306395</v>
      </c>
      <c r="R16" s="159">
        <v>75097</v>
      </c>
      <c r="S16" s="159">
        <v>90322</v>
      </c>
      <c r="T16" s="159">
        <v>106597</v>
      </c>
      <c r="U16" s="159">
        <v>112992</v>
      </c>
      <c r="V16" s="158">
        <v>385008</v>
      </c>
      <c r="W16" s="159">
        <v>113587</v>
      </c>
      <c r="X16" s="159">
        <v>110154</v>
      </c>
      <c r="Y16" s="159">
        <v>114780</v>
      </c>
      <c r="Z16" s="159">
        <v>130613</v>
      </c>
      <c r="AA16" s="158">
        <v>469133</v>
      </c>
    </row>
    <row r="17" spans="1:27">
      <c r="A17" s="153" t="s">
        <v>528</v>
      </c>
      <c r="B17" s="8" t="s">
        <v>475</v>
      </c>
      <c r="C17" s="156">
        <v>249944</v>
      </c>
      <c r="D17" s="156">
        <v>245250</v>
      </c>
      <c r="E17" s="156">
        <v>262872</v>
      </c>
      <c r="F17" s="156">
        <v>277994</v>
      </c>
      <c r="G17" s="155">
        <v>1036059</v>
      </c>
      <c r="H17" s="156">
        <v>285354</v>
      </c>
      <c r="I17" s="156">
        <v>309542</v>
      </c>
      <c r="J17" s="156">
        <v>305395</v>
      </c>
      <c r="K17" s="156">
        <v>325579</v>
      </c>
      <c r="L17" s="155">
        <v>1225870</v>
      </c>
      <c r="M17" s="156">
        <v>348736</v>
      </c>
      <c r="N17" s="156">
        <v>345821</v>
      </c>
      <c r="O17" s="156">
        <v>357931</v>
      </c>
      <c r="P17" s="156">
        <v>360772</v>
      </c>
      <c r="Q17" s="155">
        <v>1413259</v>
      </c>
      <c r="R17" s="156">
        <v>369975</v>
      </c>
      <c r="S17" s="156">
        <v>384021</v>
      </c>
      <c r="T17" s="156">
        <v>387474</v>
      </c>
      <c r="U17" s="156">
        <v>391782</v>
      </c>
      <c r="V17" s="155">
        <v>1533252</v>
      </c>
      <c r="W17" s="156">
        <v>394034</v>
      </c>
      <c r="X17" s="156">
        <v>408989</v>
      </c>
      <c r="Y17" s="156">
        <v>426251</v>
      </c>
      <c r="Z17" s="156">
        <v>434449</v>
      </c>
      <c r="AA17" s="155">
        <v>1663720</v>
      </c>
    </row>
    <row r="18" spans="1:27">
      <c r="A18" s="157" t="s">
        <v>476</v>
      </c>
      <c r="B18" s="71" t="s">
        <v>477</v>
      </c>
      <c r="C18" s="159">
        <v>158342</v>
      </c>
      <c r="D18" s="159">
        <v>154956</v>
      </c>
      <c r="E18" s="159">
        <v>163092</v>
      </c>
      <c r="F18" s="159">
        <v>170236</v>
      </c>
      <c r="G18" s="158">
        <v>646626</v>
      </c>
      <c r="H18" s="159">
        <v>178445</v>
      </c>
      <c r="I18" s="159">
        <v>193249</v>
      </c>
      <c r="J18" s="159">
        <v>197956</v>
      </c>
      <c r="K18" s="159">
        <v>200986</v>
      </c>
      <c r="L18" s="158">
        <v>770636</v>
      </c>
      <c r="M18" s="159">
        <v>221797</v>
      </c>
      <c r="N18" s="159">
        <v>226807</v>
      </c>
      <c r="O18" s="159">
        <v>231014</v>
      </c>
      <c r="P18" s="159">
        <v>238594</v>
      </c>
      <c r="Q18" s="158">
        <v>918212</v>
      </c>
      <c r="R18" s="159">
        <v>254060</v>
      </c>
      <c r="S18" s="159">
        <v>259177</v>
      </c>
      <c r="T18" s="159">
        <v>263257</v>
      </c>
      <c r="U18" s="159">
        <v>267435</v>
      </c>
      <c r="V18" s="158">
        <v>1043929</v>
      </c>
      <c r="W18" s="159">
        <v>281951</v>
      </c>
      <c r="X18" s="159">
        <v>285847</v>
      </c>
      <c r="Y18" s="159">
        <v>294067</v>
      </c>
      <c r="Z18" s="159">
        <v>295719</v>
      </c>
      <c r="AA18" s="158">
        <v>1157583</v>
      </c>
    </row>
    <row r="19" spans="1:27">
      <c r="A19" s="157" t="s">
        <v>478</v>
      </c>
      <c r="B19" s="71" t="s">
        <v>479</v>
      </c>
      <c r="C19" s="159">
        <v>68661</v>
      </c>
      <c r="D19" s="159">
        <v>68089</v>
      </c>
      <c r="E19" s="159">
        <v>73629</v>
      </c>
      <c r="F19" s="159">
        <v>80089</v>
      </c>
      <c r="G19" s="158">
        <v>290467</v>
      </c>
      <c r="H19" s="159">
        <v>74730</v>
      </c>
      <c r="I19" s="159">
        <v>81301</v>
      </c>
      <c r="J19" s="159">
        <v>82460</v>
      </c>
      <c r="K19" s="159">
        <v>92801</v>
      </c>
      <c r="L19" s="158">
        <v>331292</v>
      </c>
      <c r="M19" s="159">
        <v>96987</v>
      </c>
      <c r="N19" s="159">
        <v>90187</v>
      </c>
      <c r="O19" s="159">
        <v>95776</v>
      </c>
      <c r="P19" s="159">
        <v>98600</v>
      </c>
      <c r="Q19" s="158">
        <v>381549</v>
      </c>
      <c r="R19" s="159">
        <v>93304</v>
      </c>
      <c r="S19" s="159">
        <v>96347</v>
      </c>
      <c r="T19" s="159">
        <v>99385</v>
      </c>
      <c r="U19" s="159">
        <v>103555</v>
      </c>
      <c r="V19" s="158">
        <v>392591</v>
      </c>
      <c r="W19" s="159">
        <v>90867</v>
      </c>
      <c r="X19" s="159">
        <v>115796</v>
      </c>
      <c r="Y19" s="159">
        <v>110249</v>
      </c>
      <c r="Z19" s="159">
        <v>117357</v>
      </c>
      <c r="AA19" s="158">
        <v>434269</v>
      </c>
    </row>
    <row r="20" spans="1:27">
      <c r="A20" s="157" t="s">
        <v>36</v>
      </c>
      <c r="B20" s="71" t="s">
        <v>42</v>
      </c>
      <c r="C20" s="159">
        <v>22941</v>
      </c>
      <c r="D20" s="159">
        <v>22205</v>
      </c>
      <c r="E20" s="159">
        <v>26151</v>
      </c>
      <c r="F20" s="159">
        <v>27669</v>
      </c>
      <c r="G20" s="158">
        <v>98966</v>
      </c>
      <c r="H20" s="159">
        <v>32179</v>
      </c>
      <c r="I20" s="159">
        <v>34992</v>
      </c>
      <c r="J20" s="159">
        <v>24979</v>
      </c>
      <c r="K20" s="159">
        <v>31792</v>
      </c>
      <c r="L20" s="158">
        <v>123942</v>
      </c>
      <c r="M20" s="159">
        <v>29952</v>
      </c>
      <c r="N20" s="159">
        <v>28827</v>
      </c>
      <c r="O20" s="159">
        <v>31141</v>
      </c>
      <c r="P20" s="159">
        <v>23578</v>
      </c>
      <c r="Q20" s="158">
        <v>113498</v>
      </c>
      <c r="R20" s="159">
        <v>22611</v>
      </c>
      <c r="S20" s="159">
        <v>28497</v>
      </c>
      <c r="T20" s="159">
        <v>24832</v>
      </c>
      <c r="U20" s="159">
        <v>20792</v>
      </c>
      <c r="V20" s="158">
        <v>96732</v>
      </c>
      <c r="W20" s="159">
        <v>21216</v>
      </c>
      <c r="X20" s="159">
        <v>7346</v>
      </c>
      <c r="Y20" s="159">
        <v>21935</v>
      </c>
      <c r="Z20" s="159">
        <v>21373</v>
      </c>
      <c r="AA20" s="158">
        <v>71868</v>
      </c>
    </row>
    <row r="21" spans="1:27">
      <c r="A21" s="79" t="s">
        <v>403</v>
      </c>
      <c r="B21" s="8" t="s">
        <v>404</v>
      </c>
      <c r="C21" s="154">
        <v>7268</v>
      </c>
      <c r="D21" s="154">
        <v>47</v>
      </c>
      <c r="E21" s="154">
        <v>188135</v>
      </c>
      <c r="F21" s="154">
        <v>83608</v>
      </c>
      <c r="G21" s="73">
        <v>279058</v>
      </c>
      <c r="H21" s="154">
        <v>55476</v>
      </c>
      <c r="I21" s="154">
        <v>128415</v>
      </c>
      <c r="J21" s="154">
        <v>293</v>
      </c>
      <c r="K21" s="154">
        <v>0</v>
      </c>
      <c r="L21" s="73">
        <v>184184</v>
      </c>
      <c r="M21" s="154">
        <v>1498</v>
      </c>
      <c r="N21" s="154">
        <v>96</v>
      </c>
      <c r="O21" s="154">
        <v>2800</v>
      </c>
      <c r="P21" s="154">
        <v>101</v>
      </c>
      <c r="Q21" s="73">
        <v>4495</v>
      </c>
      <c r="R21" s="154">
        <v>150</v>
      </c>
      <c r="S21" s="154">
        <v>1871</v>
      </c>
      <c r="T21" s="154">
        <v>10934</v>
      </c>
      <c r="U21" s="154">
        <v>203</v>
      </c>
      <c r="V21" s="73">
        <v>13158</v>
      </c>
      <c r="W21" s="154">
        <v>13977</v>
      </c>
      <c r="X21" s="154">
        <v>47390</v>
      </c>
      <c r="Y21" s="154">
        <v>-685</v>
      </c>
      <c r="Z21" s="23">
        <v>23717</v>
      </c>
      <c r="AA21" s="73">
        <v>84399</v>
      </c>
    </row>
    <row r="22" spans="1:27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</row>
    <row r="23" spans="1:27">
      <c r="A23" s="33" t="s">
        <v>65</v>
      </c>
      <c r="B23" s="71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</row>
    <row r="24" spans="1:27">
      <c r="A24" s="33" t="s">
        <v>67</v>
      </c>
      <c r="B24" s="71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</row>
    <row r="25" spans="1:27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</row>
    <row r="26" spans="1:27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</row>
    <row r="27" spans="1:27">
      <c r="A27" s="33" t="s">
        <v>198</v>
      </c>
      <c r="B27" s="71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</row>
    <row r="28" spans="1:27">
      <c r="A28" s="33" t="s">
        <v>199</v>
      </c>
      <c r="B28" s="71" t="s">
        <v>74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</row>
    <row r="29" spans="1:27">
      <c r="A29" s="33" t="s">
        <v>189</v>
      </c>
      <c r="B29" s="71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</row>
    <row r="30" spans="1:27">
      <c r="A30" s="70" t="s">
        <v>261</v>
      </c>
      <c r="B30" s="71" t="s">
        <v>280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</row>
    <row r="31" spans="1:27">
      <c r="A31" s="33" t="s">
        <v>200</v>
      </c>
      <c r="B31" s="71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</row>
    <row r="32" spans="1:27">
      <c r="A32" s="33" t="s">
        <v>201</v>
      </c>
      <c r="B32" s="71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</row>
    <row r="33" spans="1:27">
      <c r="A33" s="33" t="s">
        <v>202</v>
      </c>
      <c r="B33" s="71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</row>
    <row r="34" spans="1:27">
      <c r="A34" s="33" t="s">
        <v>203</v>
      </c>
      <c r="B34" s="71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</row>
    <row r="35" spans="1:27">
      <c r="A35" s="33" t="s">
        <v>204</v>
      </c>
      <c r="B35" s="71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</row>
    <row r="36" spans="1:27">
      <c r="A36" s="33" t="s">
        <v>205</v>
      </c>
      <c r="B36" s="71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</row>
    <row r="37" spans="1:27">
      <c r="A37" s="33" t="s">
        <v>206</v>
      </c>
      <c r="B37" s="71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</row>
    <row r="38" spans="1:27">
      <c r="A38" s="33" t="s">
        <v>207</v>
      </c>
      <c r="B38" s="71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</row>
    <row r="39" spans="1:27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</row>
    <row r="40" spans="1:27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</row>
    <row r="41" spans="1:27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</row>
    <row r="42" spans="1:27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</row>
    <row r="43" spans="1:27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</row>
    <row r="44" spans="1:27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</row>
    <row r="45" spans="1:27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</row>
    <row r="46" spans="1:27">
      <c r="A46" s="157" t="s">
        <v>97</v>
      </c>
      <c r="B46" s="71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</row>
    <row r="47" spans="1:27">
      <c r="A47" s="157" t="s">
        <v>99</v>
      </c>
      <c r="B47" s="71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</row>
    <row r="48" spans="1:27">
      <c r="A48" s="157" t="s">
        <v>101</v>
      </c>
      <c r="B48" s="71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</row>
    <row r="49" spans="1:27">
      <c r="A49" s="157" t="s">
        <v>259</v>
      </c>
      <c r="B49" s="71" t="s">
        <v>260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</row>
    <row r="50" spans="1:27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</row>
    <row r="51" spans="1:27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</row>
    <row r="52" spans="1:27">
      <c r="A52" s="157" t="s">
        <v>106</v>
      </c>
      <c r="B52" s="71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</row>
    <row r="53" spans="1:27">
      <c r="A53" s="157" t="s">
        <v>108</v>
      </c>
      <c r="B53" s="71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</row>
    <row r="54" spans="1:27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</row>
    <row r="55" spans="1:27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</row>
    <row r="56" spans="1:27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</row>
    <row r="57" spans="1:27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</row>
    <row r="58" spans="1:27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</row>
    <row r="59" spans="1:27">
      <c r="A59" s="157" t="s">
        <v>185</v>
      </c>
      <c r="B59" s="71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</row>
    <row r="60" spans="1:27">
      <c r="A60" s="160" t="s">
        <v>116</v>
      </c>
      <c r="B60" s="71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5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5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5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5">
        <v>0.48106337247363423</v>
      </c>
    </row>
    <row r="61" spans="1:27">
      <c r="A61" s="157" t="s">
        <v>120</v>
      </c>
      <c r="B61" s="71" t="s">
        <v>121</v>
      </c>
      <c r="C61" s="126">
        <v>-431</v>
      </c>
      <c r="D61" s="126">
        <v>-629</v>
      </c>
      <c r="E61" s="126">
        <v>-488</v>
      </c>
      <c r="F61" s="126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</row>
    <row r="64" spans="1:27">
      <c r="A64" s="230" t="s">
        <v>122</v>
      </c>
      <c r="B64" s="231" t="s">
        <v>123</v>
      </c>
      <c r="C64" s="149" t="s">
        <v>268</v>
      </c>
      <c r="D64" s="149" t="s">
        <v>270</v>
      </c>
      <c r="E64" s="149" t="s">
        <v>272</v>
      </c>
      <c r="F64" s="149" t="s">
        <v>276</v>
      </c>
      <c r="G64" s="152">
        <v>2020</v>
      </c>
      <c r="H64" s="149" t="s">
        <v>278</v>
      </c>
      <c r="I64" s="149" t="s">
        <v>285</v>
      </c>
      <c r="J64" s="149" t="s">
        <v>292</v>
      </c>
      <c r="K64" s="149" t="s">
        <v>392</v>
      </c>
      <c r="L64" s="152">
        <v>2021</v>
      </c>
      <c r="M64" s="149" t="s">
        <v>398</v>
      </c>
      <c r="N64" s="149" t="s">
        <v>401</v>
      </c>
      <c r="O64" s="149" t="s">
        <v>407</v>
      </c>
      <c r="P64" s="149" t="s">
        <v>414</v>
      </c>
      <c r="Q64" s="152">
        <v>2022</v>
      </c>
      <c r="R64" s="149" t="s">
        <v>419</v>
      </c>
      <c r="S64" s="149" t="s">
        <v>423</v>
      </c>
      <c r="T64" s="149" t="s">
        <v>431</v>
      </c>
      <c r="U64" s="149" t="s">
        <v>432</v>
      </c>
      <c r="V64" s="149">
        <v>2023</v>
      </c>
      <c r="W64" s="149" t="s">
        <v>435</v>
      </c>
      <c r="X64" s="149" t="s">
        <v>443</v>
      </c>
      <c r="Y64" s="149" t="s">
        <v>447</v>
      </c>
      <c r="Z64" s="149" t="s">
        <v>451</v>
      </c>
      <c r="AA64" s="149">
        <v>2024</v>
      </c>
    </row>
    <row r="65" spans="1:27">
      <c r="A65" s="230"/>
      <c r="B65" s="231"/>
      <c r="C65" s="149" t="s">
        <v>269</v>
      </c>
      <c r="D65" s="149" t="s">
        <v>271</v>
      </c>
      <c r="E65" s="149" t="s">
        <v>273</v>
      </c>
      <c r="F65" s="149" t="s">
        <v>277</v>
      </c>
      <c r="G65" s="152">
        <v>2020</v>
      </c>
      <c r="H65" s="149" t="s">
        <v>279</v>
      </c>
      <c r="I65" s="149" t="s">
        <v>286</v>
      </c>
      <c r="J65" s="149" t="s">
        <v>293</v>
      </c>
      <c r="K65" s="149" t="s">
        <v>393</v>
      </c>
      <c r="L65" s="152">
        <v>2021</v>
      </c>
      <c r="M65" s="149" t="s">
        <v>399</v>
      </c>
      <c r="N65" s="149" t="s">
        <v>402</v>
      </c>
      <c r="O65" s="149" t="s">
        <v>408</v>
      </c>
      <c r="P65" s="149" t="s">
        <v>413</v>
      </c>
      <c r="Q65" s="152">
        <v>2022</v>
      </c>
      <c r="R65" s="149" t="s">
        <v>420</v>
      </c>
      <c r="S65" s="149" t="s">
        <v>424</v>
      </c>
      <c r="T65" s="149" t="s">
        <v>430</v>
      </c>
      <c r="U65" s="149" t="s">
        <v>433</v>
      </c>
      <c r="V65" s="149">
        <v>2023</v>
      </c>
      <c r="W65" s="149" t="s">
        <v>436</v>
      </c>
      <c r="X65" s="149" t="s">
        <v>444</v>
      </c>
      <c r="Y65" s="149" t="s">
        <v>448</v>
      </c>
      <c r="Z65" s="149" t="s">
        <v>452</v>
      </c>
      <c r="AA65" s="149">
        <v>2024</v>
      </c>
    </row>
    <row r="66" spans="1:27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8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</row>
    <row r="67" spans="1:27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</row>
    <row r="68" spans="1:27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</row>
    <row r="69" spans="1:27" hidden="1" outlineLevel="1">
      <c r="A69" s="76" t="s">
        <v>480</v>
      </c>
      <c r="B69" s="77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</row>
    <row r="70" spans="1:27" hidden="1" outlineLevel="1">
      <c r="A70" s="74" t="s">
        <v>481</v>
      </c>
      <c r="B70" s="75" t="s">
        <v>283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</row>
    <row r="71" spans="1:27" hidden="1" outlineLevel="1">
      <c r="A71" s="74" t="s">
        <v>282</v>
      </c>
      <c r="B71" s="75" t="s">
        <v>284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</row>
    <row r="72" spans="1:27" hidden="1" outlineLevel="1">
      <c r="A72" s="74" t="s">
        <v>290</v>
      </c>
      <c r="B72" s="75" t="s">
        <v>291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</row>
    <row r="73" spans="1:27" hidden="1" outlineLevel="1">
      <c r="A73" s="74" t="s">
        <v>415</v>
      </c>
      <c r="B73" s="75" t="s">
        <v>417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</row>
    <row r="74" spans="1:27" hidden="1" outlineLevel="1">
      <c r="A74" s="74" t="s">
        <v>426</v>
      </c>
      <c r="B74" s="75" t="s">
        <v>427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</row>
    <row r="75" spans="1:27" hidden="1" outlineLevel="1">
      <c r="A75" s="74" t="s">
        <v>416</v>
      </c>
      <c r="B75" s="75" t="s">
        <v>418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</row>
    <row r="76" spans="1:27" hidden="1" outlineLevel="1">
      <c r="A76" s="74" t="s">
        <v>394</v>
      </c>
      <c r="B76" s="75" t="s">
        <v>396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</row>
    <row r="77" spans="1:27" hidden="1" outlineLevel="1">
      <c r="A77" s="74" t="s">
        <v>410</v>
      </c>
      <c r="B77" s="75" t="s">
        <v>409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</row>
    <row r="78" spans="1:27" hidden="1" outlineLevel="1">
      <c r="A78" s="74" t="s">
        <v>287</v>
      </c>
      <c r="B78" s="75" t="s">
        <v>289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</row>
    <row r="79" spans="1:27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8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</row>
    <row r="80" spans="1:27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</row>
    <row r="83" spans="1:27">
      <c r="A83" s="230" t="s">
        <v>187</v>
      </c>
      <c r="B83" s="231" t="s">
        <v>188</v>
      </c>
      <c r="C83" s="149" t="s">
        <v>268</v>
      </c>
      <c r="D83" s="149" t="s">
        <v>270</v>
      </c>
      <c r="E83" s="149" t="s">
        <v>272</v>
      </c>
      <c r="F83" s="149" t="s">
        <v>276</v>
      </c>
      <c r="G83" s="152">
        <v>2020</v>
      </c>
      <c r="H83" s="149" t="s">
        <v>278</v>
      </c>
      <c r="I83" s="149" t="s">
        <v>285</v>
      </c>
      <c r="J83" s="149" t="s">
        <v>292</v>
      </c>
      <c r="K83" s="149" t="s">
        <v>392</v>
      </c>
      <c r="L83" s="152">
        <v>2021</v>
      </c>
      <c r="M83" s="149" t="s">
        <v>398</v>
      </c>
      <c r="N83" s="149" t="s">
        <v>401</v>
      </c>
      <c r="O83" s="149" t="s">
        <v>407</v>
      </c>
      <c r="P83" s="149" t="s">
        <v>414</v>
      </c>
      <c r="Q83" s="152">
        <v>2022</v>
      </c>
      <c r="R83" s="149" t="s">
        <v>419</v>
      </c>
      <c r="S83" s="149" t="s">
        <v>423</v>
      </c>
      <c r="T83" s="149" t="s">
        <v>431</v>
      </c>
      <c r="U83" s="149" t="s">
        <v>432</v>
      </c>
      <c r="V83" s="149">
        <v>2023</v>
      </c>
      <c r="W83" s="149" t="s">
        <v>435</v>
      </c>
      <c r="X83" s="149" t="s">
        <v>443</v>
      </c>
      <c r="Y83" s="149" t="s">
        <v>447</v>
      </c>
      <c r="Z83" s="149" t="s">
        <v>451</v>
      </c>
      <c r="AA83" s="149">
        <v>2024</v>
      </c>
    </row>
    <row r="84" spans="1:27">
      <c r="A84" s="230"/>
      <c r="B84" s="231"/>
      <c r="C84" s="149" t="s">
        <v>269</v>
      </c>
      <c r="D84" s="149" t="s">
        <v>271</v>
      </c>
      <c r="E84" s="149" t="s">
        <v>273</v>
      </c>
      <c r="F84" s="149" t="s">
        <v>277</v>
      </c>
      <c r="G84" s="152">
        <v>2020</v>
      </c>
      <c r="H84" s="149" t="s">
        <v>279</v>
      </c>
      <c r="I84" s="149" t="s">
        <v>286</v>
      </c>
      <c r="J84" s="149" t="s">
        <v>293</v>
      </c>
      <c r="K84" s="149" t="s">
        <v>393</v>
      </c>
      <c r="L84" s="152">
        <v>2021</v>
      </c>
      <c r="M84" s="149" t="s">
        <v>399</v>
      </c>
      <c r="N84" s="149" t="s">
        <v>402</v>
      </c>
      <c r="O84" s="149" t="s">
        <v>408</v>
      </c>
      <c r="P84" s="149" t="s">
        <v>413</v>
      </c>
      <c r="Q84" s="152">
        <v>2022</v>
      </c>
      <c r="R84" s="149" t="s">
        <v>420</v>
      </c>
      <c r="S84" s="149" t="s">
        <v>424</v>
      </c>
      <c r="T84" s="149" t="s">
        <v>430</v>
      </c>
      <c r="U84" s="149" t="s">
        <v>433</v>
      </c>
      <c r="V84" s="149">
        <v>2023</v>
      </c>
      <c r="W84" s="149" t="s">
        <v>436</v>
      </c>
      <c r="X84" s="149" t="s">
        <v>444</v>
      </c>
      <c r="Y84" s="149" t="s">
        <v>448</v>
      </c>
      <c r="Z84" s="149" t="s">
        <v>452</v>
      </c>
      <c r="AA84" s="149">
        <v>2024</v>
      </c>
    </row>
    <row r="85" spans="1:27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</row>
    <row r="86" spans="1:27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</row>
    <row r="87" spans="1:27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</row>
    <row r="88" spans="1:27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</row>
    <row r="89" spans="1:27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</row>
    <row r="90" spans="1:27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</row>
    <row r="91" spans="1:27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</row>
    <row r="92" spans="1:27" hidden="1" outlineLevel="1">
      <c r="A92" s="6" t="s">
        <v>394</v>
      </c>
      <c r="B92" s="9" t="s">
        <v>396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</row>
    <row r="93" spans="1:27" hidden="1" outlineLevel="1">
      <c r="A93" s="6" t="s">
        <v>395</v>
      </c>
      <c r="B93" s="9" t="s">
        <v>397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</row>
    <row r="94" spans="1:27" hidden="1" outlineLevel="1">
      <c r="A94" s="6" t="s">
        <v>287</v>
      </c>
      <c r="B94" s="9" t="s">
        <v>288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</row>
    <row r="95" spans="1:27" hidden="1" outlineLevel="1">
      <c r="A95" s="6" t="s">
        <v>437</v>
      </c>
      <c r="B95" s="9" t="s">
        <v>438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</row>
    <row r="96" spans="1:27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2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</row>
    <row r="99" spans="1:27">
      <c r="A99" s="230" t="s">
        <v>146</v>
      </c>
      <c r="B99" s="231" t="s">
        <v>147</v>
      </c>
      <c r="C99" s="149" t="s">
        <v>268</v>
      </c>
      <c r="D99" s="149" t="s">
        <v>270</v>
      </c>
      <c r="E99" s="149" t="s">
        <v>272</v>
      </c>
      <c r="F99" s="149" t="s">
        <v>276</v>
      </c>
      <c r="G99" s="152">
        <v>2020</v>
      </c>
      <c r="H99" s="149" t="s">
        <v>278</v>
      </c>
      <c r="I99" s="149" t="s">
        <v>285</v>
      </c>
      <c r="J99" s="149" t="s">
        <v>292</v>
      </c>
      <c r="K99" s="149" t="s">
        <v>392</v>
      </c>
      <c r="L99" s="152">
        <v>2021</v>
      </c>
      <c r="M99" s="149" t="s">
        <v>398</v>
      </c>
      <c r="N99" s="149" t="s">
        <v>401</v>
      </c>
      <c r="O99" s="149" t="s">
        <v>407</v>
      </c>
      <c r="P99" s="149" t="s">
        <v>414</v>
      </c>
      <c r="Q99" s="152">
        <v>2022</v>
      </c>
      <c r="R99" s="149" t="s">
        <v>419</v>
      </c>
      <c r="S99" s="149" t="s">
        <v>423</v>
      </c>
      <c r="T99" s="149" t="s">
        <v>431</v>
      </c>
      <c r="U99" s="149" t="s">
        <v>432</v>
      </c>
      <c r="V99" s="149">
        <v>2023</v>
      </c>
      <c r="W99" s="149" t="s">
        <v>435</v>
      </c>
      <c r="X99" s="149" t="s">
        <v>443</v>
      </c>
      <c r="Y99" s="149" t="s">
        <v>447</v>
      </c>
      <c r="Z99" s="149" t="s">
        <v>451</v>
      </c>
      <c r="AA99" s="149">
        <v>2024</v>
      </c>
    </row>
    <row r="100" spans="1:27">
      <c r="A100" s="230"/>
      <c r="B100" s="231"/>
      <c r="C100" s="149" t="s">
        <v>269</v>
      </c>
      <c r="D100" s="149" t="s">
        <v>271</v>
      </c>
      <c r="E100" s="149" t="s">
        <v>273</v>
      </c>
      <c r="F100" s="149" t="s">
        <v>277</v>
      </c>
      <c r="G100" s="152">
        <v>2020</v>
      </c>
      <c r="H100" s="149" t="s">
        <v>279</v>
      </c>
      <c r="I100" s="149" t="s">
        <v>286</v>
      </c>
      <c r="J100" s="149" t="s">
        <v>293</v>
      </c>
      <c r="K100" s="149" t="s">
        <v>393</v>
      </c>
      <c r="L100" s="152">
        <v>2021</v>
      </c>
      <c r="M100" s="149" t="s">
        <v>399</v>
      </c>
      <c r="N100" s="149" t="s">
        <v>402</v>
      </c>
      <c r="O100" s="149" t="s">
        <v>408</v>
      </c>
      <c r="P100" s="149" t="s">
        <v>413</v>
      </c>
      <c r="Q100" s="152">
        <v>2022</v>
      </c>
      <c r="R100" s="149" t="s">
        <v>420</v>
      </c>
      <c r="S100" s="149" t="s">
        <v>424</v>
      </c>
      <c r="T100" s="149" t="s">
        <v>430</v>
      </c>
      <c r="U100" s="149" t="s">
        <v>433</v>
      </c>
      <c r="V100" s="149">
        <v>2023</v>
      </c>
      <c r="W100" s="149" t="s">
        <v>436</v>
      </c>
      <c r="X100" s="149" t="s">
        <v>444</v>
      </c>
      <c r="Y100" s="149" t="s">
        <v>448</v>
      </c>
      <c r="Z100" s="149" t="s">
        <v>452</v>
      </c>
      <c r="AA100" s="149">
        <v>2024</v>
      </c>
    </row>
    <row r="101" spans="1:27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</row>
    <row r="102" spans="1:27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</row>
    <row r="103" spans="1:27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</row>
    <row r="104" spans="1:27" hidden="1" outlineLevel="1">
      <c r="A104" s="6" t="s">
        <v>295</v>
      </c>
      <c r="B104" s="9" t="s">
        <v>294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</row>
    <row r="105" spans="1:27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</row>
    <row r="106" spans="1:27" hidden="1" outlineLevel="1">
      <c r="A106" s="6" t="s">
        <v>274</v>
      </c>
      <c r="B106" s="9" t="s">
        <v>275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</row>
    <row r="107" spans="1:27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</row>
    <row r="108" spans="1:27" hidden="1" outlineLevel="1">
      <c r="A108" s="6" t="s">
        <v>287</v>
      </c>
      <c r="B108" s="9" t="s">
        <v>288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</row>
    <row r="109" spans="1:27" hidden="1" outlineLevel="1">
      <c r="A109" s="6" t="s">
        <v>421</v>
      </c>
      <c r="B109" s="9" t="s">
        <v>422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</row>
    <row r="110" spans="1:27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</row>
    <row r="111" spans="1:27" hidden="1" outlineLevel="1">
      <c r="A111" s="6" t="s">
        <v>394</v>
      </c>
      <c r="B111" s="9" t="s">
        <v>396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</row>
    <row r="112" spans="1:27" hidden="1" outlineLevel="1">
      <c r="A112" s="6" t="s">
        <v>410</v>
      </c>
      <c r="B112" s="9" t="s">
        <v>409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</row>
    <row r="113" spans="1:27" hidden="1" outlineLevel="1">
      <c r="A113" s="6" t="s">
        <v>415</v>
      </c>
      <c r="B113" s="9" t="s">
        <v>417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</row>
    <row r="114" spans="1:27" hidden="1" outlineLevel="1">
      <c r="A114" s="6" t="s">
        <v>416</v>
      </c>
      <c r="B114" s="9" t="s">
        <v>418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</row>
    <row r="115" spans="1:27" hidden="1" outlineLevel="1">
      <c r="A115" s="6" t="s">
        <v>426</v>
      </c>
      <c r="B115" s="9" t="s">
        <v>427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</row>
    <row r="116" spans="1:27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</row>
    <row r="117" spans="1:27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</row>
    <row r="118" spans="1:27" collapsed="1">
      <c r="A118" s="2" t="s">
        <v>161</v>
      </c>
      <c r="B118" s="8" t="s">
        <v>162</v>
      </c>
      <c r="C118" s="22">
        <v>1156630.4370500001</v>
      </c>
      <c r="D118" s="22">
        <v>1011955.1051366</v>
      </c>
      <c r="E118" s="22">
        <v>1143207</v>
      </c>
      <c r="F118" s="78">
        <v>1159565.3873026557</v>
      </c>
      <c r="G118" s="29">
        <v>4471357.9294892559</v>
      </c>
      <c r="H118" s="22">
        <v>1336104.5542280001</v>
      </c>
      <c r="I118" s="22">
        <v>1231025.1659144</v>
      </c>
      <c r="J118" s="22">
        <v>1291586.2532784001</v>
      </c>
      <c r="K118" s="22">
        <v>1229229.2922362001</v>
      </c>
      <c r="L118" s="29">
        <v>5087945.2656570002</v>
      </c>
      <c r="M118" s="22">
        <v>1240004.9605604</v>
      </c>
      <c r="N118" s="22">
        <v>1221174.1094857999</v>
      </c>
      <c r="O118" s="22">
        <v>1153751.2353063999</v>
      </c>
      <c r="P118" s="22">
        <v>1151629.3391886</v>
      </c>
      <c r="Q118" s="29">
        <v>4766559.6445412003</v>
      </c>
      <c r="R118" s="22">
        <v>1216308.1591144002</v>
      </c>
      <c r="S118" s="22">
        <v>1168322.3332286298</v>
      </c>
      <c r="T118" s="22">
        <v>1158969.0225680165</v>
      </c>
      <c r="U118" s="22">
        <v>1057660.8797279999</v>
      </c>
      <c r="V118" s="29">
        <v>4601260.3946390459</v>
      </c>
      <c r="W118" s="22">
        <v>1130247.9097616</v>
      </c>
      <c r="X118" s="22">
        <v>1226622.1412384</v>
      </c>
      <c r="Y118" s="22">
        <v>1226033.1525527998</v>
      </c>
      <c r="Z118" s="22">
        <v>1201029.1039688</v>
      </c>
      <c r="AA118" s="29">
        <v>4783932.3075216003</v>
      </c>
    </row>
    <row r="119" spans="1:27" hidden="1" outlineLevel="1">
      <c r="A119" s="6" t="s">
        <v>163</v>
      </c>
      <c r="B119" s="9" t="s">
        <v>164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</row>
    <row r="120" spans="1:27" hidden="1" outlineLevel="1">
      <c r="A120" s="6" t="s">
        <v>165</v>
      </c>
      <c r="B120" s="9" t="s">
        <v>166</v>
      </c>
      <c r="C120" s="27">
        <v>0</v>
      </c>
      <c r="D120" s="27">
        <v>0</v>
      </c>
      <c r="E120" s="27">
        <v>0</v>
      </c>
      <c r="F120" s="27">
        <v>0</v>
      </c>
      <c r="G120" s="30">
        <v>0</v>
      </c>
      <c r="H120" s="27">
        <v>0</v>
      </c>
      <c r="I120" s="27">
        <v>0</v>
      </c>
      <c r="J120" s="27">
        <v>0</v>
      </c>
      <c r="K120" s="27">
        <v>0</v>
      </c>
      <c r="L120" s="30">
        <v>0</v>
      </c>
      <c r="M120" s="27">
        <v>0</v>
      </c>
      <c r="N120" s="27">
        <v>0</v>
      </c>
      <c r="O120" s="27">
        <v>0</v>
      </c>
      <c r="P120" s="27">
        <v>0</v>
      </c>
      <c r="Q120" s="30">
        <v>0</v>
      </c>
      <c r="R120" s="27">
        <v>0</v>
      </c>
      <c r="S120" s="27">
        <v>0</v>
      </c>
      <c r="T120" s="27">
        <v>0</v>
      </c>
      <c r="U120" s="27">
        <v>0</v>
      </c>
      <c r="V120" s="30">
        <v>0</v>
      </c>
      <c r="W120" s="27">
        <v>0</v>
      </c>
      <c r="X120" s="27">
        <v>0</v>
      </c>
      <c r="Y120" s="27">
        <v>0</v>
      </c>
      <c r="Z120" s="27">
        <v>0</v>
      </c>
      <c r="AA120" s="30">
        <v>0</v>
      </c>
    </row>
    <row r="121" spans="1:27" hidden="1" outlineLevel="1">
      <c r="A121" s="6" t="s">
        <v>167</v>
      </c>
      <c r="B121" s="9" t="s">
        <v>168</v>
      </c>
      <c r="C121" s="27">
        <v>119628.98657825201</v>
      </c>
      <c r="D121" s="27">
        <v>119627.711391905</v>
      </c>
      <c r="E121" s="27">
        <v>119627.711391905</v>
      </c>
      <c r="F121" s="27">
        <v>119627.711391905</v>
      </c>
      <c r="G121" s="30">
        <v>478510.845567621</v>
      </c>
      <c r="H121" s="27">
        <v>119627.71139190528</v>
      </c>
      <c r="I121" s="27">
        <v>119627.711391905</v>
      </c>
      <c r="J121" s="27">
        <v>119627.711391905</v>
      </c>
      <c r="K121" s="27">
        <v>119627.711391905</v>
      </c>
      <c r="L121" s="30">
        <v>478510.84556762024</v>
      </c>
      <c r="M121" s="27">
        <v>119627.711391905</v>
      </c>
      <c r="N121" s="27">
        <v>119627.711391905</v>
      </c>
      <c r="O121" s="27">
        <v>0</v>
      </c>
      <c r="P121" s="27">
        <v>0</v>
      </c>
      <c r="Q121" s="30">
        <v>239255.42278381001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</row>
    <row r="122" spans="1:27" collapsed="1">
      <c r="A122" s="2" t="s">
        <v>169</v>
      </c>
      <c r="B122" s="8" t="s">
        <v>170</v>
      </c>
      <c r="C122" s="22">
        <v>1276259.423628252</v>
      </c>
      <c r="D122" s="22">
        <v>1131582.8165285049</v>
      </c>
      <c r="E122" s="22">
        <v>1262834.7113919051</v>
      </c>
      <c r="F122" s="78">
        <v>1279193.0986945608</v>
      </c>
      <c r="G122" s="29">
        <v>4949870.0502432231</v>
      </c>
      <c r="H122" s="22">
        <v>1455732.2656199101</v>
      </c>
      <c r="I122" s="22">
        <v>1350652.87730631</v>
      </c>
      <c r="J122" s="22">
        <v>1411213.96467031</v>
      </c>
      <c r="K122" s="22">
        <v>1348857.00362811</v>
      </c>
      <c r="L122" s="29">
        <v>5566456.1112246402</v>
      </c>
      <c r="M122" s="22">
        <v>1359632.6719523051</v>
      </c>
      <c r="N122" s="22">
        <v>1340801.820877705</v>
      </c>
      <c r="O122" s="22">
        <v>1153751.2353063999</v>
      </c>
      <c r="P122" s="22">
        <v>1151629.3391886</v>
      </c>
      <c r="Q122" s="29">
        <v>5005815.06732501</v>
      </c>
      <c r="R122" s="22">
        <v>1216308.1591144002</v>
      </c>
      <c r="S122" s="22">
        <v>1168322.3332286298</v>
      </c>
      <c r="T122" s="22">
        <v>1158969.0225680165</v>
      </c>
      <c r="U122" s="22">
        <v>1057660.8797279999</v>
      </c>
      <c r="V122" s="29">
        <v>4601260.3946390459</v>
      </c>
      <c r="W122" s="22">
        <v>1130247.9097616</v>
      </c>
      <c r="X122" s="22">
        <v>1226622.1412384</v>
      </c>
      <c r="Y122" s="22">
        <v>1226033.1525527998</v>
      </c>
      <c r="Z122" s="22">
        <v>1201029.1039688</v>
      </c>
      <c r="AA122" s="29">
        <v>4783932.3075216003</v>
      </c>
    </row>
    <row r="125" spans="1:27">
      <c r="A125" s="230" t="s">
        <v>281</v>
      </c>
      <c r="B125" s="231" t="s">
        <v>446</v>
      </c>
      <c r="C125" s="149" t="s">
        <v>268</v>
      </c>
      <c r="D125" s="149" t="s">
        <v>270</v>
      </c>
      <c r="E125" s="149" t="s">
        <v>272</v>
      </c>
      <c r="F125" s="149" t="s">
        <v>276</v>
      </c>
      <c r="G125" s="152">
        <v>2020</v>
      </c>
      <c r="H125" s="149" t="s">
        <v>278</v>
      </c>
      <c r="I125" s="149" t="s">
        <v>285</v>
      </c>
      <c r="J125" s="149" t="s">
        <v>292</v>
      </c>
      <c r="K125" s="149" t="s">
        <v>392</v>
      </c>
      <c r="L125" s="152">
        <v>2021</v>
      </c>
      <c r="M125" s="149" t="s">
        <v>398</v>
      </c>
      <c r="N125" s="149" t="s">
        <v>401</v>
      </c>
      <c r="O125" s="149" t="s">
        <v>407</v>
      </c>
      <c r="P125" s="149" t="s">
        <v>414</v>
      </c>
      <c r="Q125" s="152">
        <v>2022</v>
      </c>
      <c r="R125" s="149" t="s">
        <v>419</v>
      </c>
      <c r="S125" s="149" t="s">
        <v>423</v>
      </c>
      <c r="T125" s="149" t="s">
        <v>431</v>
      </c>
      <c r="U125" s="149" t="s">
        <v>432</v>
      </c>
      <c r="V125" s="149">
        <v>2023</v>
      </c>
      <c r="W125" s="149" t="s">
        <v>435</v>
      </c>
      <c r="X125" s="149" t="s">
        <v>443</v>
      </c>
      <c r="Y125" s="149" t="s">
        <v>447</v>
      </c>
      <c r="Z125" s="149" t="s">
        <v>451</v>
      </c>
      <c r="AA125" s="149">
        <v>2024</v>
      </c>
    </row>
    <row r="126" spans="1:27">
      <c r="A126" s="230"/>
      <c r="B126" s="231"/>
      <c r="C126" s="149" t="s">
        <v>269</v>
      </c>
      <c r="D126" s="149" t="s">
        <v>271</v>
      </c>
      <c r="E126" s="149" t="s">
        <v>273</v>
      </c>
      <c r="F126" s="149" t="s">
        <v>277</v>
      </c>
      <c r="G126" s="152">
        <v>2020</v>
      </c>
      <c r="H126" s="149" t="s">
        <v>279</v>
      </c>
      <c r="I126" s="149" t="s">
        <v>286</v>
      </c>
      <c r="J126" s="149" t="s">
        <v>293</v>
      </c>
      <c r="K126" s="149" t="s">
        <v>393</v>
      </c>
      <c r="L126" s="152">
        <v>2021</v>
      </c>
      <c r="M126" s="149" t="s">
        <v>399</v>
      </c>
      <c r="N126" s="149" t="s">
        <v>402</v>
      </c>
      <c r="O126" s="149" t="s">
        <v>408</v>
      </c>
      <c r="P126" s="149" t="s">
        <v>413</v>
      </c>
      <c r="Q126" s="152">
        <v>2022</v>
      </c>
      <c r="R126" s="149" t="s">
        <v>420</v>
      </c>
      <c r="S126" s="149" t="s">
        <v>424</v>
      </c>
      <c r="T126" s="149" t="s">
        <v>430</v>
      </c>
      <c r="U126" s="149" t="s">
        <v>433</v>
      </c>
      <c r="V126" s="149">
        <v>2023</v>
      </c>
      <c r="W126" s="149" t="s">
        <v>436</v>
      </c>
      <c r="X126" s="149" t="s">
        <v>444</v>
      </c>
      <c r="Y126" s="149" t="s">
        <v>448</v>
      </c>
      <c r="Z126" s="149" t="s">
        <v>452</v>
      </c>
      <c r="AA126" s="149">
        <v>2024</v>
      </c>
    </row>
    <row r="127" spans="1:27">
      <c r="A127" t="s">
        <v>95</v>
      </c>
      <c r="B127" s="11" t="s">
        <v>172</v>
      </c>
      <c r="C127" s="27">
        <v>-112223</v>
      </c>
      <c r="D127" s="27">
        <v>-11409</v>
      </c>
      <c r="E127" s="27">
        <v>-26425</v>
      </c>
      <c r="F127" s="27">
        <v>63498</v>
      </c>
      <c r="G127" s="30">
        <v>-86559</v>
      </c>
      <c r="H127" s="27">
        <v>-43848</v>
      </c>
      <c r="I127" s="27">
        <v>132086</v>
      </c>
      <c r="J127" s="27">
        <v>20524</v>
      </c>
      <c r="K127" s="27">
        <v>86585</v>
      </c>
      <c r="L127" s="30">
        <v>195347</v>
      </c>
      <c r="M127" s="27">
        <v>229030</v>
      </c>
      <c r="N127" s="27">
        <v>-15256</v>
      </c>
      <c r="O127" s="27">
        <v>-50096</v>
      </c>
      <c r="P127" s="27">
        <v>48599</v>
      </c>
      <c r="Q127" s="30">
        <v>212277</v>
      </c>
      <c r="R127" s="27">
        <v>142145</v>
      </c>
      <c r="S127" s="27">
        <v>102750</v>
      </c>
      <c r="T127" s="27">
        <v>39116</v>
      </c>
      <c r="U127" s="27">
        <v>24538</v>
      </c>
      <c r="V127" s="30">
        <v>308549</v>
      </c>
      <c r="W127" s="27">
        <v>45374</v>
      </c>
      <c r="X127" s="27">
        <v>-38761</v>
      </c>
      <c r="Y127" s="27">
        <v>73561</v>
      </c>
      <c r="Z127" s="27">
        <v>-2085</v>
      </c>
      <c r="AA127" s="30">
        <v>78089</v>
      </c>
    </row>
    <row r="128" spans="1:27">
      <c r="A128" t="s">
        <v>173</v>
      </c>
      <c r="B128" s="11" t="s">
        <v>482</v>
      </c>
      <c r="C128" s="27">
        <v>183235.00597418199</v>
      </c>
      <c r="D128" s="27">
        <v>43502.625990274799</v>
      </c>
      <c r="E128" s="27">
        <v>25838</v>
      </c>
      <c r="F128" s="27">
        <v>-69767.781163324806</v>
      </c>
      <c r="G128" s="30">
        <v>182807.85080113198</v>
      </c>
      <c r="H128" s="27">
        <v>79875.546677485399</v>
      </c>
      <c r="I128" s="27">
        <v>-110909.893124052</v>
      </c>
      <c r="J128" s="27">
        <v>69759.4666548073</v>
      </c>
      <c r="K128" s="27">
        <v>22513.8626372217</v>
      </c>
      <c r="L128" s="30">
        <v>61238.982845462393</v>
      </c>
      <c r="M128" s="27">
        <v>-134460.893298276</v>
      </c>
      <c r="N128" s="27">
        <v>79811.722828761995</v>
      </c>
      <c r="O128" s="27">
        <v>26901.752236963501</v>
      </c>
      <c r="P128" s="27">
        <v>-30140.812559682301</v>
      </c>
      <c r="Q128" s="30">
        <v>-57888.230792232804</v>
      </c>
      <c r="R128" s="27">
        <v>-21907.536074348202</v>
      </c>
      <c r="S128" s="27">
        <v>-41676.9732164585</v>
      </c>
      <c r="T128" s="27">
        <v>19268.256348777999</v>
      </c>
      <c r="U128" s="27">
        <v>-15690.775577803401</v>
      </c>
      <c r="V128" s="30">
        <v>-60007.028519832107</v>
      </c>
      <c r="W128" s="27">
        <v>-15707.6685724826</v>
      </c>
      <c r="X128" s="27">
        <v>53642.042791811808</v>
      </c>
      <c r="Y128" s="27">
        <v>-10918.6522435362</v>
      </c>
      <c r="Z128" s="27">
        <v>85523.464000000007</v>
      </c>
      <c r="AA128" s="30">
        <v>112539.18597579302</v>
      </c>
    </row>
    <row r="129" spans="1:27">
      <c r="A129" s="2" t="s">
        <v>175</v>
      </c>
      <c r="B129" s="8" t="s">
        <v>176</v>
      </c>
      <c r="C129" s="22">
        <v>71012.005974181986</v>
      </c>
      <c r="D129" s="22">
        <v>32093.625990274799</v>
      </c>
      <c r="E129" s="22">
        <v>-587</v>
      </c>
      <c r="F129" s="22">
        <v>-6269.7811633248057</v>
      </c>
      <c r="G129" s="29">
        <v>96248.850801131979</v>
      </c>
      <c r="H129" s="22">
        <v>36027.546677485407</v>
      </c>
      <c r="I129" s="22">
        <v>21176.106875948</v>
      </c>
      <c r="J129" s="22">
        <v>90283.4666548073</v>
      </c>
      <c r="K129" s="22">
        <v>109098.862637222</v>
      </c>
      <c r="L129" s="29">
        <v>256585.98284546268</v>
      </c>
      <c r="M129" s="22">
        <v>94569.106701724202</v>
      </c>
      <c r="N129" s="22">
        <v>64555.722828762002</v>
      </c>
      <c r="O129" s="22">
        <v>-23194.247763036499</v>
      </c>
      <c r="P129" s="22">
        <v>18458.187440317699</v>
      </c>
      <c r="Q129" s="29">
        <v>154388.76920776741</v>
      </c>
      <c r="R129" s="22">
        <v>120237.463925652</v>
      </c>
      <c r="S129" s="22">
        <v>61073.0267835415</v>
      </c>
      <c r="T129" s="22">
        <v>58384.256348777999</v>
      </c>
      <c r="U129" s="22">
        <v>8847.2244221965993</v>
      </c>
      <c r="V129" s="29">
        <v>248541.97148016811</v>
      </c>
      <c r="W129" s="22">
        <v>29666.331427517402</v>
      </c>
      <c r="X129" s="22">
        <v>14881.042791811808</v>
      </c>
      <c r="Y129" s="22">
        <v>62642.347756463809</v>
      </c>
      <c r="Z129" s="22">
        <v>83438.464000000007</v>
      </c>
      <c r="AA129" s="29">
        <v>190628.18597579302</v>
      </c>
    </row>
    <row r="130" spans="1:27">
      <c r="C130" s="22"/>
      <c r="D130" s="22"/>
      <c r="E130" s="22"/>
      <c r="G130" s="29"/>
      <c r="H130" s="22"/>
      <c r="I130" s="22"/>
      <c r="J130" s="22"/>
      <c r="K130" s="22"/>
      <c r="L130" s="29"/>
      <c r="M130" s="22"/>
      <c r="N130" s="22"/>
      <c r="O130" s="22"/>
      <c r="P130" s="22"/>
      <c r="Q130" s="29"/>
      <c r="R130" s="22"/>
      <c r="S130" s="22"/>
      <c r="T130" s="22"/>
      <c r="U130" s="22"/>
      <c r="V130" s="29"/>
      <c r="W130" s="22"/>
      <c r="X130" s="22"/>
      <c r="AA130" s="29"/>
    </row>
    <row r="131" spans="1:27">
      <c r="A131" t="s">
        <v>103</v>
      </c>
      <c r="B131" s="11" t="s">
        <v>177</v>
      </c>
      <c r="C131" s="27">
        <v>1194906</v>
      </c>
      <c r="D131" s="27">
        <v>1164133</v>
      </c>
      <c r="E131" s="27">
        <v>1547091</v>
      </c>
      <c r="F131" s="27">
        <v>1609719</v>
      </c>
      <c r="G131" s="30">
        <v>5515850</v>
      </c>
      <c r="H131" s="27">
        <v>1692879</v>
      </c>
      <c r="I131" s="27">
        <v>1801722</v>
      </c>
      <c r="J131" s="27">
        <v>1569689</v>
      </c>
      <c r="K131" s="27">
        <v>1452041</v>
      </c>
      <c r="L131" s="30">
        <v>6516331</v>
      </c>
      <c r="M131" s="27">
        <v>1659798</v>
      </c>
      <c r="N131" s="27">
        <v>1384347</v>
      </c>
      <c r="O131" s="27">
        <v>1365623</v>
      </c>
      <c r="P131" s="27">
        <v>1380383</v>
      </c>
      <c r="Q131" s="30">
        <v>5790151</v>
      </c>
      <c r="R131" s="27">
        <v>1499120.0222100001</v>
      </c>
      <c r="S131" s="27">
        <v>1477065</v>
      </c>
      <c r="T131" s="27">
        <v>1386322</v>
      </c>
      <c r="U131" s="27">
        <v>1195665</v>
      </c>
      <c r="V131" s="30">
        <v>5558172.0222100001</v>
      </c>
      <c r="W131" s="27">
        <v>1269030</v>
      </c>
      <c r="X131" s="27">
        <v>1689408</v>
      </c>
      <c r="Y131" s="27">
        <v>1677776</v>
      </c>
      <c r="Z131" s="27">
        <v>1487778</v>
      </c>
      <c r="AA131" s="30">
        <v>6123992</v>
      </c>
    </row>
    <row r="132" spans="1:27">
      <c r="A132" t="s">
        <v>173</v>
      </c>
      <c r="B132" s="11" t="s">
        <v>482</v>
      </c>
      <c r="C132" s="27">
        <v>183235.00597418199</v>
      </c>
      <c r="D132" s="27">
        <v>43502.625990274799</v>
      </c>
      <c r="E132" s="27">
        <v>25838</v>
      </c>
      <c r="F132" s="27">
        <v>-69767.781163324806</v>
      </c>
      <c r="G132" s="30">
        <v>182807.85080113198</v>
      </c>
      <c r="H132" s="27">
        <v>79875.546677485399</v>
      </c>
      <c r="I132" s="27">
        <v>-110909.893124052</v>
      </c>
      <c r="J132" s="27">
        <v>69759.4666548073</v>
      </c>
      <c r="K132" s="27">
        <v>22513.8626372217</v>
      </c>
      <c r="L132" s="30">
        <v>61238.982845462393</v>
      </c>
      <c r="M132" s="27">
        <v>-134460.893298276</v>
      </c>
      <c r="N132" s="27">
        <v>79811.722828761995</v>
      </c>
      <c r="O132" s="27">
        <v>26901.752236963501</v>
      </c>
      <c r="P132" s="27">
        <v>-30140.812559682301</v>
      </c>
      <c r="Q132" s="30">
        <v>-57888.230792232804</v>
      </c>
      <c r="R132" s="27">
        <v>-21907.536074348202</v>
      </c>
      <c r="S132" s="27">
        <v>-41676.9732164585</v>
      </c>
      <c r="T132" s="27">
        <v>19268.256348777999</v>
      </c>
      <c r="U132" s="27">
        <v>-15690.775577803401</v>
      </c>
      <c r="V132" s="30">
        <v>-60007.028519832107</v>
      </c>
      <c r="W132" s="27">
        <v>-15707.6685724826</v>
      </c>
      <c r="X132" s="27">
        <v>53642.042791811808</v>
      </c>
      <c r="Y132" s="27">
        <v>-10918.6522435362</v>
      </c>
      <c r="Z132" s="27">
        <v>85523.464000000007</v>
      </c>
      <c r="AA132" s="30">
        <v>112539.18597579302</v>
      </c>
    </row>
    <row r="133" spans="1:27">
      <c r="A133" s="2" t="s">
        <v>449</v>
      </c>
      <c r="B133" s="8" t="s">
        <v>179</v>
      </c>
      <c r="C133" s="22">
        <v>1378141.0059741819</v>
      </c>
      <c r="D133" s="22">
        <v>1207635.6259902748</v>
      </c>
      <c r="E133" s="22">
        <v>1572929</v>
      </c>
      <c r="F133" s="22">
        <v>1539951.2188366752</v>
      </c>
      <c r="G133" s="29">
        <v>5698656.8508011317</v>
      </c>
      <c r="H133" s="22">
        <v>1772754.5466774851</v>
      </c>
      <c r="I133" s="22">
        <v>1690812.10687595</v>
      </c>
      <c r="J133" s="22">
        <v>1639448.4666548099</v>
      </c>
      <c r="K133" s="22">
        <v>1474554.86263722</v>
      </c>
      <c r="L133" s="29">
        <v>6577569.9828454647</v>
      </c>
      <c r="M133" s="22">
        <v>1525337.10670172</v>
      </c>
      <c r="N133" s="22">
        <v>1464158.72282876</v>
      </c>
      <c r="O133" s="22">
        <v>1392524.75223696</v>
      </c>
      <c r="P133" s="22">
        <v>1350242.1874403199</v>
      </c>
      <c r="Q133" s="29">
        <v>5732262.7692077598</v>
      </c>
      <c r="R133" s="22">
        <v>1477212.48613565</v>
      </c>
      <c r="S133" s="22">
        <v>1435388.0267835399</v>
      </c>
      <c r="T133" s="22">
        <v>1405590.2563487799</v>
      </c>
      <c r="U133" s="22">
        <v>1179974.2244221999</v>
      </c>
      <c r="V133" s="29">
        <v>5498164.9936901694</v>
      </c>
      <c r="W133" s="22">
        <v>1253322.3314275199</v>
      </c>
      <c r="X133" s="22">
        <v>1743050.0427918115</v>
      </c>
      <c r="Y133" s="22">
        <v>1666857.347756464</v>
      </c>
      <c r="Z133" s="22">
        <v>1573301.4639999999</v>
      </c>
      <c r="AA133" s="29">
        <v>6236531.1859757956</v>
      </c>
    </row>
    <row r="134" spans="1:27">
      <c r="C134" s="22"/>
      <c r="D134" s="22"/>
      <c r="E134" s="22"/>
      <c r="G134" s="29"/>
      <c r="H134" s="22"/>
      <c r="I134" s="22"/>
      <c r="J134" s="22"/>
      <c r="K134" s="22"/>
      <c r="L134" s="29"/>
      <c r="M134" s="22"/>
      <c r="N134" s="22"/>
      <c r="O134" s="22"/>
      <c r="P134" s="22"/>
      <c r="Q134" s="29"/>
      <c r="R134" s="22"/>
      <c r="S134" s="22"/>
      <c r="T134" s="22"/>
      <c r="U134" s="22"/>
      <c r="V134" s="29"/>
      <c r="W134" s="22"/>
      <c r="X134" s="22"/>
      <c r="AA134" s="29"/>
    </row>
    <row r="135" spans="1:27">
      <c r="A135" t="s">
        <v>59</v>
      </c>
      <c r="B135" s="11" t="s">
        <v>180</v>
      </c>
      <c r="C135" s="27">
        <v>-169786</v>
      </c>
      <c r="D135" s="27">
        <v>-272374</v>
      </c>
      <c r="E135" s="27">
        <v>-410595</v>
      </c>
      <c r="F135" s="27">
        <v>-512380</v>
      </c>
      <c r="G135" s="30">
        <v>-1365135</v>
      </c>
      <c r="H135" s="27">
        <v>-436852</v>
      </c>
      <c r="I135" s="27">
        <v>-608411</v>
      </c>
      <c r="J135" s="27">
        <v>-393592</v>
      </c>
      <c r="K135" s="27">
        <v>-360387</v>
      </c>
      <c r="L135" s="30">
        <v>-1799242</v>
      </c>
      <c r="M135" s="27">
        <v>-558755</v>
      </c>
      <c r="N135" s="27">
        <v>-292070</v>
      </c>
      <c r="O135" s="27">
        <v>-336327</v>
      </c>
      <c r="P135" s="27">
        <v>-376401</v>
      </c>
      <c r="Q135" s="30">
        <v>-1563553</v>
      </c>
      <c r="R135" s="27">
        <v>-409662</v>
      </c>
      <c r="S135" s="27">
        <v>-424123</v>
      </c>
      <c r="T135" s="27">
        <v>-312015</v>
      </c>
      <c r="U135" s="27">
        <v>-279860</v>
      </c>
      <c r="V135" s="30">
        <v>-1425660</v>
      </c>
      <c r="W135" s="27">
        <v>-319461</v>
      </c>
      <c r="X135" s="27">
        <v>-445365</v>
      </c>
      <c r="Y135" s="27">
        <v>-473243</v>
      </c>
      <c r="Z135" s="27">
        <v>-309232</v>
      </c>
      <c r="AA135" s="30">
        <v>-1547301</v>
      </c>
    </row>
    <row r="136" spans="1:27">
      <c r="A136" t="s">
        <v>181</v>
      </c>
      <c r="B136" s="11" t="s">
        <v>182</v>
      </c>
      <c r="C136" s="27">
        <v>-183235.00597418199</v>
      </c>
      <c r="D136" s="27">
        <v>-43502.625990274799</v>
      </c>
      <c r="E136" s="27">
        <v>-25838</v>
      </c>
      <c r="F136" s="27">
        <v>69767.781163324806</v>
      </c>
      <c r="G136" s="30">
        <v>-182807.85080113198</v>
      </c>
      <c r="H136" s="27">
        <v>-79875.546677485399</v>
      </c>
      <c r="I136" s="27">
        <v>110909.893124052</v>
      </c>
      <c r="J136" s="27">
        <v>-69759.4666548073</v>
      </c>
      <c r="K136" s="27">
        <v>-22513.8626372217</v>
      </c>
      <c r="L136" s="30">
        <v>-61238.982845462393</v>
      </c>
      <c r="M136" s="27">
        <v>134460.893298276</v>
      </c>
      <c r="N136" s="27">
        <v>-79811.722828761995</v>
      </c>
      <c r="O136" s="27">
        <v>-26901.752236963501</v>
      </c>
      <c r="P136" s="27">
        <v>30140.812559682301</v>
      </c>
      <c r="Q136" s="30">
        <v>57888.230792232804</v>
      </c>
      <c r="R136" s="27">
        <v>21907.536074348202</v>
      </c>
      <c r="S136" s="27">
        <v>41676.9732164585</v>
      </c>
      <c r="T136" s="27">
        <v>-19268.256348777999</v>
      </c>
      <c r="U136" s="27">
        <v>15690.775577803401</v>
      </c>
      <c r="V136" s="30">
        <v>60007.028519832107</v>
      </c>
      <c r="W136" s="27">
        <v>15707.6685724826</v>
      </c>
      <c r="X136" s="27">
        <v>-53642.042791811808</v>
      </c>
      <c r="Y136" s="27">
        <v>10918.6522435362</v>
      </c>
      <c r="Z136" s="27">
        <v>-85523.464000000007</v>
      </c>
      <c r="AA136" s="30">
        <v>-112539.18597579302</v>
      </c>
    </row>
    <row r="137" spans="1:27">
      <c r="A137" s="2" t="s">
        <v>450</v>
      </c>
      <c r="B137" s="8" t="s">
        <v>184</v>
      </c>
      <c r="C137" s="22">
        <v>-353021.00597418199</v>
      </c>
      <c r="D137" s="22">
        <v>-315876.62599027483</v>
      </c>
      <c r="E137" s="22">
        <v>-436433</v>
      </c>
      <c r="F137" s="22">
        <v>-442612.21883667517</v>
      </c>
      <c r="G137" s="29">
        <v>-1547942.8508011319</v>
      </c>
      <c r="H137" s="22">
        <v>-516727.5466774854</v>
      </c>
      <c r="I137" s="22">
        <v>-497501.10687594803</v>
      </c>
      <c r="J137" s="22">
        <v>-463351.46665480698</v>
      </c>
      <c r="K137" s="22">
        <v>-382900.86263722199</v>
      </c>
      <c r="L137" s="29">
        <v>-1860480.9828454626</v>
      </c>
      <c r="M137" s="22">
        <v>-424294.106701724</v>
      </c>
      <c r="N137" s="22">
        <v>-371881.72282876202</v>
      </c>
      <c r="O137" s="22">
        <v>-363228.75223696302</v>
      </c>
      <c r="P137" s="22">
        <v>-346260.187440318</v>
      </c>
      <c r="Q137" s="29">
        <v>-1505664.7692077672</v>
      </c>
      <c r="R137" s="22">
        <v>-387754.46392565197</v>
      </c>
      <c r="S137" s="22">
        <v>-382446.02678354102</v>
      </c>
      <c r="T137" s="22">
        <v>-331283.25634877803</v>
      </c>
      <c r="U137" s="22">
        <v>-264169.22442219697</v>
      </c>
      <c r="V137" s="29">
        <v>-1365652.9714801679</v>
      </c>
      <c r="W137" s="22">
        <v>-303753.331427517</v>
      </c>
      <c r="X137" s="22">
        <v>-499007.04279181187</v>
      </c>
      <c r="Y137" s="22">
        <v>-462324.3477564638</v>
      </c>
      <c r="Z137" s="22">
        <v>-394755.46400000004</v>
      </c>
      <c r="AA137" s="29">
        <v>-1659840.1859757928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N34"/>
  <sheetViews>
    <sheetView showGridLines="0" zoomScaleNormal="100" workbookViewId="0">
      <pane xSplit="4" ySplit="6" topLeftCell="AJ7" activePane="bottomRight" state="frozen"/>
      <selection activeCell="AM5" sqref="AM5"/>
      <selection pane="topRight" activeCell="AM5" sqref="AM5"/>
      <selection pane="bottomLeft" activeCell="AM5" sqref="AM5"/>
      <selection pane="bottomRight" activeCell="AN5" sqref="AN5"/>
    </sheetView>
  </sheetViews>
  <sheetFormatPr defaultRowHeight="14.4" outlineLevelCol="1"/>
  <cols>
    <col min="1" max="1" width="26.44140625" bestFit="1" customWidth="1"/>
    <col min="2" max="2" width="28.33203125" customWidth="1"/>
    <col min="3" max="3" width="25.109375" customWidth="1" outlineLevel="1"/>
    <col min="4" max="4" width="28.33203125" customWidth="1" outlineLevel="1"/>
    <col min="5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40" ht="18">
      <c r="A2" s="200" t="s">
        <v>0</v>
      </c>
      <c r="B2" s="201"/>
      <c r="C2" s="200" t="s">
        <v>41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4" spans="1:40">
      <c r="A4" s="79" t="s">
        <v>619</v>
      </c>
      <c r="C4" s="79" t="s">
        <v>620</v>
      </c>
    </row>
    <row r="5" spans="1:40">
      <c r="A5" s="234"/>
      <c r="B5" s="235"/>
      <c r="C5" s="236"/>
      <c r="D5" s="234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</row>
    <row r="6" spans="1:40">
      <c r="A6" s="234"/>
      <c r="B6" s="235"/>
      <c r="C6" s="236"/>
      <c r="D6" s="234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</row>
    <row r="7" spans="1:40">
      <c r="A7" s="237" t="s">
        <v>331</v>
      </c>
      <c r="B7" s="80" t="s">
        <v>319</v>
      </c>
      <c r="C7" s="237" t="s">
        <v>332</v>
      </c>
      <c r="D7" s="80" t="s">
        <v>333</v>
      </c>
      <c r="E7" s="202">
        <v>1455.6422166666666</v>
      </c>
      <c r="F7" s="202">
        <v>1396.9802698412698</v>
      </c>
      <c r="G7" s="202">
        <v>1206.0237384615384</v>
      </c>
      <c r="H7" s="202">
        <v>1749.6262950819673</v>
      </c>
      <c r="I7" s="202">
        <v>1644.1112258064516</v>
      </c>
      <c r="J7" s="202">
        <v>2074.7377540983607</v>
      </c>
      <c r="K7" s="202">
        <v>2039.9199375000001</v>
      </c>
      <c r="L7" s="202">
        <v>1856.4890169491525</v>
      </c>
      <c r="M7" s="202">
        <v>2108.6660000000002</v>
      </c>
      <c r="N7" s="202">
        <v>2615.6256031746029</v>
      </c>
      <c r="O7" s="202">
        <v>1444.9618730158729</v>
      </c>
      <c r="P7" s="202">
        <v>1615.2928644067797</v>
      </c>
      <c r="Q7" s="202">
        <v>1989.7429666666665</v>
      </c>
      <c r="R7" s="202">
        <v>2813.9693225806454</v>
      </c>
      <c r="S7" s="202">
        <v>2926.2785076923078</v>
      </c>
      <c r="T7" s="202">
        <v>3495.834901639344</v>
      </c>
      <c r="U7" s="202">
        <v>3887.6905322580646</v>
      </c>
      <c r="V7" s="202">
        <v>2822.0154426229506</v>
      </c>
      <c r="W7" s="202">
        <v>2718.5596615384616</v>
      </c>
      <c r="X7" s="202">
        <v>2788.201</v>
      </c>
      <c r="Y7" s="202">
        <v>3860.1930833333336</v>
      </c>
      <c r="Z7" s="202">
        <v>2951.4618387096775</v>
      </c>
      <c r="AA7" s="202">
        <v>3251.8314218750002</v>
      </c>
      <c r="AB7" s="202">
        <v>3004.7793278688523</v>
      </c>
      <c r="AC7" s="202">
        <v>3082.2988387096775</v>
      </c>
      <c r="AD7" s="202">
        <v>2849.1734677419354</v>
      </c>
      <c r="AE7" s="202">
        <v>3167.1749538461536</v>
      </c>
      <c r="AF7" s="202">
        <v>3169.0372622950817</v>
      </c>
      <c r="AG7" s="202">
        <v>4780.1700793650789</v>
      </c>
      <c r="AH7" s="202">
        <v>5199.4844262295082</v>
      </c>
      <c r="AI7" s="202">
        <v>4680.142234375</v>
      </c>
      <c r="AJ7" s="202">
        <v>4871.6520333333328</v>
      </c>
      <c r="AK7" s="202">
        <v>5523.2657377049181</v>
      </c>
      <c r="AL7" s="202">
        <v>6810.9851111111111</v>
      </c>
      <c r="AM7" s="202">
        <v>5647.3161060606062</v>
      </c>
      <c r="AN7" s="202">
        <v>4548.3998032786885</v>
      </c>
    </row>
    <row r="8" spans="1:40" s="84" customFormat="1">
      <c r="A8" s="238"/>
      <c r="B8" s="87" t="s">
        <v>321</v>
      </c>
      <c r="C8" s="238"/>
      <c r="D8" s="87" t="s">
        <v>322</v>
      </c>
      <c r="E8" s="98">
        <v>1.1401875898236076</v>
      </c>
      <c r="F8" s="98">
        <v>1.2238228865919925</v>
      </c>
      <c r="G8" s="98">
        <v>1.2610752404758754</v>
      </c>
      <c r="H8" s="98">
        <v>1.0526319455534487</v>
      </c>
      <c r="I8" s="98">
        <v>1.0264076536655318</v>
      </c>
      <c r="J8" s="98">
        <v>1.0145485260341378</v>
      </c>
      <c r="K8" s="98">
        <v>1.0225874392466199</v>
      </c>
      <c r="L8" s="98">
        <v>1.0777888961569266</v>
      </c>
      <c r="M8" s="98">
        <v>1.0347998933923153</v>
      </c>
      <c r="N8" s="98">
        <v>1.013186187822267</v>
      </c>
      <c r="O8" s="98">
        <v>1.152981882709752</v>
      </c>
      <c r="P8" s="98">
        <v>1.1480213164682036</v>
      </c>
      <c r="Q8" s="98">
        <v>1.0381130979916018</v>
      </c>
      <c r="R8" s="98">
        <v>0.86421217696976282</v>
      </c>
      <c r="S8" s="98">
        <v>0.82333875155676173</v>
      </c>
      <c r="T8" s="98">
        <v>0.84266482995790259</v>
      </c>
      <c r="U8" s="98">
        <v>0.81347802561594584</v>
      </c>
      <c r="V8" s="98">
        <v>0.85106485568255252</v>
      </c>
      <c r="W8" s="98">
        <v>0.95429708337975205</v>
      </c>
      <c r="X8" s="98">
        <v>0.97814719597296451</v>
      </c>
      <c r="Y8" s="98">
        <v>0.85496398636536253</v>
      </c>
      <c r="Z8" s="98">
        <v>0.95818191438147593</v>
      </c>
      <c r="AA8" s="98">
        <v>0.92848335835136675</v>
      </c>
      <c r="AB8" s="98">
        <v>1.0013691848591004</v>
      </c>
      <c r="AC8" s="98">
        <v>0.95803983817524385</v>
      </c>
      <c r="AD8" s="98">
        <v>1.0689124188845827</v>
      </c>
      <c r="AE8" s="98">
        <v>1.0584625802314132</v>
      </c>
      <c r="AF8" s="98">
        <v>1.046816876530527</v>
      </c>
      <c r="AG8" s="98">
        <v>0.8448233239142271</v>
      </c>
      <c r="AH8" s="98">
        <v>0.80880628511821029</v>
      </c>
      <c r="AI8" s="98">
        <v>0.85277222393306196</v>
      </c>
      <c r="AJ8" s="98">
        <v>0.81537417522210809</v>
      </c>
      <c r="AK8" s="98">
        <v>0.69078949634977715</v>
      </c>
      <c r="AL8" s="98">
        <v>0.66281723333995546</v>
      </c>
      <c r="AM8" s="98">
        <v>0.67376925396388854</v>
      </c>
      <c r="AN8" s="98">
        <v>0.79639909965381162</v>
      </c>
    </row>
    <row r="9" spans="1:40" s="84" customFormat="1">
      <c r="A9" s="239" t="s">
        <v>318</v>
      </c>
      <c r="B9" s="80" t="s">
        <v>319</v>
      </c>
      <c r="C9" s="239" t="s">
        <v>647</v>
      </c>
      <c r="D9" s="80" t="s">
        <v>320</v>
      </c>
      <c r="E9" s="202">
        <v>202.48638</v>
      </c>
      <c r="F9" s="202">
        <v>197.58997460317457</v>
      </c>
      <c r="G9" s="202">
        <v>199.9304923076923</v>
      </c>
      <c r="H9" s="202">
        <v>270.5854065573771</v>
      </c>
      <c r="I9" s="202">
        <v>251.0764387096774</v>
      </c>
      <c r="J9" s="202">
        <v>301.67169508196719</v>
      </c>
      <c r="K9" s="202">
        <v>321.68038437500002</v>
      </c>
      <c r="L9" s="202">
        <v>471.93113559322035</v>
      </c>
      <c r="M9" s="202">
        <v>566.0615733333334</v>
      </c>
      <c r="N9" s="202">
        <v>690.14138730158743</v>
      </c>
      <c r="O9" s="202">
        <v>594.86975555555546</v>
      </c>
      <c r="P9" s="202">
        <v>942.42900338983054</v>
      </c>
      <c r="Q9" s="202">
        <v>1277.4046400000002</v>
      </c>
      <c r="R9" s="202">
        <v>1445.2047451612902</v>
      </c>
      <c r="S9" s="202">
        <v>1565.0209292307693</v>
      </c>
      <c r="T9" s="202">
        <v>1602.3980688524589</v>
      </c>
      <c r="U9" s="202">
        <v>2175.7997645161286</v>
      </c>
      <c r="V9" s="202">
        <v>2356.5625016393442</v>
      </c>
      <c r="W9" s="202">
        <v>2659.1922676923073</v>
      </c>
      <c r="X9" s="202">
        <v>2962.1504524590164</v>
      </c>
      <c r="Y9" s="202">
        <v>3804.4821666666667</v>
      </c>
      <c r="Z9" s="202">
        <v>3531.7025387096774</v>
      </c>
      <c r="AA9" s="202">
        <v>4249.0623437499999</v>
      </c>
      <c r="AB9" s="202">
        <v>4290.727393442623</v>
      </c>
      <c r="AC9" s="202">
        <v>3763.461016129032</v>
      </c>
      <c r="AD9" s="202">
        <v>3414.6926548387091</v>
      </c>
      <c r="AE9" s="202">
        <v>3343.4925999999991</v>
      </c>
      <c r="AF9" s="202">
        <v>3531.3229999999999</v>
      </c>
      <c r="AG9" s="202">
        <v>3263.4784761904762</v>
      </c>
      <c r="AH9" s="202">
        <v>3108.9287704918029</v>
      </c>
      <c r="AI9" s="202">
        <v>3283.094046875</v>
      </c>
      <c r="AJ9" s="202">
        <v>3393.3916833333333</v>
      </c>
      <c r="AK9" s="202">
        <v>3176.5274590163935</v>
      </c>
      <c r="AL9" s="202">
        <v>3666.3028253968255</v>
      </c>
      <c r="AM9" s="202">
        <v>3099.7198787878788</v>
      </c>
      <c r="AN9" s="202">
        <v>3204.1570327868853</v>
      </c>
    </row>
    <row r="10" spans="1:40" s="84" customFormat="1">
      <c r="A10" s="238"/>
      <c r="B10" s="87" t="s">
        <v>321</v>
      </c>
      <c r="C10" s="238"/>
      <c r="D10" s="87" t="s">
        <v>322</v>
      </c>
      <c r="E10" s="98">
        <v>1.2798271156147574</v>
      </c>
      <c r="F10" s="98">
        <v>1.3093479897010827</v>
      </c>
      <c r="G10" s="98">
        <v>1.0661598984940088</v>
      </c>
      <c r="H10" s="98">
        <v>1.1120339526386673</v>
      </c>
      <c r="I10" s="98">
        <v>0.99173988345612585</v>
      </c>
      <c r="J10" s="98">
        <v>1.0699203363700174</v>
      </c>
      <c r="K10" s="98">
        <v>0.95423902275358341</v>
      </c>
      <c r="L10" s="98">
        <v>0.98625651825026173</v>
      </c>
      <c r="M10" s="98">
        <v>0.84938927109176721</v>
      </c>
      <c r="N10" s="98">
        <v>0.88611859091931433</v>
      </c>
      <c r="O10" s="98">
        <v>0.8710923660477512</v>
      </c>
      <c r="P10" s="98">
        <v>0.87372881671117897</v>
      </c>
      <c r="Q10" s="98">
        <v>0.85515346557168337</v>
      </c>
      <c r="R10" s="98">
        <v>1.0752163650900903</v>
      </c>
      <c r="S10" s="98">
        <v>1.0064752217361721</v>
      </c>
      <c r="T10" s="98">
        <v>1.0515561848823949</v>
      </c>
      <c r="U10" s="98">
        <v>0.98571242464391684</v>
      </c>
      <c r="V10" s="98">
        <v>1.0572386964926139</v>
      </c>
      <c r="W10" s="98">
        <v>0.99356056922132752</v>
      </c>
      <c r="X10" s="98">
        <v>0.97589004371182819</v>
      </c>
      <c r="Y10" s="98">
        <v>0.90822345380074287</v>
      </c>
      <c r="Z10" s="98">
        <v>0.91379432170002095</v>
      </c>
      <c r="AA10" s="98">
        <v>0.87721858414424447</v>
      </c>
      <c r="AB10" s="98">
        <v>0.91286558997633516</v>
      </c>
      <c r="AC10" s="98">
        <v>0.89050266072217854</v>
      </c>
      <c r="AD10" s="98">
        <v>0.91589253151912886</v>
      </c>
      <c r="AE10" s="98">
        <v>0.91740603730460846</v>
      </c>
      <c r="AF10" s="98">
        <v>0.92539472841328596</v>
      </c>
      <c r="AG10" s="98">
        <v>0.97552110837648065</v>
      </c>
      <c r="AH10" s="98">
        <v>0.97939970824153444</v>
      </c>
      <c r="AI10" s="98">
        <v>0.95826526461863815</v>
      </c>
      <c r="AJ10" s="98">
        <v>0.93586412295712362</v>
      </c>
      <c r="AK10" s="98">
        <v>0.9568725481491579</v>
      </c>
      <c r="AL10" s="98">
        <v>0.94846884312318414</v>
      </c>
      <c r="AM10" s="98">
        <v>0.96165983425561108</v>
      </c>
      <c r="AN10" s="98">
        <v>0.95991069572586341</v>
      </c>
    </row>
    <row r="11" spans="1:40" s="84" customFormat="1" ht="14.4" customHeight="1">
      <c r="A11" s="237" t="s">
        <v>336</v>
      </c>
      <c r="B11" s="80" t="s">
        <v>319</v>
      </c>
      <c r="C11" s="237" t="s">
        <v>337</v>
      </c>
      <c r="D11" s="80" t="s">
        <v>333</v>
      </c>
      <c r="E11" s="202">
        <v>498.43770666666666</v>
      </c>
      <c r="F11" s="202">
        <v>477.03397142857136</v>
      </c>
      <c r="G11" s="202">
        <v>464.50268615384613</v>
      </c>
      <c r="H11" s="202">
        <v>505.7098655737704</v>
      </c>
      <c r="I11" s="202">
        <v>490.5179645161291</v>
      </c>
      <c r="J11" s="202">
        <v>553.44604918032792</v>
      </c>
      <c r="K11" s="202">
        <v>522.25558437500001</v>
      </c>
      <c r="L11" s="202">
        <v>604.99449152542377</v>
      </c>
      <c r="M11" s="202">
        <v>640.10825999999997</v>
      </c>
      <c r="N11" s="202">
        <v>685.18624126984128</v>
      </c>
      <c r="O11" s="202">
        <v>670.71318412698406</v>
      </c>
      <c r="P11" s="202">
        <v>766.82534915254234</v>
      </c>
      <c r="Q11" s="202">
        <v>765.85981666666669</v>
      </c>
      <c r="R11" s="202">
        <v>720.01568709677417</v>
      </c>
      <c r="S11" s="202">
        <v>754.32624923076924</v>
      </c>
      <c r="T11" s="202">
        <v>761.72181967213112</v>
      </c>
      <c r="U11" s="202">
        <v>791.8411290322581</v>
      </c>
      <c r="V11" s="202">
        <v>979.2391540983607</v>
      </c>
      <c r="W11" s="202">
        <v>1015.4208184615383</v>
      </c>
      <c r="X11" s="202">
        <v>1027.539681967213</v>
      </c>
      <c r="Y11" s="202">
        <v>1127.2290500000001</v>
      </c>
      <c r="Z11" s="202">
        <v>1040.6566677419355</v>
      </c>
      <c r="AA11" s="202">
        <v>1082.1224687500001</v>
      </c>
      <c r="AB11" s="202">
        <v>939.34331147540991</v>
      </c>
      <c r="AC11" s="202">
        <v>996.51398387096776</v>
      </c>
      <c r="AD11" s="202">
        <v>1090.0609483870967</v>
      </c>
      <c r="AE11" s="202">
        <v>1091.7138399999999</v>
      </c>
      <c r="AF11" s="202">
        <v>1063.4887704918033</v>
      </c>
      <c r="AG11" s="202">
        <v>976.79093650793652</v>
      </c>
      <c r="AH11" s="202">
        <v>928.6430983606557</v>
      </c>
      <c r="AI11" s="202">
        <v>882.12599999999986</v>
      </c>
      <c r="AJ11" s="202">
        <v>960.33130000000006</v>
      </c>
      <c r="AK11" s="202">
        <v>848.67629508196728</v>
      </c>
      <c r="AL11" s="202">
        <v>986.977873015873</v>
      </c>
      <c r="AM11" s="202">
        <v>1018.6079545454546</v>
      </c>
      <c r="AN11" s="202">
        <v>1031.8925573770493</v>
      </c>
    </row>
    <row r="12" spans="1:40" s="84" customFormat="1">
      <c r="A12" s="238"/>
      <c r="B12" s="87" t="s">
        <v>321</v>
      </c>
      <c r="C12" s="238"/>
      <c r="D12" s="87" t="s">
        <v>322</v>
      </c>
      <c r="E12" s="98">
        <v>4.1603788238679762</v>
      </c>
      <c r="F12" s="98">
        <v>3.7381495388624701</v>
      </c>
      <c r="G12" s="98">
        <v>3.2487530746944704</v>
      </c>
      <c r="H12" s="98">
        <v>3.2051593254964783</v>
      </c>
      <c r="I12" s="98">
        <v>3.1383443991321527</v>
      </c>
      <c r="J12" s="98">
        <v>3.0381666997381198</v>
      </c>
      <c r="K12" s="98">
        <v>2.9630589283969258</v>
      </c>
      <c r="L12" s="98">
        <v>2.9244162836613561</v>
      </c>
      <c r="M12" s="98">
        <v>2.9698100924886184</v>
      </c>
      <c r="N12" s="98">
        <v>3.2762850692162209</v>
      </c>
      <c r="O12" s="98">
        <v>3.6358855886985979</v>
      </c>
      <c r="P12" s="98">
        <v>3.4941384796709598</v>
      </c>
      <c r="Q12" s="98">
        <v>3.4880274072785711</v>
      </c>
      <c r="R12" s="98">
        <v>3.954245109345992</v>
      </c>
      <c r="S12" s="98">
        <v>3.8841972438626544</v>
      </c>
      <c r="T12" s="98">
        <v>4.1792346845271444</v>
      </c>
      <c r="U12" s="98">
        <v>4.3084250960626767</v>
      </c>
      <c r="V12" s="98">
        <v>5.3168281987284542</v>
      </c>
      <c r="W12" s="98">
        <v>5.2654306750684183</v>
      </c>
      <c r="X12" s="98">
        <v>5.7427466681923027</v>
      </c>
      <c r="Y12" s="98">
        <v>5.4947038344454775</v>
      </c>
      <c r="Z12" s="98">
        <v>5.6624985798746605</v>
      </c>
      <c r="AA12" s="98">
        <v>4.9549371130272082</v>
      </c>
      <c r="AB12" s="98">
        <v>5.608907629784337</v>
      </c>
      <c r="AC12" s="98">
        <v>5.4009574052721563</v>
      </c>
      <c r="AD12" s="98">
        <v>4.6681927912559988</v>
      </c>
      <c r="AE12" s="98">
        <v>4.9863950318702397</v>
      </c>
      <c r="AF12" s="98">
        <v>5.1067579694206273</v>
      </c>
      <c r="AG12" s="98">
        <v>5.1011348361313118</v>
      </c>
      <c r="AH12" s="98">
        <v>5.0329027383782998</v>
      </c>
      <c r="AI12" s="98">
        <v>4.7868868152975983</v>
      </c>
      <c r="AJ12" s="98">
        <v>4.7245761240234838</v>
      </c>
      <c r="AK12" s="98">
        <v>4.7897656072558554</v>
      </c>
      <c r="AL12" s="98">
        <v>4.9092570547038186</v>
      </c>
      <c r="AM12" s="98">
        <v>5.4662174882441104</v>
      </c>
      <c r="AN12" s="98">
        <v>5.7615937299101825</v>
      </c>
    </row>
    <row r="13" spans="1:40">
      <c r="A13" s="237" t="s">
        <v>334</v>
      </c>
      <c r="B13" s="80" t="s">
        <v>319</v>
      </c>
      <c r="C13" s="237" t="s">
        <v>335</v>
      </c>
      <c r="D13" s="80" t="s">
        <v>333</v>
      </c>
      <c r="E13" s="202">
        <v>271.60566666666699</v>
      </c>
      <c r="F13" s="202">
        <v>264.45309523809527</v>
      </c>
      <c r="G13" s="202">
        <v>229.34009230769232</v>
      </c>
      <c r="H13" s="202">
        <v>248.42618032786885</v>
      </c>
      <c r="I13" s="202">
        <v>249.86</v>
      </c>
      <c r="J13" s="202">
        <v>261.42804918032783</v>
      </c>
      <c r="K13" s="202">
        <v>254.06087500000001</v>
      </c>
      <c r="L13" s="202">
        <v>262.42849152542374</v>
      </c>
      <c r="M13" s="202">
        <v>289.98700000000002</v>
      </c>
      <c r="N13" s="202">
        <v>387.56426984126983</v>
      </c>
      <c r="O13" s="202">
        <v>302.63698412698415</v>
      </c>
      <c r="P13" s="202">
        <v>371.98474576271184</v>
      </c>
      <c r="Q13" s="202">
        <v>379.1413</v>
      </c>
      <c r="R13" s="202">
        <v>400.34619354838708</v>
      </c>
      <c r="S13" s="202">
        <v>367.34509230769231</v>
      </c>
      <c r="T13" s="202">
        <v>249.3339180327869</v>
      </c>
      <c r="U13" s="202">
        <v>266.154</v>
      </c>
      <c r="V13" s="202">
        <v>257.26819672131148</v>
      </c>
      <c r="W13" s="202">
        <v>238.47621538461539</v>
      </c>
      <c r="X13" s="202">
        <v>395.86719672131147</v>
      </c>
      <c r="Y13" s="202">
        <v>322.68705</v>
      </c>
      <c r="Z13" s="202">
        <v>275.31059677419358</v>
      </c>
      <c r="AA13" s="202">
        <v>278.73154687499999</v>
      </c>
      <c r="AB13" s="202">
        <v>286.57188524590163</v>
      </c>
      <c r="AC13" s="202">
        <v>342.96012903225807</v>
      </c>
      <c r="AD13" s="202">
        <v>339.51293548387099</v>
      </c>
      <c r="AE13" s="202">
        <v>267.6438769230769</v>
      </c>
      <c r="AF13" s="202">
        <v>297.17491803278688</v>
      </c>
      <c r="AG13" s="202">
        <v>275.96963492063492</v>
      </c>
      <c r="AH13" s="202">
        <v>276.16113114754097</v>
      </c>
      <c r="AI13" s="202">
        <v>301.24420312500001</v>
      </c>
      <c r="AJ13" s="202">
        <v>314.01566666666662</v>
      </c>
      <c r="AK13" s="202">
        <v>304.33232786885247</v>
      </c>
      <c r="AL13" s="202">
        <v>342.14998412698412</v>
      </c>
      <c r="AM13" s="202">
        <v>333.78766666666667</v>
      </c>
      <c r="AN13" s="202">
        <v>326.31426229508196</v>
      </c>
    </row>
    <row r="14" spans="1:40" s="84" customFormat="1">
      <c r="A14" s="238"/>
      <c r="B14" s="87" t="s">
        <v>321</v>
      </c>
      <c r="C14" s="238"/>
      <c r="D14" s="87" t="s">
        <v>322</v>
      </c>
      <c r="E14" s="98">
        <v>2.1559001941540257</v>
      </c>
      <c r="F14" s="98">
        <v>1.8972294195658077</v>
      </c>
      <c r="G14" s="98">
        <v>1.5616314346996665</v>
      </c>
      <c r="H14" s="98">
        <v>1.5199250125230985</v>
      </c>
      <c r="I14" s="98">
        <v>1.4411582518468404</v>
      </c>
      <c r="J14" s="98">
        <v>1.4398870177802112</v>
      </c>
      <c r="K14" s="98">
        <v>1.399205114842063</v>
      </c>
      <c r="L14" s="98">
        <v>1.4460558430735713</v>
      </c>
      <c r="M14" s="98">
        <v>1.5050251402074351</v>
      </c>
      <c r="N14" s="98">
        <v>1.7573075306424346</v>
      </c>
      <c r="O14" s="98">
        <v>1.7581419302186656</v>
      </c>
      <c r="P14" s="98">
        <v>1.7300872566307166</v>
      </c>
      <c r="Q14" s="98">
        <v>1.6229053460191936</v>
      </c>
      <c r="R14" s="98">
        <v>1.861746656039305</v>
      </c>
      <c r="S14" s="98">
        <v>1.7008185436699621</v>
      </c>
      <c r="T14" s="98">
        <v>1.7914877895328862</v>
      </c>
      <c r="U14" s="98">
        <v>2.1403889023017721</v>
      </c>
      <c r="V14" s="98">
        <v>2.4907079357129387</v>
      </c>
      <c r="W14" s="98">
        <v>2.3707072880804629</v>
      </c>
      <c r="X14" s="98">
        <v>2.2131880981239815</v>
      </c>
      <c r="Y14" s="98">
        <v>2.7500743625544728</v>
      </c>
      <c r="Z14" s="98">
        <v>2.8083391093121395</v>
      </c>
      <c r="AA14" s="98">
        <v>2.5560688742903888</v>
      </c>
      <c r="AB14" s="98">
        <v>2.6935349669081399</v>
      </c>
      <c r="AC14" s="98">
        <v>2.4792266363324091</v>
      </c>
      <c r="AD14" s="98">
        <v>2.0563182969607028</v>
      </c>
      <c r="AE14" s="98">
        <v>2.1918647822031252</v>
      </c>
      <c r="AF14" s="98">
        <v>2.1831963512133661</v>
      </c>
      <c r="AG14" s="98">
        <v>2.2756260114695568</v>
      </c>
      <c r="AH14" s="98">
        <v>2.1710342526719879</v>
      </c>
      <c r="AI14" s="98">
        <v>2.0105656259926743</v>
      </c>
      <c r="AJ14" s="98">
        <v>2.036593579017238</v>
      </c>
      <c r="AK14" s="98">
        <v>2.0543038546499912</v>
      </c>
      <c r="AL14" s="98">
        <v>2.3017682634790662</v>
      </c>
      <c r="AM14" s="98">
        <v>2.5136564057248987</v>
      </c>
      <c r="AN14" s="98">
        <v>2.7531486041063702</v>
      </c>
    </row>
    <row r="15" spans="1:40" s="84" customFormat="1">
      <c r="A15" s="237" t="s">
        <v>445</v>
      </c>
      <c r="B15" s="80" t="s">
        <v>319</v>
      </c>
      <c r="C15" s="237" t="s">
        <v>648</v>
      </c>
      <c r="D15" s="80" t="s">
        <v>333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>
        <v>33.979285714285716</v>
      </c>
      <c r="AM15" s="202">
        <v>119.62877272727272</v>
      </c>
      <c r="AN15" s="202">
        <v>206.10034426229501</v>
      </c>
    </row>
    <row r="16" spans="1:40" s="84" customFormat="1">
      <c r="A16" s="238"/>
      <c r="B16" s="87" t="s">
        <v>321</v>
      </c>
      <c r="C16" s="238"/>
      <c r="D16" s="87" t="s">
        <v>322</v>
      </c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>
        <v>1.4398725165756967</v>
      </c>
      <c r="AM16" s="98">
        <v>2.3971764821528834</v>
      </c>
      <c r="AN16" s="98">
        <v>3.4007020772389955</v>
      </c>
    </row>
    <row r="17" spans="1:40">
      <c r="A17" s="237" t="s">
        <v>338</v>
      </c>
      <c r="B17" s="80" t="s">
        <v>319</v>
      </c>
      <c r="C17" s="237" t="s">
        <v>338</v>
      </c>
      <c r="D17" s="80" t="s">
        <v>333</v>
      </c>
      <c r="E17" s="202">
        <v>6.8157500000000004</v>
      </c>
      <c r="F17" s="202">
        <v>8.076428571428572</v>
      </c>
      <c r="G17" s="202">
        <v>9.1886615384615382</v>
      </c>
      <c r="H17" s="202">
        <v>6.6079508196721308</v>
      </c>
      <c r="I17" s="202">
        <v>8.4940161290322571</v>
      </c>
      <c r="J17" s="202">
        <v>9.5536393442622956</v>
      </c>
      <c r="K17" s="202">
        <v>11.94471875</v>
      </c>
      <c r="L17" s="202">
        <v>8.7406949152542364</v>
      </c>
      <c r="M17" s="202">
        <v>10.838383333333333</v>
      </c>
      <c r="N17" s="202">
        <v>10.568142857142856</v>
      </c>
      <c r="O17" s="202">
        <v>7.2510952380952389</v>
      </c>
      <c r="P17" s="202">
        <v>6.9299322033898303</v>
      </c>
      <c r="Q17" s="202">
        <v>6.7168666666666672</v>
      </c>
      <c r="R17" s="202">
        <v>8.8515967741935491</v>
      </c>
      <c r="S17" s="202">
        <v>8.3419545454545467</v>
      </c>
      <c r="T17" s="202">
        <v>13.082672131147541</v>
      </c>
      <c r="U17" s="202">
        <v>12.589048387096774</v>
      </c>
      <c r="V17" s="202">
        <v>10.122557377049182</v>
      </c>
      <c r="W17" s="202">
        <v>15.905076923076924</v>
      </c>
      <c r="X17" s="202">
        <v>17.657491803278688</v>
      </c>
      <c r="Y17" s="202">
        <v>13.92051</v>
      </c>
      <c r="Z17" s="202">
        <v>23.036248387096773</v>
      </c>
      <c r="AA17" s="202">
        <v>23.945953124999999</v>
      </c>
      <c r="AB17" s="202">
        <v>26.093524590163934</v>
      </c>
      <c r="AC17" s="202">
        <v>27.444967741935486</v>
      </c>
      <c r="AD17" s="202">
        <v>24.949370967741935</v>
      </c>
      <c r="AE17" s="202">
        <v>23.765375384615385</v>
      </c>
      <c r="AF17" s="202">
        <v>17.184786885245902</v>
      </c>
      <c r="AG17" s="202">
        <v>18.77073015873016</v>
      </c>
      <c r="AH17" s="202">
        <v>29.921901639344259</v>
      </c>
      <c r="AI17" s="202">
        <v>25.878718750000004</v>
      </c>
      <c r="AJ17" s="202">
        <v>23.908949999999997</v>
      </c>
      <c r="AK17" s="202">
        <v>25.495459016393443</v>
      </c>
      <c r="AL17" s="202">
        <v>23.725349206349204</v>
      </c>
      <c r="AM17" s="202">
        <v>25.073136363636365</v>
      </c>
      <c r="AN17" s="202">
        <v>30.22267213114754</v>
      </c>
    </row>
    <row r="18" spans="1:40" s="84" customFormat="1" ht="14.25" customHeight="1">
      <c r="A18" s="238"/>
      <c r="B18" s="87" t="s">
        <v>321</v>
      </c>
      <c r="C18" s="238"/>
      <c r="D18" s="87" t="s">
        <v>322</v>
      </c>
      <c r="E18" s="98">
        <v>2.4678067955348517</v>
      </c>
      <c r="F18" s="98">
        <v>2.2063680905633687</v>
      </c>
      <c r="G18" s="98">
        <v>2.3605537091699973</v>
      </c>
      <c r="H18" s="98">
        <v>2.3575986950643171</v>
      </c>
      <c r="I18" s="98">
        <v>1.947236574514509</v>
      </c>
      <c r="J18" s="98">
        <v>2.0392700061087372</v>
      </c>
      <c r="K18" s="98">
        <v>2.1153721833132342</v>
      </c>
      <c r="L18" s="98">
        <v>2.2490155923684458</v>
      </c>
      <c r="M18" s="98">
        <v>1.7100410885387267</v>
      </c>
      <c r="N18" s="98">
        <v>1.7506517641369006</v>
      </c>
      <c r="O18" s="98">
        <v>2.3806727609841087</v>
      </c>
      <c r="P18" s="98">
        <v>2.3347672342527859</v>
      </c>
      <c r="Q18" s="98">
        <v>2.0755822407273232</v>
      </c>
      <c r="R18" s="98">
        <v>2.1209863173948924</v>
      </c>
      <c r="S18" s="98">
        <v>2.0513897870276026</v>
      </c>
      <c r="T18" s="98">
        <v>2.5376761078330365</v>
      </c>
      <c r="U18" s="98">
        <v>2.0100262242563618</v>
      </c>
      <c r="V18" s="98">
        <v>1.8966239870043025</v>
      </c>
      <c r="W18" s="98">
        <v>2.2030067300468161</v>
      </c>
      <c r="X18" s="98">
        <v>2.3065007019903314</v>
      </c>
      <c r="Y18" s="98">
        <v>2.5157064408320289</v>
      </c>
      <c r="Z18" s="98">
        <v>2.1655477895496258</v>
      </c>
      <c r="AA18" s="98">
        <v>1.7632141652327735</v>
      </c>
      <c r="AB18" s="98">
        <v>1.7869291106078073</v>
      </c>
      <c r="AC18" s="98">
        <v>1.7971171634966867</v>
      </c>
      <c r="AD18" s="98">
        <v>1.5846074266346031</v>
      </c>
      <c r="AE18" s="98">
        <v>1.8477651652978684</v>
      </c>
      <c r="AF18" s="98">
        <v>1.9401910954408779</v>
      </c>
      <c r="AG18" s="98">
        <v>1.858628152492164</v>
      </c>
      <c r="AH18" s="98">
        <v>1.5920150534721746</v>
      </c>
      <c r="AI18" s="98">
        <v>1.7326401538364855</v>
      </c>
      <c r="AJ18" s="98">
        <v>1.7127785425496966</v>
      </c>
      <c r="AK18" s="98">
        <v>1.6777454610463054</v>
      </c>
      <c r="AL18" s="98">
        <v>1.6292328508453056</v>
      </c>
      <c r="AM18" s="98">
        <v>1.8254056148270046</v>
      </c>
      <c r="AN18" s="98">
        <v>2.1218388323172865</v>
      </c>
    </row>
    <row r="19" spans="1:40">
      <c r="A19" s="239" t="s">
        <v>339</v>
      </c>
      <c r="B19" s="80" t="s">
        <v>340</v>
      </c>
      <c r="C19" s="239" t="s">
        <v>341</v>
      </c>
      <c r="D19" s="80" t="s">
        <v>342</v>
      </c>
      <c r="E19" s="202">
        <f t="shared" ref="E19:AL19" si="0">SUM(E7,E9,E11,E13,E17,E15)</f>
        <v>2434.9877200000005</v>
      </c>
      <c r="F19" s="202">
        <f t="shared" si="0"/>
        <v>2344.1337396825393</v>
      </c>
      <c r="G19" s="202">
        <f t="shared" si="0"/>
        <v>2108.9856707692306</v>
      </c>
      <c r="H19" s="202">
        <f t="shared" si="0"/>
        <v>2780.9556983606558</v>
      </c>
      <c r="I19" s="202">
        <f t="shared" si="0"/>
        <v>2644.0596451612905</v>
      </c>
      <c r="J19" s="202">
        <f t="shared" si="0"/>
        <v>3200.837186885246</v>
      </c>
      <c r="K19" s="202">
        <f t="shared" si="0"/>
        <v>3149.8615000000004</v>
      </c>
      <c r="L19" s="202">
        <f t="shared" si="0"/>
        <v>3204.5838305084744</v>
      </c>
      <c r="M19" s="202">
        <f t="shared" si="0"/>
        <v>3615.6612166666669</v>
      </c>
      <c r="N19" s="202">
        <f t="shared" si="0"/>
        <v>4389.0856444444435</v>
      </c>
      <c r="O19" s="202">
        <f t="shared" si="0"/>
        <v>3020.4328920634921</v>
      </c>
      <c r="P19" s="202">
        <f t="shared" si="0"/>
        <v>3703.4618949152546</v>
      </c>
      <c r="Q19" s="202">
        <f t="shared" si="0"/>
        <v>4418.8655899999994</v>
      </c>
      <c r="R19" s="202">
        <f t="shared" si="0"/>
        <v>5388.3875451612903</v>
      </c>
      <c r="S19" s="202">
        <f t="shared" si="0"/>
        <v>5621.3127330069938</v>
      </c>
      <c r="T19" s="202">
        <f t="shared" si="0"/>
        <v>6122.3713803278688</v>
      </c>
      <c r="U19" s="202">
        <f t="shared" si="0"/>
        <v>7134.0744741935487</v>
      </c>
      <c r="V19" s="202">
        <f t="shared" si="0"/>
        <v>6425.2078524590161</v>
      </c>
      <c r="W19" s="202">
        <f t="shared" si="0"/>
        <v>6647.5540399999991</v>
      </c>
      <c r="X19" s="202">
        <f t="shared" si="0"/>
        <v>7191.4158229508193</v>
      </c>
      <c r="Y19" s="202">
        <f t="shared" si="0"/>
        <v>9128.5118600000005</v>
      </c>
      <c r="Z19" s="202">
        <f t="shared" si="0"/>
        <v>7822.1678903225811</v>
      </c>
      <c r="AA19" s="202">
        <f t="shared" si="0"/>
        <v>8885.6937343749996</v>
      </c>
      <c r="AB19" s="202">
        <f t="shared" si="0"/>
        <v>8547.515442622951</v>
      </c>
      <c r="AC19" s="202">
        <f t="shared" si="0"/>
        <v>8212.6789354838711</v>
      </c>
      <c r="AD19" s="202">
        <f t="shared" si="0"/>
        <v>7718.3893774193539</v>
      </c>
      <c r="AE19" s="202">
        <f t="shared" si="0"/>
        <v>7893.790646153846</v>
      </c>
      <c r="AF19" s="202">
        <f t="shared" si="0"/>
        <v>8078.2087377049183</v>
      </c>
      <c r="AG19" s="202">
        <f t="shared" si="0"/>
        <v>9315.1798571428571</v>
      </c>
      <c r="AH19" s="202">
        <f t="shared" si="0"/>
        <v>9543.1393278688502</v>
      </c>
      <c r="AI19" s="202">
        <f t="shared" si="0"/>
        <v>9172.4852031249993</v>
      </c>
      <c r="AJ19" s="202">
        <f t="shared" si="0"/>
        <v>9563.2996333333322</v>
      </c>
      <c r="AK19" s="202">
        <f t="shared" si="0"/>
        <v>9878.2972786885257</v>
      </c>
      <c r="AL19" s="202">
        <f t="shared" si="0"/>
        <v>11864.120428571428</v>
      </c>
      <c r="AM19" s="202">
        <f>SUM(AM7,AM9,AM11,AM13,AM17,AM15)</f>
        <v>10244.133515151514</v>
      </c>
      <c r="AN19" s="202">
        <f>SUM(AN7,AN9,AN11,AN13,AN17,AN15)</f>
        <v>9347.0866721311486</v>
      </c>
    </row>
    <row r="20" spans="1:40" s="84" customFormat="1" ht="14.25" customHeight="1">
      <c r="A20" s="240"/>
      <c r="B20" s="99" t="s">
        <v>321</v>
      </c>
      <c r="C20" s="240"/>
      <c r="D20" s="99" t="s">
        <v>322</v>
      </c>
      <c r="E20" s="100">
        <v>1.8857852546546954</v>
      </c>
      <c r="F20" s="100">
        <v>2.0639215068590691</v>
      </c>
      <c r="G20" s="100">
        <v>1.7139575178456752</v>
      </c>
      <c r="H20" s="100">
        <v>1.4939417707110783</v>
      </c>
      <c r="I20" s="100">
        <v>1.4526708578630221</v>
      </c>
      <c r="J20" s="100">
        <v>1.4030099557441236</v>
      </c>
      <c r="K20" s="100">
        <v>1.3700372369802087</v>
      </c>
      <c r="L20" s="100">
        <v>1.4469174898008808</v>
      </c>
      <c r="M20" s="100">
        <v>1.3903757733917255</v>
      </c>
      <c r="N20" s="100">
        <v>1.4139844946972775</v>
      </c>
      <c r="O20" s="100">
        <v>1.7163215968342318</v>
      </c>
      <c r="P20" s="100">
        <v>1.6298365895145115</v>
      </c>
      <c r="Q20" s="100">
        <v>1.4617747974776272</v>
      </c>
      <c r="R20" s="100">
        <v>1.4046418439446098</v>
      </c>
      <c r="S20" s="100">
        <v>1.3441655616197559</v>
      </c>
      <c r="T20" s="100">
        <v>1.3542528724825018</v>
      </c>
      <c r="U20" s="100">
        <v>1.3082769567792083</v>
      </c>
      <c r="V20" s="100">
        <v>1.6729232932689699</v>
      </c>
      <c r="W20" s="100">
        <v>1.6825301600431299</v>
      </c>
      <c r="X20" s="100">
        <v>1.7295259793239177</v>
      </c>
      <c r="Y20" s="100">
        <v>1.5189474526811411</v>
      </c>
      <c r="Z20" s="100">
        <v>1.6343397320296915</v>
      </c>
      <c r="AA20" s="100">
        <v>1.4470517300195476</v>
      </c>
      <c r="AB20" s="100">
        <v>1.5165306656861439</v>
      </c>
      <c r="AC20" s="100">
        <v>1.5342886866767189</v>
      </c>
      <c r="AD20" s="100">
        <v>1.5553491827515136</v>
      </c>
      <c r="AE20" s="100">
        <v>1.5803378327129562</v>
      </c>
      <c r="AF20" s="100">
        <v>1.5719934533871851</v>
      </c>
      <c r="AG20" s="100">
        <v>1.3823469470917755</v>
      </c>
      <c r="AH20" s="100">
        <v>1.3193850906019136</v>
      </c>
      <c r="AI20" s="100">
        <v>1.3106293456878169</v>
      </c>
      <c r="AJ20" s="100">
        <v>1.294016585672221</v>
      </c>
      <c r="AK20" s="100">
        <v>1.1726426273874582</v>
      </c>
      <c r="AL20" s="100">
        <v>1.157544562328249</v>
      </c>
      <c r="AM20" s="100">
        <v>1.3205317980580153</v>
      </c>
      <c r="AN20" s="100">
        <v>1.5306156312714652</v>
      </c>
    </row>
    <row r="21" spans="1:40">
      <c r="A21" s="95"/>
      <c r="B21" s="95"/>
      <c r="C21" s="95"/>
      <c r="D21" s="95"/>
      <c r="F21" s="96"/>
      <c r="G21" s="97"/>
      <c r="H21" s="96"/>
      <c r="I21" s="97"/>
      <c r="Q21" s="96"/>
      <c r="R21" s="96"/>
      <c r="S21" s="96"/>
      <c r="T21" s="96"/>
    </row>
    <row r="23" spans="1:40">
      <c r="A23" s="79" t="s">
        <v>621</v>
      </c>
      <c r="B23" s="95"/>
      <c r="C23" s="79" t="s">
        <v>622</v>
      </c>
      <c r="D23" s="95"/>
      <c r="E23" s="96"/>
      <c r="F23" s="96"/>
      <c r="G23" s="97"/>
      <c r="H23" s="96"/>
      <c r="I23" s="97"/>
      <c r="Q23" s="96"/>
      <c r="R23" s="96"/>
    </row>
    <row r="24" spans="1:40">
      <c r="A24" s="234"/>
      <c r="B24" s="235"/>
      <c r="C24" s="236"/>
      <c r="D24" s="234"/>
      <c r="E24" s="146" t="s">
        <v>300</v>
      </c>
      <c r="F24" s="146" t="s">
        <v>301</v>
      </c>
      <c r="G24" s="147" t="s">
        <v>302</v>
      </c>
      <c r="H24" s="146" t="s">
        <v>303</v>
      </c>
      <c r="I24" s="147" t="s">
        <v>20</v>
      </c>
      <c r="J24" s="146" t="s">
        <v>22</v>
      </c>
      <c r="K24" s="146" t="s">
        <v>23</v>
      </c>
      <c r="L24" s="146" t="s">
        <v>24</v>
      </c>
      <c r="M24" s="146" t="s">
        <v>55</v>
      </c>
      <c r="N24" s="146" t="s">
        <v>56</v>
      </c>
      <c r="O24" s="146" t="s">
        <v>57</v>
      </c>
      <c r="P24" s="146" t="s">
        <v>58</v>
      </c>
      <c r="Q24" s="146" t="s">
        <v>256</v>
      </c>
      <c r="R24" s="146" t="s">
        <v>263</v>
      </c>
      <c r="S24" s="146" t="s">
        <v>264</v>
      </c>
      <c r="T24" s="146" t="s">
        <v>266</v>
      </c>
      <c r="U24" s="146" t="s">
        <v>268</v>
      </c>
      <c r="V24" s="146" t="s">
        <v>270</v>
      </c>
      <c r="W24" s="146" t="s">
        <v>272</v>
      </c>
      <c r="X24" s="146" t="s">
        <v>276</v>
      </c>
      <c r="Y24" s="146" t="s">
        <v>278</v>
      </c>
      <c r="Z24" s="146" t="s">
        <v>285</v>
      </c>
      <c r="AA24" s="146" t="s">
        <v>292</v>
      </c>
      <c r="AB24" s="146" t="s">
        <v>392</v>
      </c>
      <c r="AC24" s="146" t="s">
        <v>398</v>
      </c>
      <c r="AD24" s="146" t="s">
        <v>401</v>
      </c>
      <c r="AE24" s="146" t="s">
        <v>407</v>
      </c>
      <c r="AF24" s="146" t="s">
        <v>414</v>
      </c>
      <c r="AG24" s="146" t="s">
        <v>419</v>
      </c>
      <c r="AH24" s="146" t="s">
        <v>423</v>
      </c>
      <c r="AI24" s="146" t="s">
        <v>431</v>
      </c>
      <c r="AJ24" s="146" t="s">
        <v>432</v>
      </c>
      <c r="AK24" s="146" t="s">
        <v>435</v>
      </c>
      <c r="AL24" s="146" t="s">
        <v>443</v>
      </c>
      <c r="AM24" s="146" t="s">
        <v>447</v>
      </c>
      <c r="AN24" s="146" t="s">
        <v>451</v>
      </c>
    </row>
    <row r="25" spans="1:40">
      <c r="A25" s="234"/>
      <c r="B25" s="235"/>
      <c r="C25" s="236"/>
      <c r="D25" s="234"/>
      <c r="E25" s="146" t="s">
        <v>296</v>
      </c>
      <c r="F25" s="146" t="s">
        <v>297</v>
      </c>
      <c r="G25" s="147" t="s">
        <v>298</v>
      </c>
      <c r="H25" s="146" t="s">
        <v>299</v>
      </c>
      <c r="I25" s="147" t="s">
        <v>21</v>
      </c>
      <c r="J25" s="146" t="s">
        <v>49</v>
      </c>
      <c r="K25" s="146" t="s">
        <v>50</v>
      </c>
      <c r="L25" s="146" t="s">
        <v>51</v>
      </c>
      <c r="M25" s="146" t="s">
        <v>25</v>
      </c>
      <c r="N25" s="146" t="s">
        <v>52</v>
      </c>
      <c r="O25" s="146" t="s">
        <v>53</v>
      </c>
      <c r="P25" s="146" t="s">
        <v>54</v>
      </c>
      <c r="Q25" s="146" t="s">
        <v>257</v>
      </c>
      <c r="R25" s="146" t="s">
        <v>262</v>
      </c>
      <c r="S25" s="146" t="s">
        <v>265</v>
      </c>
      <c r="T25" s="146" t="s">
        <v>267</v>
      </c>
      <c r="U25" s="146" t="s">
        <v>269</v>
      </c>
      <c r="V25" s="146" t="s">
        <v>271</v>
      </c>
      <c r="W25" s="146" t="s">
        <v>273</v>
      </c>
      <c r="X25" s="146" t="s">
        <v>277</v>
      </c>
      <c r="Y25" s="146" t="s">
        <v>279</v>
      </c>
      <c r="Z25" s="146" t="s">
        <v>286</v>
      </c>
      <c r="AA25" s="146" t="s">
        <v>293</v>
      </c>
      <c r="AB25" s="146" t="s">
        <v>393</v>
      </c>
      <c r="AC25" s="146" t="s">
        <v>399</v>
      </c>
      <c r="AD25" s="146" t="s">
        <v>402</v>
      </c>
      <c r="AE25" s="146" t="s">
        <v>408</v>
      </c>
      <c r="AF25" s="146" t="s">
        <v>413</v>
      </c>
      <c r="AG25" s="146" t="s">
        <v>420</v>
      </c>
      <c r="AH25" s="146" t="s">
        <v>424</v>
      </c>
      <c r="AI25" s="146" t="s">
        <v>430</v>
      </c>
      <c r="AJ25" s="146" t="s">
        <v>433</v>
      </c>
      <c r="AK25" s="146" t="s">
        <v>436</v>
      </c>
      <c r="AL25" s="146" t="s">
        <v>444</v>
      </c>
      <c r="AM25" s="146" t="s">
        <v>448</v>
      </c>
      <c r="AN25" s="146" t="s">
        <v>452</v>
      </c>
    </row>
    <row r="26" spans="1:40">
      <c r="A26" s="86" t="s">
        <v>343</v>
      </c>
      <c r="B26" s="102" t="s">
        <v>358</v>
      </c>
      <c r="C26" s="80" t="s">
        <v>635</v>
      </c>
      <c r="D26" s="80" t="s">
        <v>359</v>
      </c>
      <c r="E26" s="101">
        <v>2779.0637484993895</v>
      </c>
      <c r="F26" s="101">
        <v>2275.2047831640793</v>
      </c>
      <c r="G26" s="101">
        <v>1592.01615729076</v>
      </c>
      <c r="H26" s="101">
        <v>2348.0639620725651</v>
      </c>
      <c r="I26" s="101">
        <v>2095.4857783093198</v>
      </c>
      <c r="J26" s="101">
        <v>1931.2564278379996</v>
      </c>
      <c r="K26" s="101">
        <v>1424.11322850684</v>
      </c>
      <c r="L26" s="101">
        <v>1953.8494660253996</v>
      </c>
      <c r="M26" s="101">
        <v>1634.9660690186499</v>
      </c>
      <c r="N26" s="101">
        <v>2551.9514105530302</v>
      </c>
      <c r="O26" s="101">
        <v>2449.5728535454537</v>
      </c>
      <c r="P26" s="101">
        <v>2603.5114567585097</v>
      </c>
      <c r="Q26" s="101">
        <v>2294.9409585129902</v>
      </c>
      <c r="R26" s="101">
        <v>2676.2090668910796</v>
      </c>
      <c r="S26" s="101">
        <v>2681.7597039392904</v>
      </c>
      <c r="T26" s="101">
        <v>3081.9432419915997</v>
      </c>
      <c r="U26" s="101">
        <v>3990.9729388018795</v>
      </c>
      <c r="V26" s="101">
        <v>3540.8759083638097</v>
      </c>
      <c r="W26" s="101">
        <v>2409.5063308318099</v>
      </c>
      <c r="X26" s="101">
        <v>3047.7136507861496</v>
      </c>
      <c r="Y26" s="101">
        <v>2892.2518417094225</v>
      </c>
      <c r="Z26" s="101">
        <v>2618.5454102277799</v>
      </c>
      <c r="AA26" s="101">
        <v>2528.1283529081702</v>
      </c>
      <c r="AB26" s="101">
        <v>2864.4747829531475</v>
      </c>
      <c r="AC26" s="101">
        <v>3044.0869033816998</v>
      </c>
      <c r="AD26" s="101">
        <v>3298.9730055607283</v>
      </c>
      <c r="AE26" s="101">
        <v>2922.6654658043108</v>
      </c>
      <c r="AF26" s="101">
        <v>2921.8102020209999</v>
      </c>
      <c r="AG26" s="101">
        <v>3162.3616056431401</v>
      </c>
      <c r="AH26" s="101">
        <v>3401.7345978978001</v>
      </c>
      <c r="AI26" s="101">
        <v>2898.135554601</v>
      </c>
      <c r="AJ26" s="101">
        <v>3779.1383147229499</v>
      </c>
      <c r="AK26" s="101">
        <v>3349.1299241726288</v>
      </c>
      <c r="AL26" s="101">
        <v>4100.5518042920003</v>
      </c>
      <c r="AM26" s="101">
        <v>3882.0423932113599</v>
      </c>
      <c r="AN26" s="101">
        <v>4438.6214194002996</v>
      </c>
    </row>
    <row r="27" spans="1:40">
      <c r="A27" s="110" t="s">
        <v>348</v>
      </c>
      <c r="B27" s="111" t="s">
        <v>360</v>
      </c>
      <c r="C27" s="111" t="s">
        <v>361</v>
      </c>
      <c r="D27" s="111" t="s">
        <v>362</v>
      </c>
      <c r="E27" s="112">
        <v>2664.1335014397996</v>
      </c>
      <c r="F27" s="112">
        <v>2366.9030524274003</v>
      </c>
      <c r="G27" s="112">
        <v>2350.7286574403111</v>
      </c>
      <c r="H27" s="112">
        <v>2283.2683279349731</v>
      </c>
      <c r="I27" s="112">
        <v>2134.3024378418327</v>
      </c>
      <c r="J27" s="112">
        <v>2122.0629014100764</v>
      </c>
      <c r="K27" s="112">
        <v>2093.2400969489668</v>
      </c>
      <c r="L27" s="112">
        <v>2205.5207483174268</v>
      </c>
      <c r="M27" s="112">
        <v>1997.4985307014667</v>
      </c>
      <c r="N27" s="112">
        <v>2310.1900221295459</v>
      </c>
      <c r="O27" s="112">
        <v>2553.2702160325007</v>
      </c>
      <c r="P27" s="112">
        <v>2466.5121122246987</v>
      </c>
      <c r="Q27" s="112">
        <v>2380.714512635866</v>
      </c>
      <c r="R27" s="112">
        <v>2627.9734243416433</v>
      </c>
      <c r="S27" s="112">
        <v>2646.5523427516187</v>
      </c>
      <c r="T27" s="112">
        <v>2828.0219201353252</v>
      </c>
      <c r="U27" s="112">
        <v>3432.7193967582461</v>
      </c>
      <c r="V27" s="112">
        <v>4018.7946600653113</v>
      </c>
      <c r="W27" s="112">
        <v>4137.0752822769655</v>
      </c>
      <c r="X27" s="112">
        <v>4568.9838144268042</v>
      </c>
      <c r="Y27" s="112">
        <v>4659.5227435744991</v>
      </c>
      <c r="Z27" s="112">
        <v>4919.9360462715722</v>
      </c>
      <c r="AA27" s="112">
        <v>5236.4371923943536</v>
      </c>
      <c r="AB27" s="112">
        <v>5426.0130874550923</v>
      </c>
      <c r="AC27" s="112">
        <v>5450.2964530139761</v>
      </c>
      <c r="AD27" s="112">
        <v>5483.8746808629867</v>
      </c>
      <c r="AE27" s="112">
        <v>5741.8401465956149</v>
      </c>
      <c r="AF27" s="112">
        <v>5649.9346476213223</v>
      </c>
      <c r="AG27" s="112">
        <v>5619.2674245008502</v>
      </c>
      <c r="AH27" s="112">
        <v>5683.4499127403478</v>
      </c>
      <c r="AI27" s="112">
        <v>5721.7666666666664</v>
      </c>
      <c r="AJ27" s="112">
        <v>6168.206666666666</v>
      </c>
      <c r="AK27" s="112">
        <v>6120.5771970718697</v>
      </c>
      <c r="AL27" s="112">
        <v>6509.2100000000009</v>
      </c>
      <c r="AM27" s="112">
        <v>7248.4433100127208</v>
      </c>
      <c r="AN27" s="112">
        <v>7981.1666666666661</v>
      </c>
    </row>
    <row r="28" spans="1:40">
      <c r="A28" s="85"/>
      <c r="B28" s="80"/>
      <c r="C28" s="80"/>
      <c r="D28" s="80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</row>
    <row r="29" spans="1:40">
      <c r="A29" s="85"/>
      <c r="B29" s="80"/>
      <c r="C29" s="80"/>
      <c r="D29" s="80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</row>
    <row r="30" spans="1:40">
      <c r="A30" s="79" t="s">
        <v>623</v>
      </c>
      <c r="C30" s="79" t="s">
        <v>624</v>
      </c>
    </row>
    <row r="31" spans="1:40">
      <c r="A31" s="234"/>
      <c r="B31" s="235"/>
      <c r="C31" s="236"/>
      <c r="D31" s="234"/>
      <c r="E31" s="146" t="s">
        <v>300</v>
      </c>
      <c r="F31" s="146" t="s">
        <v>301</v>
      </c>
      <c r="G31" s="147" t="s">
        <v>302</v>
      </c>
      <c r="H31" s="146" t="s">
        <v>303</v>
      </c>
      <c r="I31" s="147" t="s">
        <v>20</v>
      </c>
      <c r="J31" s="146" t="s">
        <v>22</v>
      </c>
      <c r="K31" s="146" t="s">
        <v>23</v>
      </c>
      <c r="L31" s="146" t="s">
        <v>24</v>
      </c>
      <c r="M31" s="146" t="s">
        <v>55</v>
      </c>
      <c r="N31" s="146" t="s">
        <v>56</v>
      </c>
      <c r="O31" s="146" t="s">
        <v>57</v>
      </c>
      <c r="P31" s="146" t="s">
        <v>58</v>
      </c>
      <c r="Q31" s="146" t="s">
        <v>256</v>
      </c>
      <c r="R31" s="146" t="s">
        <v>263</v>
      </c>
      <c r="S31" s="146" t="s">
        <v>264</v>
      </c>
      <c r="T31" s="146" t="s">
        <v>266</v>
      </c>
      <c r="U31" s="146" t="s">
        <v>268</v>
      </c>
      <c r="V31" s="146" t="s">
        <v>270</v>
      </c>
      <c r="W31" s="146" t="s">
        <v>272</v>
      </c>
      <c r="X31" s="146" t="s">
        <v>276</v>
      </c>
      <c r="Y31" s="146" t="s">
        <v>278</v>
      </c>
      <c r="Z31" s="146" t="s">
        <v>285</v>
      </c>
      <c r="AA31" s="146" t="s">
        <v>292</v>
      </c>
      <c r="AB31" s="146" t="s">
        <v>392</v>
      </c>
      <c r="AC31" s="146" t="s">
        <v>398</v>
      </c>
      <c r="AD31" s="146" t="s">
        <v>401</v>
      </c>
      <c r="AE31" s="146" t="s">
        <v>407</v>
      </c>
      <c r="AF31" s="146" t="s">
        <v>414</v>
      </c>
      <c r="AG31" s="146" t="s">
        <v>419</v>
      </c>
      <c r="AH31" s="146" t="s">
        <v>423</v>
      </c>
      <c r="AI31" s="146" t="s">
        <v>431</v>
      </c>
      <c r="AJ31" s="146" t="s">
        <v>432</v>
      </c>
      <c r="AK31" s="146" t="s">
        <v>435</v>
      </c>
      <c r="AL31" s="146" t="s">
        <v>443</v>
      </c>
      <c r="AM31" s="146" t="s">
        <v>447</v>
      </c>
      <c r="AN31" s="146" t="s">
        <v>451</v>
      </c>
    </row>
    <row r="32" spans="1:40">
      <c r="A32" s="234"/>
      <c r="B32" s="235"/>
      <c r="C32" s="236"/>
      <c r="D32" s="234"/>
      <c r="E32" s="146" t="s">
        <v>296</v>
      </c>
      <c r="F32" s="146" t="s">
        <v>297</v>
      </c>
      <c r="G32" s="147" t="s">
        <v>298</v>
      </c>
      <c r="H32" s="146" t="s">
        <v>299</v>
      </c>
      <c r="I32" s="147" t="s">
        <v>21</v>
      </c>
      <c r="J32" s="146" t="s">
        <v>49</v>
      </c>
      <c r="K32" s="146" t="s">
        <v>50</v>
      </c>
      <c r="L32" s="146" t="s">
        <v>51</v>
      </c>
      <c r="M32" s="146" t="s">
        <v>25</v>
      </c>
      <c r="N32" s="146" t="s">
        <v>52</v>
      </c>
      <c r="O32" s="146" t="s">
        <v>53</v>
      </c>
      <c r="P32" s="146" t="s">
        <v>54</v>
      </c>
      <c r="Q32" s="146" t="s">
        <v>257</v>
      </c>
      <c r="R32" s="146" t="s">
        <v>262</v>
      </c>
      <c r="S32" s="146" t="s">
        <v>265</v>
      </c>
      <c r="T32" s="146" t="s">
        <v>267</v>
      </c>
      <c r="U32" s="146" t="s">
        <v>269</v>
      </c>
      <c r="V32" s="146" t="s">
        <v>271</v>
      </c>
      <c r="W32" s="146" t="s">
        <v>273</v>
      </c>
      <c r="X32" s="146" t="s">
        <v>277</v>
      </c>
      <c r="Y32" s="146" t="s">
        <v>279</v>
      </c>
      <c r="Z32" s="146" t="s">
        <v>286</v>
      </c>
      <c r="AA32" s="146" t="s">
        <v>293</v>
      </c>
      <c r="AB32" s="146" t="s">
        <v>393</v>
      </c>
      <c r="AC32" s="146" t="s">
        <v>399</v>
      </c>
      <c r="AD32" s="146" t="s">
        <v>402</v>
      </c>
      <c r="AE32" s="146" t="s">
        <v>408</v>
      </c>
      <c r="AF32" s="146" t="s">
        <v>413</v>
      </c>
      <c r="AG32" s="146" t="s">
        <v>420</v>
      </c>
      <c r="AH32" s="146" t="s">
        <v>424</v>
      </c>
      <c r="AI32" s="146" t="s">
        <v>430</v>
      </c>
      <c r="AJ32" s="146" t="s">
        <v>433</v>
      </c>
      <c r="AK32" s="146" t="s">
        <v>436</v>
      </c>
      <c r="AL32" s="146" t="s">
        <v>444</v>
      </c>
      <c r="AM32" s="146" t="s">
        <v>448</v>
      </c>
      <c r="AN32" s="146" t="s">
        <v>452</v>
      </c>
    </row>
    <row r="33" spans="1:40">
      <c r="A33" s="86" t="s">
        <v>343</v>
      </c>
      <c r="B33" s="102" t="s">
        <v>369</v>
      </c>
      <c r="C33" s="80" t="s">
        <v>635</v>
      </c>
      <c r="D33" s="80" t="s">
        <v>369</v>
      </c>
      <c r="E33" s="117">
        <v>3.3821096960032632E-2</v>
      </c>
      <c r="F33" s="117">
        <v>3.6014005029024299E-2</v>
      </c>
      <c r="G33" s="117">
        <v>3.4556160197204422E-2</v>
      </c>
      <c r="H33" s="117">
        <v>3.459700377752379E-2</v>
      </c>
      <c r="I33" s="117">
        <v>3.6278022096200215E-2</v>
      </c>
      <c r="J33" s="117">
        <v>3.7003757875330556E-2</v>
      </c>
      <c r="K33" s="117">
        <v>3.6632362245628887E-2</v>
      </c>
      <c r="L33" s="117">
        <v>3.4706563768844935E-2</v>
      </c>
      <c r="M33" s="117">
        <v>3.9141955538484346E-2</v>
      </c>
      <c r="N33" s="117">
        <v>3.9756128370305052E-2</v>
      </c>
      <c r="O33" s="117">
        <v>3.9442093003361975E-2</v>
      </c>
      <c r="P33" s="117">
        <v>4.0400495948309682E-2</v>
      </c>
      <c r="Q33" s="117">
        <v>4.1625855350296989E-2</v>
      </c>
      <c r="R33" s="117">
        <v>4.169629014067535E-2</v>
      </c>
      <c r="S33" s="117">
        <v>3.8220504801922697E-2</v>
      </c>
      <c r="T33" s="117">
        <v>3.7440619712851446E-2</v>
      </c>
      <c r="U33" s="117">
        <v>4.4811291993798713E-2</v>
      </c>
      <c r="V33" s="117">
        <v>3.9994911531773876E-2</v>
      </c>
      <c r="W33" s="117">
        <v>5.8336719394082234E-2</v>
      </c>
      <c r="X33" s="117">
        <v>5.1759500924487729E-2</v>
      </c>
      <c r="Y33" s="117">
        <v>5.0097084911652413E-2</v>
      </c>
      <c r="Z33" s="117">
        <v>6.148932230508615E-2</v>
      </c>
      <c r="AA33" s="117">
        <v>5.6971183853983587E-2</v>
      </c>
      <c r="AB33" s="117">
        <v>3.3745317317943051E-2</v>
      </c>
      <c r="AC33" s="117">
        <v>3.1E-2</v>
      </c>
      <c r="AD33" s="117">
        <v>3.0732357988108937E-2</v>
      </c>
      <c r="AE33" s="117">
        <v>3.4278663080733157E-2</v>
      </c>
      <c r="AF33" s="117">
        <v>3.7276024474370423E-2</v>
      </c>
      <c r="AG33" s="117">
        <v>3.1801623862539624E-2</v>
      </c>
      <c r="AH33" s="117">
        <v>3.1019850597753827E-2</v>
      </c>
      <c r="AI33" s="117">
        <v>3.4148341316500366E-2</v>
      </c>
      <c r="AJ33" s="117">
        <v>3.1048680897143105E-2</v>
      </c>
      <c r="AK33" s="117">
        <v>3.1177343538201258E-2</v>
      </c>
      <c r="AL33" s="117">
        <v>3.0500518825074166E-2</v>
      </c>
      <c r="AM33" s="117">
        <v>3.003600635683517E-2</v>
      </c>
      <c r="AN33" s="117">
        <v>2.8810287455711306E-2</v>
      </c>
    </row>
    <row r="34" spans="1:40">
      <c r="A34" s="110" t="s">
        <v>348</v>
      </c>
      <c r="B34" s="111" t="s">
        <v>369</v>
      </c>
      <c r="C34" s="111" t="s">
        <v>361</v>
      </c>
      <c r="D34" s="111" t="s">
        <v>369</v>
      </c>
      <c r="E34" s="118">
        <v>3.6678849938235739E-2</v>
      </c>
      <c r="F34" s="118">
        <v>4.6291926348505937E-2</v>
      </c>
      <c r="G34" s="118">
        <v>4.9704157044901151E-2</v>
      </c>
      <c r="H34" s="118">
        <v>3.5753409087671821E-2</v>
      </c>
      <c r="I34" s="118">
        <v>4.0627734621781972E-2</v>
      </c>
      <c r="J34" s="118">
        <v>5.5158007121432144E-2</v>
      </c>
      <c r="K34" s="118">
        <v>5.7297332036235722E-2</v>
      </c>
      <c r="L34" s="118">
        <v>4.4641446098237884E-2</v>
      </c>
      <c r="M34" s="118">
        <v>5.6746731596273602E-2</v>
      </c>
      <c r="N34" s="118">
        <v>4.6003213698492265E-2</v>
      </c>
      <c r="O34" s="118">
        <v>4.7050257024916976E-2</v>
      </c>
      <c r="P34" s="118">
        <v>3.6184047434125087E-2</v>
      </c>
      <c r="Q34" s="118">
        <v>4.4157525806529978E-2</v>
      </c>
      <c r="R34" s="118">
        <v>3.9419414301047798E-2</v>
      </c>
      <c r="S34" s="118">
        <v>3.984823047408604E-2</v>
      </c>
      <c r="T34" s="118">
        <v>3.9714575630997555E-2</v>
      </c>
      <c r="U34" s="118">
        <v>3.6778777049442012E-2</v>
      </c>
      <c r="V34" s="118">
        <v>3.4201637039541169E-2</v>
      </c>
      <c r="W34" s="118">
        <v>3.1187728317653433E-2</v>
      </c>
      <c r="X34" s="118">
        <v>2.9629451339385729E-2</v>
      </c>
      <c r="Y34" s="118">
        <v>2.8039911622602078E-2</v>
      </c>
      <c r="Z34" s="118">
        <v>2.802764866652397E-2</v>
      </c>
      <c r="AA34" s="118">
        <v>2.6025913140193355E-2</v>
      </c>
      <c r="AB34" s="118">
        <v>2.5096970041380694E-2</v>
      </c>
      <c r="AC34" s="118">
        <v>2.5000000000000001E-2</v>
      </c>
      <c r="AD34" s="118">
        <v>2.2552627347884151E-2</v>
      </c>
      <c r="AE34" s="118">
        <v>2.1658209074385256E-2</v>
      </c>
      <c r="AF34" s="118">
        <v>2.3360805318736654E-2</v>
      </c>
      <c r="AG34" s="118">
        <v>2.319982035942705E-2</v>
      </c>
      <c r="AH34" s="118">
        <v>2.3901493204356968E-2</v>
      </c>
      <c r="AI34" s="118">
        <v>2.438242754277526E-2</v>
      </c>
      <c r="AJ34" s="118">
        <v>2.3548770998810024E-2</v>
      </c>
      <c r="AK34" s="118">
        <v>2.4255042678712591E-2</v>
      </c>
      <c r="AL34" s="118">
        <v>2.3547644747468083E-2</v>
      </c>
      <c r="AM34" s="118">
        <v>2.0743117531498788E-2</v>
      </c>
      <c r="AN34" s="118">
        <v>2.0205432727044913E-2</v>
      </c>
    </row>
  </sheetData>
  <mergeCells count="20">
    <mergeCell ref="A31:B32"/>
    <mergeCell ref="C31:D32"/>
    <mergeCell ref="A17:A18"/>
    <mergeCell ref="C17:C18"/>
    <mergeCell ref="A19:A20"/>
    <mergeCell ref="C19:C20"/>
    <mergeCell ref="A24:B25"/>
    <mergeCell ref="C24:D25"/>
    <mergeCell ref="A11:A12"/>
    <mergeCell ref="C11:C12"/>
    <mergeCell ref="A13:A14"/>
    <mergeCell ref="C13:C14"/>
    <mergeCell ref="A15:A16"/>
    <mergeCell ref="C15:C16"/>
    <mergeCell ref="A5:B6"/>
    <mergeCell ref="C5:D6"/>
    <mergeCell ref="A7:A8"/>
    <mergeCell ref="C7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N23"/>
  <sheetViews>
    <sheetView showGridLines="0" zoomScaleNormal="100" workbookViewId="0">
      <pane xSplit="4" ySplit="5" topLeftCell="AJ6" activePane="bottomRight" state="frozen"/>
      <selection activeCell="AM5" sqref="AM5"/>
      <selection pane="topRight" activeCell="AM5" sqref="AM5"/>
      <selection pane="bottomLeft" activeCell="AM5" sqref="AM5"/>
      <selection pane="bottomRight" activeCell="AN4" sqref="AN4"/>
    </sheetView>
  </sheetViews>
  <sheetFormatPr defaultRowHeight="14.4" outlineLevelCol="1"/>
  <cols>
    <col min="1" max="1" width="24.44140625" bestFit="1" customWidth="1"/>
    <col min="2" max="2" width="28.6640625" customWidth="1"/>
    <col min="3" max="3" width="28.88671875" customWidth="1" outlineLevel="1"/>
    <col min="4" max="4" width="28.33203125" customWidth="1" outlineLevel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40" ht="18">
      <c r="A2" s="200" t="s">
        <v>559</v>
      </c>
      <c r="B2" s="201"/>
      <c r="C2" s="200" t="s">
        <v>560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4" spans="1:40">
      <c r="A4" s="234"/>
      <c r="B4" s="235"/>
      <c r="C4" s="236"/>
      <c r="D4" s="234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</row>
    <row r="5" spans="1:40">
      <c r="A5" s="234"/>
      <c r="B5" s="235"/>
      <c r="C5" s="236"/>
      <c r="D5" s="234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</row>
    <row r="6" spans="1:40" ht="14.25" customHeight="1">
      <c r="A6" s="237" t="s">
        <v>304</v>
      </c>
      <c r="B6" s="80" t="s">
        <v>305</v>
      </c>
      <c r="C6" s="237" t="s">
        <v>642</v>
      </c>
      <c r="D6" s="80" t="s">
        <v>306</v>
      </c>
      <c r="E6" s="91">
        <v>6646.4260041873331</v>
      </c>
      <c r="F6" s="91">
        <v>6872.4263263782532</v>
      </c>
      <c r="G6" s="91">
        <v>6683.0885582819992</v>
      </c>
      <c r="H6" s="91">
        <v>8288.3773090177056</v>
      </c>
      <c r="I6" s="91">
        <v>7735.7113676325798</v>
      </c>
      <c r="J6" s="91">
        <v>8212.3750949095083</v>
      </c>
      <c r="K6" s="91">
        <v>8056.0153240417194</v>
      </c>
      <c r="L6" s="91">
        <v>9776.3579461059326</v>
      </c>
      <c r="M6" s="91">
        <v>10895.240215368833</v>
      </c>
      <c r="N6" s="91">
        <v>12078.131425714444</v>
      </c>
      <c r="O6" s="91">
        <v>9582.2009253726974</v>
      </c>
      <c r="P6" s="91">
        <v>15119.005900274746</v>
      </c>
      <c r="Q6" s="91">
        <v>16182.760982241</v>
      </c>
      <c r="R6" s="91">
        <v>14747.554161959677</v>
      </c>
      <c r="S6" s="91">
        <v>17147.150521963536</v>
      </c>
      <c r="T6" s="91">
        <v>18874.242233008525</v>
      </c>
      <c r="U6" s="91">
        <v>27863.796657107418</v>
      </c>
      <c r="V6" s="91">
        <v>28300.37056650591</v>
      </c>
      <c r="W6" s="91">
        <v>28759.661688036613</v>
      </c>
      <c r="X6" s="91">
        <v>31570.53389943183</v>
      </c>
      <c r="Y6" s="91">
        <v>36817.89207923333</v>
      </c>
      <c r="Z6" s="91">
        <v>33146.381525258061</v>
      </c>
      <c r="AA6" s="91">
        <v>31532.101743874999</v>
      </c>
      <c r="AB6" s="91">
        <v>31531.117855491801</v>
      </c>
      <c r="AC6" s="91">
        <v>31177.540207951613</v>
      </c>
      <c r="AD6" s="91">
        <v>28799.950526677418</v>
      </c>
      <c r="AE6" s="91">
        <v>26162.011135114917</v>
      </c>
      <c r="AF6" s="91">
        <v>32277.317162770494</v>
      </c>
      <c r="AG6" s="91">
        <v>25204.114449555556</v>
      </c>
      <c r="AH6" s="91">
        <v>26880.753559672132</v>
      </c>
      <c r="AI6" s="91">
        <v>23772.554928703124</v>
      </c>
      <c r="AJ6" s="91">
        <v>24259.078047633335</v>
      </c>
      <c r="AK6" s="91">
        <v>23582.437308196721</v>
      </c>
      <c r="AL6" s="91">
        <v>23868.683331031745</v>
      </c>
      <c r="AM6" s="91">
        <v>23261.513632242422</v>
      </c>
      <c r="AN6" s="91">
        <v>25591.546580131147</v>
      </c>
    </row>
    <row r="7" spans="1:40" s="84" customFormat="1" ht="14.25" customHeight="1">
      <c r="A7" s="237"/>
      <c r="B7" s="82" t="s">
        <v>307</v>
      </c>
      <c r="C7" s="237"/>
      <c r="D7" s="82" t="s">
        <v>308</v>
      </c>
      <c r="E7" s="83">
        <v>4.8473850108367591</v>
      </c>
      <c r="F7" s="83">
        <v>4.8498499415744538</v>
      </c>
      <c r="G7" s="83">
        <v>4.9218238705848174</v>
      </c>
      <c r="H7" s="83">
        <v>4.7056695491311373</v>
      </c>
      <c r="I7" s="83">
        <v>4.973754108688011</v>
      </c>
      <c r="J7" s="83">
        <v>4.8161682772662706</v>
      </c>
      <c r="K7" s="83">
        <v>4.8881800328808014</v>
      </c>
      <c r="L7" s="83">
        <v>4.6914072058422205</v>
      </c>
      <c r="M7" s="83">
        <v>4.8234211112239995</v>
      </c>
      <c r="N7" s="83">
        <v>4.6601831053478779</v>
      </c>
      <c r="O7" s="83">
        <v>4.7202559567562163</v>
      </c>
      <c r="P7" s="83">
        <v>4.4660814110706664</v>
      </c>
      <c r="Q7" s="83">
        <v>4.3558593978919333</v>
      </c>
      <c r="R7" s="83">
        <v>4.3818490076165846</v>
      </c>
      <c r="S7" s="83">
        <v>4.2812445242391872</v>
      </c>
      <c r="T7" s="83">
        <v>4.2236068309632655</v>
      </c>
      <c r="U7" s="83">
        <v>4.1160985961493104</v>
      </c>
      <c r="V7" s="83">
        <v>3.954988731363227</v>
      </c>
      <c r="W7" s="83">
        <v>3.9915882984031397</v>
      </c>
      <c r="X7" s="83">
        <v>3.8985783021995504</v>
      </c>
      <c r="Y7" s="83">
        <v>3.8284648894344984</v>
      </c>
      <c r="Z7" s="83">
        <v>3.7987606444827753</v>
      </c>
      <c r="AA7" s="83">
        <v>3.4927276677891586</v>
      </c>
      <c r="AB7" s="83">
        <v>3.4613468641774059</v>
      </c>
      <c r="AC7" s="83">
        <v>3.4933084884186663</v>
      </c>
      <c r="AD7" s="83">
        <v>3.3601440010776558</v>
      </c>
      <c r="AE7" s="83">
        <v>3.4052637156826511</v>
      </c>
      <c r="AF7" s="83">
        <v>3.2549905071874061</v>
      </c>
      <c r="AG7" s="83">
        <v>3.2728704195670697</v>
      </c>
      <c r="AH7" s="83">
        <v>3.300150639828209</v>
      </c>
      <c r="AI7" s="83">
        <v>3.3475786123003775</v>
      </c>
      <c r="AJ7" s="83">
        <v>3.2977492414558038</v>
      </c>
      <c r="AK7" s="83">
        <v>3.3825470244407625</v>
      </c>
      <c r="AL7" s="83">
        <v>3.3503445631212134</v>
      </c>
      <c r="AM7" s="83">
        <v>3.3479411445649299</v>
      </c>
      <c r="AN7" s="83">
        <v>3.0824134410454782</v>
      </c>
    </row>
    <row r="8" spans="1:40" ht="14.25" customHeight="1">
      <c r="A8" s="239" t="s">
        <v>316</v>
      </c>
      <c r="B8" s="89" t="s">
        <v>305</v>
      </c>
      <c r="C8" s="239" t="s">
        <v>317</v>
      </c>
      <c r="D8" s="89" t="s">
        <v>306</v>
      </c>
      <c r="E8" s="203">
        <v>251.41667347499998</v>
      </c>
      <c r="F8" s="203">
        <v>209.16513699650798</v>
      </c>
      <c r="G8" s="203">
        <v>179.59318188753844</v>
      </c>
      <c r="H8" s="203">
        <v>300.24637918393444</v>
      </c>
      <c r="I8" s="203">
        <v>223.90032999870965</v>
      </c>
      <c r="J8" s="203">
        <v>174.30560951655733</v>
      </c>
      <c r="K8" s="203">
        <v>182.13372192624999</v>
      </c>
      <c r="L8" s="203">
        <v>191.76939474474577</v>
      </c>
      <c r="M8" s="203">
        <v>277.242152713</v>
      </c>
      <c r="N8" s="203">
        <v>306.41198934777776</v>
      </c>
      <c r="O8" s="203">
        <v>240.3883823807937</v>
      </c>
      <c r="P8" s="203">
        <v>375.50752983915254</v>
      </c>
      <c r="Q8" s="203">
        <v>365.21186230149999</v>
      </c>
      <c r="R8" s="203">
        <v>287.88906492741938</v>
      </c>
      <c r="S8" s="203">
        <v>305.23780388</v>
      </c>
      <c r="T8" s="203">
        <v>400.72789244344256</v>
      </c>
      <c r="U8" s="203">
        <v>789.23625395677425</v>
      </c>
      <c r="V8" s="203">
        <v>600.85007835393446</v>
      </c>
      <c r="W8" s="203">
        <v>606.0712514578463</v>
      </c>
      <c r="X8" s="203">
        <v>824.04528574368862</v>
      </c>
      <c r="Y8" s="203">
        <v>925.0828117166667</v>
      </c>
      <c r="Z8" s="203">
        <v>730.58956030645152</v>
      </c>
      <c r="AA8" s="203">
        <v>740.42341407812501</v>
      </c>
      <c r="AB8" s="203">
        <v>789.79602550819675</v>
      </c>
      <c r="AC8" s="203">
        <v>801.54069882258068</v>
      </c>
      <c r="AD8" s="203">
        <v>745.07379630645153</v>
      </c>
      <c r="AE8" s="203">
        <v>776.8304649850769</v>
      </c>
      <c r="AF8" s="203">
        <v>976.87699799999996</v>
      </c>
      <c r="AG8" s="203">
        <v>661.88501377777777</v>
      </c>
      <c r="AH8" s="203">
        <v>663.66601713114756</v>
      </c>
      <c r="AI8" s="203">
        <v>551.36967682812497</v>
      </c>
      <c r="AJ8" s="203">
        <v>723.14252135000004</v>
      </c>
      <c r="AK8" s="203">
        <v>710.74907698360653</v>
      </c>
      <c r="AL8" s="203">
        <v>637.57273647619047</v>
      </c>
      <c r="AM8" s="203">
        <v>758.86758681818185</v>
      </c>
      <c r="AN8" s="203">
        <v>707.25054254098359</v>
      </c>
    </row>
    <row r="9" spans="1:40" s="84" customFormat="1" ht="14.25" customHeight="1">
      <c r="A9" s="238"/>
      <c r="B9" s="87" t="s">
        <v>307</v>
      </c>
      <c r="C9" s="238"/>
      <c r="D9" s="82" t="s">
        <v>308</v>
      </c>
      <c r="E9" s="83">
        <v>14.491051155479321</v>
      </c>
      <c r="F9" s="83">
        <v>14.672441606659316</v>
      </c>
      <c r="G9" s="83">
        <v>15.290302159926357</v>
      </c>
      <c r="H9" s="83">
        <v>12.88118598243071</v>
      </c>
      <c r="I9" s="83">
        <v>15.252762460898463</v>
      </c>
      <c r="J9" s="83">
        <v>14.834244397796009</v>
      </c>
      <c r="K9" s="83">
        <v>14.343533449946936</v>
      </c>
      <c r="L9" s="83">
        <v>13.45584849693331</v>
      </c>
      <c r="M9" s="83">
        <v>14.48341444728551</v>
      </c>
      <c r="N9" s="83">
        <v>14.099751722507156</v>
      </c>
      <c r="O9" s="83">
        <v>14.161148151631226</v>
      </c>
      <c r="P9" s="83">
        <v>14.444361246731178</v>
      </c>
      <c r="Q9" s="90">
        <v>14.808490796506245</v>
      </c>
      <c r="R9" s="90">
        <v>14.551540088578905</v>
      </c>
      <c r="S9" s="90">
        <v>13.529827487732639</v>
      </c>
      <c r="T9" s="90">
        <v>13.731195923815784</v>
      </c>
      <c r="U9" s="90">
        <v>9.0464681188713616</v>
      </c>
      <c r="V9" s="90">
        <v>12.394250521066857</v>
      </c>
      <c r="W9" s="90">
        <v>12.731958867961721</v>
      </c>
      <c r="X9" s="90">
        <v>12.365512824922282</v>
      </c>
      <c r="Y9" s="90">
        <v>11.672317776930537</v>
      </c>
      <c r="Z9" s="90">
        <v>13.131148483356554</v>
      </c>
      <c r="AA9" s="90">
        <v>12.50224194856534</v>
      </c>
      <c r="AB9" s="90">
        <v>13.171884132199406</v>
      </c>
      <c r="AC9" s="90">
        <v>13.363506807849335</v>
      </c>
      <c r="AD9" s="90">
        <v>12.603527553269867</v>
      </c>
      <c r="AE9" s="90">
        <v>12.399438089890202</v>
      </c>
      <c r="AF9" s="90">
        <v>11.760983534310418</v>
      </c>
      <c r="AG9" s="90">
        <v>11.719002093177751</v>
      </c>
      <c r="AH9" s="90">
        <v>12.196270987556719</v>
      </c>
      <c r="AI9" s="90">
        <v>12.738918545482511</v>
      </c>
      <c r="AJ9" s="90">
        <v>12.018894722312586</v>
      </c>
      <c r="AK9" s="90">
        <v>12.170558120920624</v>
      </c>
      <c r="AL9" s="90">
        <v>12.651304437917119</v>
      </c>
      <c r="AM9" s="90">
        <v>10.719858281149101</v>
      </c>
      <c r="AN9" s="90">
        <v>11.463463593499931</v>
      </c>
    </row>
    <row r="10" spans="1:40" ht="14.25" customHeight="1">
      <c r="A10" s="239" t="s">
        <v>644</v>
      </c>
      <c r="B10" s="89" t="s">
        <v>305</v>
      </c>
      <c r="C10" s="239" t="s">
        <v>645</v>
      </c>
      <c r="D10" s="89" t="s">
        <v>306</v>
      </c>
      <c r="E10" s="203">
        <v>56.626048329833338</v>
      </c>
      <c r="F10" s="203">
        <v>60.314780980476193</v>
      </c>
      <c r="G10" s="203">
        <v>65.303045088153851</v>
      </c>
      <c r="H10" s="203">
        <v>77.092294630819666</v>
      </c>
      <c r="I10" s="203">
        <v>80.939576012580659</v>
      </c>
      <c r="J10" s="203">
        <v>98.293114200819673</v>
      </c>
      <c r="K10" s="203">
        <v>106.67005062343749</v>
      </c>
      <c r="L10" s="203">
        <v>120.32696241118643</v>
      </c>
      <c r="M10" s="203">
        <v>127.70222546116666</v>
      </c>
      <c r="N10" s="203">
        <v>110.28342525714287</v>
      </c>
      <c r="O10" s="203">
        <v>118.20995887079366</v>
      </c>
      <c r="P10" s="203">
        <v>170.57232002559323</v>
      </c>
      <c r="Q10" s="203">
        <v>156.45500163916665</v>
      </c>
      <c r="R10" s="203">
        <v>157.74806287403226</v>
      </c>
      <c r="S10" s="203">
        <v>207.75858421569231</v>
      </c>
      <c r="T10" s="203">
        <v>216.21378684016395</v>
      </c>
      <c r="U10" s="203">
        <v>267.13246117306448</v>
      </c>
      <c r="V10" s="203">
        <v>144.72306835688525</v>
      </c>
      <c r="W10" s="203">
        <v>207.93961480384615</v>
      </c>
      <c r="X10" s="203">
        <v>228.56090505869668</v>
      </c>
      <c r="Y10" s="203">
        <v>416.56892099999999</v>
      </c>
      <c r="Z10" s="203">
        <v>427.93131658064516</v>
      </c>
      <c r="AA10" s="203">
        <v>332.41912081250001</v>
      </c>
      <c r="AB10" s="203">
        <v>269.55249081967213</v>
      </c>
      <c r="AC10" s="203">
        <v>251.39425233870969</v>
      </c>
      <c r="AD10" s="203">
        <v>308.37290529032259</v>
      </c>
      <c r="AE10" s="203">
        <v>303.85174849000003</v>
      </c>
      <c r="AF10" s="203">
        <v>264.21267131147539</v>
      </c>
      <c r="AG10" s="203">
        <v>279.91660187301591</v>
      </c>
      <c r="AH10" s="203">
        <v>285.94559298360656</v>
      </c>
      <c r="AI10" s="203">
        <v>254.30543128125001</v>
      </c>
      <c r="AJ10" s="203">
        <v>302.85914136666668</v>
      </c>
      <c r="AK10" s="203">
        <v>305.75657921311472</v>
      </c>
      <c r="AL10" s="203">
        <v>272.93025547619044</v>
      </c>
      <c r="AM10" s="203">
        <v>259.44301510606061</v>
      </c>
      <c r="AN10" s="203">
        <v>281.06979016393439</v>
      </c>
    </row>
    <row r="11" spans="1:40" s="84" customFormat="1" ht="14.25" customHeight="1">
      <c r="A11" s="238"/>
      <c r="B11" s="87" t="s">
        <v>307</v>
      </c>
      <c r="C11" s="238"/>
      <c r="D11" s="87" t="s">
        <v>308</v>
      </c>
      <c r="E11" s="90">
        <v>13.029594360927423</v>
      </c>
      <c r="F11" s="90">
        <v>12.998887286622619</v>
      </c>
      <c r="G11" s="90">
        <v>12.998847691974829</v>
      </c>
      <c r="H11" s="90">
        <v>12.999013649326626</v>
      </c>
      <c r="I11" s="90">
        <v>12.998943224786247</v>
      </c>
      <c r="J11" s="90">
        <v>12.999193285843408</v>
      </c>
      <c r="K11" s="90">
        <v>12.998839306544211</v>
      </c>
      <c r="L11" s="90">
        <v>12.999730216800703</v>
      </c>
      <c r="M11" s="90">
        <v>12.999739516454159</v>
      </c>
      <c r="N11" s="90">
        <v>12.999675052898642</v>
      </c>
      <c r="O11" s="90">
        <v>12.999708506930054</v>
      </c>
      <c r="P11" s="90">
        <v>12.999729310141808</v>
      </c>
      <c r="Q11" s="90">
        <v>12.999708506930054</v>
      </c>
      <c r="R11" s="90">
        <v>13.149534377882466</v>
      </c>
      <c r="S11" s="90">
        <v>12.999706600125853</v>
      </c>
      <c r="T11" s="90">
        <v>12.777001666393847</v>
      </c>
      <c r="U11" s="90">
        <v>12.9996549793418</v>
      </c>
      <c r="V11" s="90">
        <v>13.04104419962535</v>
      </c>
      <c r="W11" s="90">
        <v>13.003898964077752</v>
      </c>
      <c r="X11" s="90">
        <v>12.966627533387939</v>
      </c>
      <c r="Y11" s="90">
        <v>8.953792958708668</v>
      </c>
      <c r="Z11" s="90">
        <v>9.3561038728806682</v>
      </c>
      <c r="AA11" s="90">
        <v>11.01671383286082</v>
      </c>
      <c r="AB11" s="90">
        <v>9.9242651721995525</v>
      </c>
      <c r="AC11" s="90">
        <v>9.2910018602258244</v>
      </c>
      <c r="AD11" s="90">
        <v>8.4447063525453885</v>
      </c>
      <c r="AE11" s="90">
        <v>6.792685176074392</v>
      </c>
      <c r="AF11" s="90">
        <v>6.6745062508775881</v>
      </c>
      <c r="AG11" s="90">
        <v>4.8516270094184177</v>
      </c>
      <c r="AH11" s="90">
        <v>5.8062824230586694</v>
      </c>
      <c r="AI11" s="90">
        <v>5.8518683874142745</v>
      </c>
      <c r="AJ11" s="90">
        <v>5.3482071655185432</v>
      </c>
      <c r="AK11" s="90">
        <v>5.4815676137156126</v>
      </c>
      <c r="AL11" s="90">
        <v>5.720205752698285</v>
      </c>
      <c r="AM11" s="90">
        <v>5.6166616968232503</v>
      </c>
      <c r="AN11" s="90">
        <v>5.0366633403434742</v>
      </c>
    </row>
    <row r="12" spans="1:40" s="84" customFormat="1" ht="14.25" customHeight="1">
      <c r="A12" s="85" t="s">
        <v>309</v>
      </c>
      <c r="B12" s="82" t="s">
        <v>310</v>
      </c>
      <c r="C12" s="82" t="s">
        <v>643</v>
      </c>
      <c r="D12" s="82" t="s">
        <v>311</v>
      </c>
      <c r="E12" s="204">
        <v>1897.1542618147412</v>
      </c>
      <c r="F12" s="204">
        <v>2155.5914707764523</v>
      </c>
      <c r="G12" s="204">
        <v>2398.4592410183086</v>
      </c>
      <c r="H12" s="204">
        <v>2507.0114411527984</v>
      </c>
      <c r="I12" s="204">
        <v>2653.56554525721</v>
      </c>
      <c r="J12" s="204">
        <v>2622.0894233290614</v>
      </c>
      <c r="K12" s="204">
        <v>2851.9813987685343</v>
      </c>
      <c r="L12" s="204">
        <v>3086.502783412348</v>
      </c>
      <c r="M12" s="204">
        <v>3434.8483769520594</v>
      </c>
      <c r="N12" s="204">
        <v>3323.3357608191077</v>
      </c>
      <c r="O12" s="204">
        <v>3195.4111407416517</v>
      </c>
      <c r="P12" s="204">
        <v>3491.2805843998385</v>
      </c>
      <c r="Q12" s="204">
        <v>3856.6280070601611</v>
      </c>
      <c r="R12" s="204">
        <v>3843.8085132500396</v>
      </c>
      <c r="S12" s="204">
        <v>4146.9433098414556</v>
      </c>
      <c r="T12" s="204">
        <v>4390.4314392989545</v>
      </c>
      <c r="U12" s="204">
        <v>4333.7262396333244</v>
      </c>
      <c r="V12" s="204">
        <v>3565.7162834814549</v>
      </c>
      <c r="W12" s="204">
        <v>4233.8146788586128</v>
      </c>
      <c r="X12" s="204">
        <v>4529.3013936957905</v>
      </c>
      <c r="Y12" s="204">
        <v>5161.1541073599701</v>
      </c>
      <c r="Z12" s="204">
        <v>5485.7958983899971</v>
      </c>
      <c r="AA12" s="204">
        <v>5453.470139009919</v>
      </c>
      <c r="AB12" s="204">
        <v>4727.2407149691635</v>
      </c>
      <c r="AC12" s="204">
        <v>4701.926233702231</v>
      </c>
      <c r="AD12" s="204">
        <v>4511.2657276354794</v>
      </c>
      <c r="AE12" s="204">
        <v>4348.9372989735712</v>
      </c>
      <c r="AF12" s="204">
        <v>4414.6986396291777</v>
      </c>
      <c r="AG12" s="204">
        <v>4076.2324255370895</v>
      </c>
      <c r="AH12" s="204">
        <v>4146.0322131420153</v>
      </c>
      <c r="AI12" s="204">
        <v>4386.4770655552575</v>
      </c>
      <c r="AJ12" s="204">
        <v>4433.641155873971</v>
      </c>
      <c r="AK12" s="204">
        <v>4630.690975532817</v>
      </c>
      <c r="AL12" s="204">
        <v>4414.3578729560904</v>
      </c>
      <c r="AM12" s="204">
        <v>4572.9354387748863</v>
      </c>
      <c r="AN12" s="204">
        <v>4424.122893454678</v>
      </c>
    </row>
    <row r="13" spans="1:40" s="84" customFormat="1" ht="14.25" customHeight="1">
      <c r="A13" s="86" t="s">
        <v>312</v>
      </c>
      <c r="B13" s="87" t="s">
        <v>313</v>
      </c>
      <c r="C13" s="87" t="s">
        <v>314</v>
      </c>
      <c r="D13" s="87" t="s">
        <v>315</v>
      </c>
      <c r="E13" s="88">
        <v>0.872338168989791</v>
      </c>
      <c r="F13" s="88">
        <v>0.79385828830163108</v>
      </c>
      <c r="G13" s="88">
        <v>0.69381585584322847</v>
      </c>
      <c r="H13" s="88">
        <v>0.82321361445259678</v>
      </c>
      <c r="I13" s="88">
        <v>0.71714263845446435</v>
      </c>
      <c r="J13" s="88">
        <v>0.77047115760941265</v>
      </c>
      <c r="K13" s="88">
        <v>0.69487822416022138</v>
      </c>
      <c r="L13" s="88">
        <v>0.77919387199877344</v>
      </c>
      <c r="M13" s="88">
        <v>0.77713295022763684</v>
      </c>
      <c r="N13" s="88">
        <v>0.89041325110367242</v>
      </c>
      <c r="O13" s="88">
        <v>0.73469081858787877</v>
      </c>
      <c r="P13" s="88">
        <v>1.0609735757471548</v>
      </c>
      <c r="Q13" s="88">
        <v>1.0406304980020757</v>
      </c>
      <c r="R13" s="88">
        <v>0.95150250579823492</v>
      </c>
      <c r="S13" s="88">
        <v>1.0254524867400556</v>
      </c>
      <c r="T13" s="88">
        <v>1.0661394303730494</v>
      </c>
      <c r="U13" s="88">
        <v>1.6009514639315976</v>
      </c>
      <c r="V13" s="88">
        <v>1.9762627508265187</v>
      </c>
      <c r="W13" s="88">
        <v>1.6914192763514346</v>
      </c>
      <c r="X13" s="88">
        <v>1.7356016430922712</v>
      </c>
      <c r="Y13" s="88">
        <v>1.7620127503269611</v>
      </c>
      <c r="Z13" s="88">
        <v>1.492428152338215</v>
      </c>
      <c r="AA13" s="88">
        <v>1.4281602231622597</v>
      </c>
      <c r="AB13" s="88">
        <v>1.6475120646267489</v>
      </c>
      <c r="AC13" s="88">
        <v>1.6577004114015446</v>
      </c>
      <c r="AD13" s="88">
        <v>1.5960016692351069</v>
      </c>
      <c r="AE13" s="88">
        <v>1.5039312673747693</v>
      </c>
      <c r="AF13" s="88">
        <v>1.8278324183347709</v>
      </c>
      <c r="AG13" s="88">
        <v>1.5334308083931669</v>
      </c>
      <c r="AH13" s="88">
        <v>1.6079052308536277</v>
      </c>
      <c r="AI13" s="88">
        <v>1.3440384012522104</v>
      </c>
      <c r="AJ13" s="88">
        <v>1.3569549596593657</v>
      </c>
      <c r="AK13" s="88">
        <v>1.2782523808288249</v>
      </c>
      <c r="AL13" s="88">
        <v>1.3571712327159029</v>
      </c>
      <c r="AM13" s="88">
        <v>1.2767816208787437</v>
      </c>
      <c r="AN13" s="88">
        <v>1.4519212839038016</v>
      </c>
    </row>
    <row r="14" spans="1:40" s="84" customFormat="1" ht="14.25" customHeight="1">
      <c r="A14" s="85"/>
      <c r="B14" s="82"/>
      <c r="C14" s="85"/>
      <c r="D14" s="82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</row>
    <row r="15" spans="1:40" s="84" customFormat="1" ht="14.25" customHeight="1">
      <c r="A15" s="85"/>
      <c r="B15" s="82"/>
      <c r="C15" s="85"/>
      <c r="D15" s="82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</row>
    <row r="16" spans="1:40" ht="18">
      <c r="A16" s="200" t="s">
        <v>505</v>
      </c>
      <c r="B16" s="201"/>
      <c r="C16" s="200" t="s">
        <v>460</v>
      </c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</row>
    <row r="17" spans="1:40" s="84" customFormat="1" ht="14.25" customHeight="1">
      <c r="A17" s="85"/>
      <c r="B17" s="82"/>
      <c r="C17" s="85"/>
      <c r="D17" s="82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</row>
    <row r="18" spans="1:40" s="84" customFormat="1" ht="14.25" customHeight="1">
      <c r="A18" s="234"/>
      <c r="B18" s="235"/>
      <c r="C18" s="236"/>
      <c r="D18" s="234"/>
      <c r="E18" s="146" t="s">
        <v>300</v>
      </c>
      <c r="F18" s="146" t="s">
        <v>301</v>
      </c>
      <c r="G18" s="147" t="s">
        <v>302</v>
      </c>
      <c r="H18" s="146" t="s">
        <v>303</v>
      </c>
      <c r="I18" s="147" t="s">
        <v>20</v>
      </c>
      <c r="J18" s="146" t="s">
        <v>22</v>
      </c>
      <c r="K18" s="146" t="s">
        <v>23</v>
      </c>
      <c r="L18" s="146" t="s">
        <v>24</v>
      </c>
      <c r="M18" s="146" t="s">
        <v>55</v>
      </c>
      <c r="N18" s="146" t="s">
        <v>56</v>
      </c>
      <c r="O18" s="146" t="s">
        <v>57</v>
      </c>
      <c r="P18" s="146" t="s">
        <v>58</v>
      </c>
      <c r="Q18" s="146" t="s">
        <v>256</v>
      </c>
      <c r="R18" s="146" t="s">
        <v>263</v>
      </c>
      <c r="S18" s="146" t="s">
        <v>264</v>
      </c>
      <c r="T18" s="146" t="s">
        <v>266</v>
      </c>
      <c r="U18" s="146" t="s">
        <v>268</v>
      </c>
      <c r="V18" s="146" t="s">
        <v>270</v>
      </c>
      <c r="W18" s="146" t="s">
        <v>272</v>
      </c>
      <c r="X18" s="146" t="s">
        <v>276</v>
      </c>
      <c r="Y18" s="146" t="s">
        <v>278</v>
      </c>
      <c r="Z18" s="146" t="s">
        <v>285</v>
      </c>
      <c r="AA18" s="146" t="s">
        <v>292</v>
      </c>
      <c r="AB18" s="146" t="s">
        <v>392</v>
      </c>
      <c r="AC18" s="146" t="s">
        <v>398</v>
      </c>
      <c r="AD18" s="146" t="s">
        <v>401</v>
      </c>
      <c r="AE18" s="146" t="s">
        <v>407</v>
      </c>
      <c r="AF18" s="146" t="s">
        <v>414</v>
      </c>
      <c r="AG18" s="146" t="s">
        <v>419</v>
      </c>
      <c r="AH18" s="146" t="s">
        <v>423</v>
      </c>
      <c r="AI18" s="146" t="s">
        <v>431</v>
      </c>
      <c r="AJ18" s="146" t="s">
        <v>432</v>
      </c>
      <c r="AK18" s="146" t="s">
        <v>435</v>
      </c>
      <c r="AL18" s="146" t="s">
        <v>443</v>
      </c>
      <c r="AM18" s="146" t="s">
        <v>447</v>
      </c>
      <c r="AN18" s="146" t="s">
        <v>451</v>
      </c>
    </row>
    <row r="19" spans="1:40" s="84" customFormat="1" ht="14.25" customHeight="1">
      <c r="A19" s="234"/>
      <c r="B19" s="235"/>
      <c r="C19" s="236"/>
      <c r="D19" s="234"/>
      <c r="E19" s="146" t="s">
        <v>296</v>
      </c>
      <c r="F19" s="146" t="s">
        <v>297</v>
      </c>
      <c r="G19" s="147" t="s">
        <v>298</v>
      </c>
      <c r="H19" s="146" t="s">
        <v>299</v>
      </c>
      <c r="I19" s="147" t="s">
        <v>21</v>
      </c>
      <c r="J19" s="146" t="s">
        <v>49</v>
      </c>
      <c r="K19" s="146" t="s">
        <v>50</v>
      </c>
      <c r="L19" s="146" t="s">
        <v>51</v>
      </c>
      <c r="M19" s="146" t="s">
        <v>25</v>
      </c>
      <c r="N19" s="146" t="s">
        <v>52</v>
      </c>
      <c r="O19" s="146" t="s">
        <v>53</v>
      </c>
      <c r="P19" s="146" t="s">
        <v>54</v>
      </c>
      <c r="Q19" s="146" t="s">
        <v>257</v>
      </c>
      <c r="R19" s="146" t="s">
        <v>262</v>
      </c>
      <c r="S19" s="146" t="s">
        <v>265</v>
      </c>
      <c r="T19" s="146" t="s">
        <v>267</v>
      </c>
      <c r="U19" s="146" t="s">
        <v>269</v>
      </c>
      <c r="V19" s="146" t="s">
        <v>271</v>
      </c>
      <c r="W19" s="146" t="s">
        <v>273</v>
      </c>
      <c r="X19" s="146" t="s">
        <v>277</v>
      </c>
      <c r="Y19" s="146" t="s">
        <v>279</v>
      </c>
      <c r="Z19" s="146" t="s">
        <v>286</v>
      </c>
      <c r="AA19" s="146" t="s">
        <v>293</v>
      </c>
      <c r="AB19" s="146" t="s">
        <v>393</v>
      </c>
      <c r="AC19" s="146" t="s">
        <v>399</v>
      </c>
      <c r="AD19" s="146" t="s">
        <v>402</v>
      </c>
      <c r="AE19" s="146" t="s">
        <v>408</v>
      </c>
      <c r="AF19" s="146" t="s">
        <v>413</v>
      </c>
      <c r="AG19" s="146" t="s">
        <v>420</v>
      </c>
      <c r="AH19" s="146" t="s">
        <v>424</v>
      </c>
      <c r="AI19" s="146" t="s">
        <v>430</v>
      </c>
      <c r="AJ19" s="146" t="s">
        <v>433</v>
      </c>
      <c r="AK19" s="146" t="s">
        <v>436</v>
      </c>
      <c r="AL19" s="146" t="s">
        <v>444</v>
      </c>
      <c r="AM19" s="146" t="s">
        <v>448</v>
      </c>
      <c r="AN19" s="146" t="s">
        <v>452</v>
      </c>
    </row>
    <row r="20" spans="1:40" ht="14.25" customHeight="1">
      <c r="A20" s="237" t="s">
        <v>649</v>
      </c>
      <c r="B20" s="80" t="s">
        <v>330</v>
      </c>
      <c r="C20" s="237" t="s">
        <v>192</v>
      </c>
      <c r="D20" s="80" t="s">
        <v>646</v>
      </c>
      <c r="E20" s="91">
        <v>35.305703995450003</v>
      </c>
      <c r="F20" s="91">
        <v>36.896601758816665</v>
      </c>
      <c r="G20" s="91">
        <v>42.606507122963329</v>
      </c>
      <c r="H20" s="91">
        <v>39.511477261529997</v>
      </c>
      <c r="I20" s="91">
        <v>40.508131778093329</v>
      </c>
      <c r="J20" s="91">
        <v>33.362101960780002</v>
      </c>
      <c r="K20" s="91">
        <v>36.36195800887333</v>
      </c>
      <c r="L20" s="91">
        <v>38.669919897426666</v>
      </c>
      <c r="M20" s="91">
        <v>43.747474349796668</v>
      </c>
      <c r="N20" s="91">
        <v>40.67414404303333</v>
      </c>
      <c r="O20" s="91">
        <v>44.72377368772667</v>
      </c>
      <c r="P20" s="91">
        <v>52.910394849328895</v>
      </c>
      <c r="Q20" s="91">
        <v>55.811105094103311</v>
      </c>
      <c r="R20" s="91">
        <v>56.364285014150035</v>
      </c>
      <c r="S20" s="91">
        <v>60.158769201403324</v>
      </c>
      <c r="T20" s="91">
        <v>64.717568200243349</v>
      </c>
      <c r="U20" s="91">
        <v>69.75540480572667</v>
      </c>
      <c r="V20" s="91">
        <v>67.092652284133337</v>
      </c>
      <c r="W20" s="91">
        <v>75.085622348720023</v>
      </c>
      <c r="X20" s="91">
        <v>84.073447400279917</v>
      </c>
      <c r="Y20" s="91">
        <v>104.80429301522668</v>
      </c>
      <c r="Z20" s="91">
        <v>109.42799802233333</v>
      </c>
      <c r="AA20" s="91">
        <v>102.01544191166667</v>
      </c>
      <c r="AB20" s="91">
        <v>104.31221742266668</v>
      </c>
      <c r="AC20" s="91">
        <v>112.17200257099999</v>
      </c>
      <c r="AD20" s="91">
        <v>105.18766404266667</v>
      </c>
      <c r="AE20" s="91">
        <v>108.14888458466667</v>
      </c>
      <c r="AF20" s="91">
        <v>127.91737992966667</v>
      </c>
      <c r="AG20" s="91">
        <v>124.627092584</v>
      </c>
      <c r="AH20" s="91">
        <v>127.86386535866667</v>
      </c>
      <c r="AI20" s="91">
        <v>125.10481216166667</v>
      </c>
      <c r="AJ20" s="91">
        <v>131.78451670666666</v>
      </c>
      <c r="AK20" s="91">
        <v>136.25789043966668</v>
      </c>
      <c r="AL20" s="91">
        <v>130.64791136666668</v>
      </c>
      <c r="AM20" s="91">
        <v>135.392481183</v>
      </c>
      <c r="AN20" s="91">
        <v>143</v>
      </c>
    </row>
    <row r="21" spans="1:40" ht="14.25" customHeight="1">
      <c r="A21" s="240"/>
      <c r="B21" s="92" t="s">
        <v>428</v>
      </c>
      <c r="C21" s="240"/>
      <c r="D21" s="93" t="s">
        <v>429</v>
      </c>
      <c r="E21" s="94" t="s">
        <v>60</v>
      </c>
      <c r="F21" s="94" t="s">
        <v>60</v>
      </c>
      <c r="G21" s="94" t="s">
        <v>60</v>
      </c>
      <c r="H21" s="94" t="s">
        <v>60</v>
      </c>
      <c r="I21" s="94" t="s">
        <v>60</v>
      </c>
      <c r="J21" s="94" t="s">
        <v>60</v>
      </c>
      <c r="K21" s="94" t="s">
        <v>60</v>
      </c>
      <c r="L21" s="94" t="s">
        <v>60</v>
      </c>
      <c r="M21" s="94" t="s">
        <v>60</v>
      </c>
      <c r="N21" s="94" t="s">
        <v>60</v>
      </c>
      <c r="O21" s="94" t="s">
        <v>60</v>
      </c>
      <c r="P21" s="94" t="s">
        <v>60</v>
      </c>
      <c r="Q21" s="94" t="s">
        <v>60</v>
      </c>
      <c r="R21" s="94" t="s">
        <v>60</v>
      </c>
      <c r="S21" s="94" t="s">
        <v>60</v>
      </c>
      <c r="T21" s="94" t="s">
        <v>60</v>
      </c>
      <c r="U21" s="94" t="s">
        <v>60</v>
      </c>
      <c r="V21" s="94" t="s">
        <v>60</v>
      </c>
      <c r="W21" s="94" t="s">
        <v>60</v>
      </c>
      <c r="X21" s="94" t="s">
        <v>60</v>
      </c>
      <c r="Y21" s="145">
        <v>8.9180000000000006E-3</v>
      </c>
      <c r="Z21" s="145">
        <v>1.0090999999999999E-2</v>
      </c>
      <c r="AA21" s="145">
        <v>8.3330000000000001E-3</v>
      </c>
      <c r="AB21" s="145">
        <v>1.2675000000000001E-2</v>
      </c>
      <c r="AC21" s="145">
        <v>1.7763000000000001E-2</v>
      </c>
      <c r="AD21" s="145">
        <v>1.8537999999999999E-2</v>
      </c>
      <c r="AE21" s="145">
        <v>1.5151E-2</v>
      </c>
      <c r="AF21" s="145">
        <v>1.2786E-2</v>
      </c>
      <c r="AG21" s="145">
        <v>1.4666E-2</v>
      </c>
      <c r="AH21" s="145">
        <v>1.2236E-2</v>
      </c>
      <c r="AI21" s="145">
        <v>1.04683E-2</v>
      </c>
      <c r="AJ21" s="145">
        <v>1.1690274137135193E-2</v>
      </c>
      <c r="AK21" s="145">
        <v>8.4180000000000001E-3</v>
      </c>
      <c r="AL21" s="145">
        <v>9.9640000000000006E-3</v>
      </c>
      <c r="AM21" s="145">
        <v>1.3931000000000001E-2</v>
      </c>
      <c r="AN21" s="145">
        <v>1.2739E-2</v>
      </c>
    </row>
    <row r="22" spans="1:40" ht="14.25" customHeight="1">
      <c r="A22" s="95"/>
      <c r="B22" s="95"/>
      <c r="C22" s="80"/>
      <c r="D22" s="80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</row>
    <row r="23" spans="1:40">
      <c r="A23" s="95"/>
      <c r="B23" s="95"/>
      <c r="C23" s="95"/>
      <c r="D23" s="95"/>
      <c r="F23" s="96"/>
      <c r="G23" s="97"/>
      <c r="H23" s="96"/>
      <c r="I23" s="97"/>
      <c r="Q23" s="96"/>
      <c r="R23" s="96"/>
      <c r="S23" s="96"/>
      <c r="T23" s="96"/>
    </row>
  </sheetData>
  <mergeCells count="12">
    <mergeCell ref="A10:A11"/>
    <mergeCell ref="C10:C11"/>
    <mergeCell ref="A18:B19"/>
    <mergeCell ref="C18:D19"/>
    <mergeCell ref="A20:A21"/>
    <mergeCell ref="C20:C21"/>
    <mergeCell ref="A4:B5"/>
    <mergeCell ref="C4:D5"/>
    <mergeCell ref="A6:A7"/>
    <mergeCell ref="C6:C7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N23"/>
  <sheetViews>
    <sheetView showGridLines="0" zoomScaleNormal="100" workbookViewId="0">
      <pane xSplit="4" ySplit="6" topLeftCell="AJ7" activePane="bottomRight" state="frozen"/>
      <selection activeCell="AM5" sqref="AM5"/>
      <selection pane="topRight" activeCell="AM5" sqref="AM5"/>
      <selection pane="bottomLeft" activeCell="AM5" sqref="AM5"/>
      <selection pane="bottomRight" activeCell="AN5" sqref="AN5"/>
    </sheetView>
  </sheetViews>
  <sheetFormatPr defaultRowHeight="14.4" outlineLevelCol="1"/>
  <cols>
    <col min="1" max="1" width="24.33203125" bestFit="1" customWidth="1"/>
    <col min="2" max="2" width="44.109375" customWidth="1"/>
    <col min="3" max="3" width="31.33203125" customWidth="1" outlineLevel="1"/>
    <col min="4" max="4" width="37.33203125" customWidth="1" outlineLevel="1"/>
    <col min="5" max="5" width="7.44140625" customWidth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40" ht="18">
      <c r="A2" s="200" t="s">
        <v>457</v>
      </c>
      <c r="B2" s="201"/>
      <c r="C2" s="200" t="s">
        <v>458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4" spans="1:40">
      <c r="A4" s="79" t="s">
        <v>625</v>
      </c>
      <c r="C4" s="79" t="s">
        <v>626</v>
      </c>
    </row>
    <row r="5" spans="1:40">
      <c r="A5" s="234"/>
      <c r="B5" s="235"/>
      <c r="C5" s="236"/>
      <c r="D5" s="234"/>
      <c r="E5" s="146" t="s">
        <v>300</v>
      </c>
      <c r="F5" s="146" t="s">
        <v>301</v>
      </c>
      <c r="G5" s="147" t="s">
        <v>302</v>
      </c>
      <c r="H5" s="146" t="s">
        <v>303</v>
      </c>
      <c r="I5" s="147" t="s">
        <v>20</v>
      </c>
      <c r="J5" s="146" t="s">
        <v>22</v>
      </c>
      <c r="K5" s="146" t="s">
        <v>23</v>
      </c>
      <c r="L5" s="146" t="s">
        <v>24</v>
      </c>
      <c r="M5" s="146" t="s">
        <v>55</v>
      </c>
      <c r="N5" s="146" t="s">
        <v>56</v>
      </c>
      <c r="O5" s="146" t="s">
        <v>57</v>
      </c>
      <c r="P5" s="146" t="s">
        <v>58</v>
      </c>
      <c r="Q5" s="146" t="s">
        <v>256</v>
      </c>
      <c r="R5" s="146" t="s">
        <v>263</v>
      </c>
      <c r="S5" s="146" t="s">
        <v>264</v>
      </c>
      <c r="T5" s="146" t="s">
        <v>266</v>
      </c>
      <c r="U5" s="146" t="s">
        <v>268</v>
      </c>
      <c r="V5" s="146" t="s">
        <v>270</v>
      </c>
      <c r="W5" s="146" t="s">
        <v>272</v>
      </c>
      <c r="X5" s="146" t="s">
        <v>276</v>
      </c>
      <c r="Y5" s="146" t="s">
        <v>278</v>
      </c>
      <c r="Z5" s="146" t="s">
        <v>285</v>
      </c>
      <c r="AA5" s="146" t="s">
        <v>292</v>
      </c>
      <c r="AB5" s="146" t="s">
        <v>392</v>
      </c>
      <c r="AC5" s="146" t="s">
        <v>398</v>
      </c>
      <c r="AD5" s="146" t="s">
        <v>401</v>
      </c>
      <c r="AE5" s="146" t="s">
        <v>407</v>
      </c>
      <c r="AF5" s="146" t="s">
        <v>414</v>
      </c>
      <c r="AG5" s="146" t="s">
        <v>419</v>
      </c>
      <c r="AH5" s="146" t="s">
        <v>423</v>
      </c>
      <c r="AI5" s="146" t="s">
        <v>431</v>
      </c>
      <c r="AJ5" s="146" t="s">
        <v>432</v>
      </c>
      <c r="AK5" s="146" t="s">
        <v>435</v>
      </c>
      <c r="AL5" s="146" t="s">
        <v>443</v>
      </c>
      <c r="AM5" s="146" t="s">
        <v>447</v>
      </c>
      <c r="AN5" s="146" t="s">
        <v>451</v>
      </c>
    </row>
    <row r="6" spans="1:40">
      <c r="A6" s="234"/>
      <c r="B6" s="235"/>
      <c r="C6" s="236"/>
      <c r="D6" s="234"/>
      <c r="E6" s="146" t="s">
        <v>296</v>
      </c>
      <c r="F6" s="146" t="s">
        <v>297</v>
      </c>
      <c r="G6" s="147" t="s">
        <v>298</v>
      </c>
      <c r="H6" s="146" t="s">
        <v>299</v>
      </c>
      <c r="I6" s="147" t="s">
        <v>21</v>
      </c>
      <c r="J6" s="146" t="s">
        <v>49</v>
      </c>
      <c r="K6" s="146" t="s">
        <v>50</v>
      </c>
      <c r="L6" s="146" t="s">
        <v>51</v>
      </c>
      <c r="M6" s="146" t="s">
        <v>25</v>
      </c>
      <c r="N6" s="146" t="s">
        <v>52</v>
      </c>
      <c r="O6" s="146" t="s">
        <v>53</v>
      </c>
      <c r="P6" s="146" t="s">
        <v>54</v>
      </c>
      <c r="Q6" s="146" t="s">
        <v>257</v>
      </c>
      <c r="R6" s="146" t="s">
        <v>262</v>
      </c>
      <c r="S6" s="146" t="s">
        <v>265</v>
      </c>
      <c r="T6" s="146" t="s">
        <v>267</v>
      </c>
      <c r="U6" s="146" t="s">
        <v>269</v>
      </c>
      <c r="V6" s="146" t="s">
        <v>271</v>
      </c>
      <c r="W6" s="146" t="s">
        <v>273</v>
      </c>
      <c r="X6" s="146" t="s">
        <v>277</v>
      </c>
      <c r="Y6" s="146" t="s">
        <v>279</v>
      </c>
      <c r="Z6" s="146" t="s">
        <v>286</v>
      </c>
      <c r="AA6" s="146" t="s">
        <v>293</v>
      </c>
      <c r="AB6" s="146" t="s">
        <v>393</v>
      </c>
      <c r="AC6" s="146" t="s">
        <v>399</v>
      </c>
      <c r="AD6" s="146" t="s">
        <v>402</v>
      </c>
      <c r="AE6" s="146" t="s">
        <v>408</v>
      </c>
      <c r="AF6" s="146" t="s">
        <v>413</v>
      </c>
      <c r="AG6" s="146" t="s">
        <v>420</v>
      </c>
      <c r="AH6" s="146" t="s">
        <v>424</v>
      </c>
      <c r="AI6" s="146" t="s">
        <v>430</v>
      </c>
      <c r="AJ6" s="146" t="s">
        <v>433</v>
      </c>
      <c r="AK6" s="146" t="s">
        <v>436</v>
      </c>
      <c r="AL6" s="146" t="s">
        <v>444</v>
      </c>
      <c r="AM6" s="146" t="s">
        <v>448</v>
      </c>
      <c r="AN6" s="146" t="s">
        <v>452</v>
      </c>
    </row>
    <row r="7" spans="1:40">
      <c r="A7" s="237" t="s">
        <v>343</v>
      </c>
      <c r="B7" s="80" t="s">
        <v>344</v>
      </c>
      <c r="C7" s="237" t="s">
        <v>635</v>
      </c>
      <c r="D7" s="85" t="s">
        <v>346</v>
      </c>
      <c r="E7" s="101">
        <v>1523.1476010005701</v>
      </c>
      <c r="F7" s="101">
        <v>1608.74611733046</v>
      </c>
      <c r="G7" s="101">
        <v>1551.2074513844698</v>
      </c>
      <c r="H7" s="101">
        <v>1605.1498706010602</v>
      </c>
      <c r="I7" s="101">
        <v>1504.5001037734501</v>
      </c>
      <c r="J7" s="101">
        <v>1741.8637923406504</v>
      </c>
      <c r="K7" s="101">
        <v>1840.2637986129303</v>
      </c>
      <c r="L7" s="101">
        <v>1723.2603626653301</v>
      </c>
      <c r="M7" s="101">
        <v>1871.2656199497414</v>
      </c>
      <c r="N7" s="101">
        <v>2034.1872529602499</v>
      </c>
      <c r="O7" s="101">
        <v>2096.8892090373201</v>
      </c>
      <c r="P7" s="101">
        <v>2212.40644388991</v>
      </c>
      <c r="Q7" s="101">
        <v>2121.0489674522</v>
      </c>
      <c r="R7" s="101">
        <v>2164.6857185065105</v>
      </c>
      <c r="S7" s="101">
        <v>2406.7668956950902</v>
      </c>
      <c r="T7" s="101">
        <v>2505.3957901460399</v>
      </c>
      <c r="U7" s="101">
        <v>2583.6922723526304</v>
      </c>
      <c r="V7" s="101">
        <v>2812.1063804995101</v>
      </c>
      <c r="W7" s="101">
        <v>3289.04993122411</v>
      </c>
      <c r="X7" s="101">
        <v>3511.0764159002201</v>
      </c>
      <c r="Y7" s="101">
        <v>2757.7286892590796</v>
      </c>
      <c r="Z7" s="101">
        <v>3137.41282287165</v>
      </c>
      <c r="AA7" s="101">
        <v>3399.01724816659</v>
      </c>
      <c r="AB7" s="101">
        <v>3516.7162964911295</v>
      </c>
      <c r="AC7" s="101">
        <v>3367.05154533523</v>
      </c>
      <c r="AD7" s="101">
        <v>3759.0017714236801</v>
      </c>
      <c r="AE7" s="101">
        <v>3964.2588425906997</v>
      </c>
      <c r="AF7" s="101">
        <v>4100.6394099029394</v>
      </c>
      <c r="AG7" s="101">
        <v>3869.0657096449299</v>
      </c>
      <c r="AH7" s="101">
        <v>4144.6490621712201</v>
      </c>
      <c r="AI7" s="101">
        <v>4095.6000000000004</v>
      </c>
      <c r="AJ7" s="101">
        <v>4205.3271386568294</v>
      </c>
      <c r="AK7" s="101">
        <v>3767.0400581929603</v>
      </c>
      <c r="AL7" s="101">
        <v>4161.2</v>
      </c>
      <c r="AM7" s="101">
        <v>4349.5648903233505</v>
      </c>
      <c r="AN7" s="101">
        <v>4665.0999999999995</v>
      </c>
    </row>
    <row r="8" spans="1:40">
      <c r="A8" s="240"/>
      <c r="B8" s="93" t="s">
        <v>440</v>
      </c>
      <c r="C8" s="240"/>
      <c r="D8" s="114" t="s">
        <v>347</v>
      </c>
      <c r="E8" s="115">
        <v>95.302423145730017</v>
      </c>
      <c r="F8" s="115">
        <v>112.48282692935001</v>
      </c>
      <c r="G8" s="115">
        <v>91.172082487730023</v>
      </c>
      <c r="H8" s="115">
        <v>110.53563661441997</v>
      </c>
      <c r="I8" s="115">
        <v>84.365495697200004</v>
      </c>
      <c r="J8" s="115">
        <v>90.660705159504886</v>
      </c>
      <c r="K8" s="115">
        <v>95.272265163829985</v>
      </c>
      <c r="L8" s="115">
        <v>111.6249337102044</v>
      </c>
      <c r="M8" s="115">
        <v>95.835844153969987</v>
      </c>
      <c r="N8" s="115">
        <v>112.52888411248824</v>
      </c>
      <c r="O8" s="115">
        <v>121.69620033362241</v>
      </c>
      <c r="P8" s="115">
        <v>106.4881191618</v>
      </c>
      <c r="Q8" s="115">
        <v>106.98251253424002</v>
      </c>
      <c r="R8" s="115">
        <v>154.20681465716001</v>
      </c>
      <c r="S8" s="115">
        <v>143.76008800810999</v>
      </c>
      <c r="T8" s="115">
        <v>130</v>
      </c>
      <c r="U8" s="115">
        <v>115.81623113830001</v>
      </c>
      <c r="V8" s="115">
        <v>217.51796334056999</v>
      </c>
      <c r="W8" s="115">
        <v>179.17271582841002</v>
      </c>
      <c r="X8" s="115">
        <v>192.33416951034002</v>
      </c>
      <c r="Y8" s="115">
        <v>141.07863491276689</v>
      </c>
      <c r="Z8" s="115">
        <v>149.80883224815997</v>
      </c>
      <c r="AA8" s="115">
        <v>169.62152140738002</v>
      </c>
      <c r="AB8" s="115">
        <v>256.16327562545996</v>
      </c>
      <c r="AC8" s="115">
        <v>185.15338249842003</v>
      </c>
      <c r="AD8" s="115">
        <v>288.02943137957999</v>
      </c>
      <c r="AE8" s="115">
        <v>313.6238266172125</v>
      </c>
      <c r="AF8" s="115">
        <v>306.34980439253741</v>
      </c>
      <c r="AG8" s="115">
        <v>305.32867920966305</v>
      </c>
      <c r="AH8" s="115">
        <v>405.14470108607003</v>
      </c>
      <c r="AI8" s="115">
        <v>425.00999999999993</v>
      </c>
      <c r="AJ8" s="115">
        <v>496.64622623111524</v>
      </c>
      <c r="AK8" s="115">
        <v>345.53516333726998</v>
      </c>
      <c r="AL8" s="115">
        <v>440.84999999999991</v>
      </c>
      <c r="AM8" s="115">
        <v>378.43680449897005</v>
      </c>
      <c r="AN8" s="115">
        <v>683.64</v>
      </c>
    </row>
    <row r="9" spans="1:40">
      <c r="A9" s="114" t="s">
        <v>439</v>
      </c>
      <c r="B9" s="107" t="s">
        <v>351</v>
      </c>
      <c r="C9" s="114" t="s">
        <v>441</v>
      </c>
      <c r="D9" s="93" t="s">
        <v>640</v>
      </c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206">
        <v>113.11511750806</v>
      </c>
      <c r="AL9" s="206">
        <v>194.70999999999998</v>
      </c>
      <c r="AM9" s="206">
        <v>165.02941028871001</v>
      </c>
      <c r="AN9" s="206">
        <v>227.5</v>
      </c>
    </row>
    <row r="10" spans="1:40" ht="15" customHeight="1">
      <c r="A10" s="239" t="s">
        <v>348</v>
      </c>
      <c r="B10" s="207" t="s">
        <v>349</v>
      </c>
      <c r="C10" s="239" t="s">
        <v>350</v>
      </c>
      <c r="D10" s="89" t="s">
        <v>641</v>
      </c>
      <c r="E10" s="103">
        <v>857.47156427791458</v>
      </c>
      <c r="F10" s="103">
        <v>905.14261656269025</v>
      </c>
      <c r="G10" s="103">
        <v>961.29628359380797</v>
      </c>
      <c r="H10" s="103">
        <v>986.75086749343507</v>
      </c>
      <c r="I10" s="103">
        <v>1023.1375168242099</v>
      </c>
      <c r="J10" s="103">
        <v>1076.9937609328642</v>
      </c>
      <c r="K10" s="103">
        <v>1121.3049440807908</v>
      </c>
      <c r="L10" s="103">
        <v>1111.8714814932343</v>
      </c>
      <c r="M10" s="103">
        <v>1178.7222310173493</v>
      </c>
      <c r="N10" s="103">
        <v>1271.6363394720934</v>
      </c>
      <c r="O10" s="103">
        <v>1323.8174493406798</v>
      </c>
      <c r="P10" s="103">
        <v>1362.5555524468461</v>
      </c>
      <c r="Q10" s="103">
        <v>1351.2788490118157</v>
      </c>
      <c r="R10" s="103">
        <v>1416.3293365190711</v>
      </c>
      <c r="S10" s="103">
        <v>1430.514265190719</v>
      </c>
      <c r="T10" s="103">
        <v>1495.8999596239271</v>
      </c>
      <c r="U10" s="103">
        <v>1571.0269223816103</v>
      </c>
      <c r="V10" s="103">
        <v>1929.5788718585554</v>
      </c>
      <c r="W10" s="103">
        <v>2044.0541527260636</v>
      </c>
      <c r="X10" s="103">
        <v>2163.8660668257603</v>
      </c>
      <c r="Y10" s="103">
        <v>2168.0016630719833</v>
      </c>
      <c r="Z10" s="103">
        <v>2161.4238632277229</v>
      </c>
      <c r="AA10" s="103">
        <v>2198.8191595240783</v>
      </c>
      <c r="AB10" s="103">
        <v>2276.8736721117316</v>
      </c>
      <c r="AC10" s="103">
        <v>2340.3818030680418</v>
      </c>
      <c r="AD10" s="103">
        <v>2493.839277569256</v>
      </c>
      <c r="AE10" s="103">
        <v>2652.6381778514065</v>
      </c>
      <c r="AF10" s="103">
        <v>2793.9890789528931</v>
      </c>
      <c r="AG10" s="103">
        <v>2681.8910711038825</v>
      </c>
      <c r="AH10" s="103">
        <v>2791.1113382988901</v>
      </c>
      <c r="AI10" s="103">
        <v>2846.5061311149402</v>
      </c>
      <c r="AJ10" s="103">
        <v>3018.8764657879292</v>
      </c>
      <c r="AK10" s="101">
        <v>3063.0502404312647</v>
      </c>
      <c r="AL10" s="101">
        <v>3512.0033333333326</v>
      </c>
      <c r="AM10" s="101">
        <v>3669.332163027188</v>
      </c>
      <c r="AN10" s="101">
        <v>3781.7099999999996</v>
      </c>
    </row>
    <row r="11" spans="1:40" s="84" customFormat="1">
      <c r="A11" s="237"/>
      <c r="B11" s="80" t="s">
        <v>351</v>
      </c>
      <c r="C11" s="237"/>
      <c r="D11" s="80" t="s">
        <v>640</v>
      </c>
      <c r="E11" s="104">
        <v>700.23143802630068</v>
      </c>
      <c r="F11" s="104">
        <v>727.1839812600964</v>
      </c>
      <c r="G11" s="104">
        <v>726.62494551108739</v>
      </c>
      <c r="H11" s="104">
        <v>720.67850368567133</v>
      </c>
      <c r="I11" s="104">
        <v>695.25596932283418</v>
      </c>
      <c r="J11" s="104">
        <v>658.25295368850936</v>
      </c>
      <c r="K11" s="104">
        <v>641.59016194892422</v>
      </c>
      <c r="L11" s="104">
        <v>645.37967257488435</v>
      </c>
      <c r="M11" s="104">
        <v>665.16541693899433</v>
      </c>
      <c r="N11" s="104">
        <v>683.28086583382435</v>
      </c>
      <c r="O11" s="104">
        <v>716.78041796992773</v>
      </c>
      <c r="P11" s="104">
        <v>631.84133937372383</v>
      </c>
      <c r="Q11" s="104">
        <v>590.60371938983701</v>
      </c>
      <c r="R11" s="104">
        <v>606.37921411550997</v>
      </c>
      <c r="S11" s="104">
        <v>640.52136513167318</v>
      </c>
      <c r="T11" s="104">
        <v>663.08135383669332</v>
      </c>
      <c r="U11" s="104">
        <v>676.66871556977333</v>
      </c>
      <c r="V11" s="104">
        <v>693.12192481741658</v>
      </c>
      <c r="W11" s="104">
        <v>697.10701375728661</v>
      </c>
      <c r="X11" s="104">
        <v>691.38958316446644</v>
      </c>
      <c r="Y11" s="104">
        <v>689.09072110798661</v>
      </c>
      <c r="Z11" s="104">
        <v>706.15670242854003</v>
      </c>
      <c r="AA11" s="104">
        <v>744.81369767607987</v>
      </c>
      <c r="AB11" s="104">
        <v>797.36442131139495</v>
      </c>
      <c r="AC11" s="104">
        <v>839.47348148340677</v>
      </c>
      <c r="AD11" s="104">
        <v>896.27903869272996</v>
      </c>
      <c r="AE11" s="104">
        <v>954.98150362917988</v>
      </c>
      <c r="AF11" s="104">
        <v>981.54756790852991</v>
      </c>
      <c r="AG11" s="104">
        <v>1015.6590358477</v>
      </c>
      <c r="AH11" s="104">
        <v>1040.2472260021268</v>
      </c>
      <c r="AI11" s="104">
        <v>1073.7333333333333</v>
      </c>
      <c r="AJ11" s="104">
        <v>1018.7514746535834</v>
      </c>
      <c r="AK11" s="104">
        <v>986.89478995629668</v>
      </c>
      <c r="AL11" s="104">
        <v>1046.3435347904704</v>
      </c>
      <c r="AM11" s="104">
        <v>1111.0547866667634</v>
      </c>
      <c r="AN11" s="104">
        <v>1183.8666666666668</v>
      </c>
    </row>
    <row r="12" spans="1:40" s="84" customFormat="1">
      <c r="A12" s="240"/>
      <c r="B12" s="93" t="s">
        <v>352</v>
      </c>
      <c r="C12" s="240"/>
      <c r="D12" s="93" t="s">
        <v>353</v>
      </c>
      <c r="E12" s="105">
        <v>173.1385164371907</v>
      </c>
      <c r="F12" s="105">
        <v>165.71911010113124</v>
      </c>
      <c r="G12" s="105">
        <v>176.4766321684674</v>
      </c>
      <c r="H12" s="105">
        <v>183.38297376418822</v>
      </c>
      <c r="I12" s="105">
        <v>267.30077693594643</v>
      </c>
      <c r="J12" s="105">
        <v>327.58307323467267</v>
      </c>
      <c r="K12" s="105">
        <v>360.02121020110786</v>
      </c>
      <c r="L12" s="105">
        <v>411.60304453680106</v>
      </c>
      <c r="M12" s="105">
        <v>457.41789717016007</v>
      </c>
      <c r="N12" s="105">
        <v>463.41257355906447</v>
      </c>
      <c r="O12" s="105">
        <v>500.00832699361155</v>
      </c>
      <c r="P12" s="105">
        <v>532.49466117261591</v>
      </c>
      <c r="Q12" s="105">
        <v>578.56533435731455</v>
      </c>
      <c r="R12" s="105">
        <v>610.46465137598159</v>
      </c>
      <c r="S12" s="105">
        <v>640.07697283468622</v>
      </c>
      <c r="T12" s="105">
        <v>659.95803358950332</v>
      </c>
      <c r="U12" s="105">
        <v>680.16193454221832</v>
      </c>
      <c r="V12" s="105">
        <v>773.75821838670072</v>
      </c>
      <c r="W12" s="105">
        <v>711.09253867597874</v>
      </c>
      <c r="X12" s="105">
        <v>693.02336301783453</v>
      </c>
      <c r="Y12" s="105">
        <v>765.39103215680973</v>
      </c>
      <c r="Z12" s="105">
        <v>846.65967025177042</v>
      </c>
      <c r="AA12" s="105">
        <v>850.096535883608</v>
      </c>
      <c r="AB12" s="105">
        <v>932.59112212841865</v>
      </c>
      <c r="AC12" s="105">
        <v>1049.7683866489904</v>
      </c>
      <c r="AD12" s="105">
        <v>1195.6804095341042</v>
      </c>
      <c r="AE12" s="105">
        <v>1357.2946988193735</v>
      </c>
      <c r="AF12" s="105">
        <v>1540.4470595022437</v>
      </c>
      <c r="AG12" s="105">
        <v>1660.4036542221741</v>
      </c>
      <c r="AH12" s="105">
        <v>1788.7007361263193</v>
      </c>
      <c r="AI12" s="105">
        <v>1919.8504794713954</v>
      </c>
      <c r="AJ12" s="105">
        <v>2052.5789531971018</v>
      </c>
      <c r="AK12" s="105">
        <v>2185.2772282867668</v>
      </c>
      <c r="AL12" s="105">
        <v>2332.7633333333333</v>
      </c>
      <c r="AM12" s="105">
        <v>2418.6265608567501</v>
      </c>
      <c r="AN12" s="105">
        <v>2581.0899999999997</v>
      </c>
    </row>
    <row r="13" spans="1:40" s="84" customFormat="1">
      <c r="A13" s="106" t="s">
        <v>354</v>
      </c>
      <c r="B13" s="107" t="s">
        <v>355</v>
      </c>
      <c r="C13" s="106" t="s">
        <v>356</v>
      </c>
      <c r="D13" s="107" t="s">
        <v>357</v>
      </c>
      <c r="E13" s="108">
        <v>26.879198400296669</v>
      </c>
      <c r="F13" s="108">
        <v>31.598563457336667</v>
      </c>
      <c r="G13" s="108">
        <v>35.737294348486664</v>
      </c>
      <c r="H13" s="108">
        <v>39.702310884069995</v>
      </c>
      <c r="I13" s="108">
        <v>43.672936052053331</v>
      </c>
      <c r="J13" s="108">
        <v>46.232241119390004</v>
      </c>
      <c r="K13" s="108">
        <v>49.22568370674</v>
      </c>
      <c r="L13" s="108">
        <v>49.339430453096668</v>
      </c>
      <c r="M13" s="108">
        <v>49.219574411090001</v>
      </c>
      <c r="N13" s="108">
        <v>48.681333333333328</v>
      </c>
      <c r="O13" s="108">
        <v>50.583000000000006</v>
      </c>
      <c r="P13" s="108">
        <v>54.747517927639997</v>
      </c>
      <c r="Q13" s="108">
        <v>59.886030870606668</v>
      </c>
      <c r="R13" s="108">
        <v>62.532469053426667</v>
      </c>
      <c r="S13" s="108">
        <v>64.991799392760001</v>
      </c>
      <c r="T13" s="108">
        <v>66.864230139499995</v>
      </c>
      <c r="U13" s="108">
        <v>64.762975860396665</v>
      </c>
      <c r="V13" s="108">
        <v>65.993967445439992</v>
      </c>
      <c r="W13" s="108">
        <v>67.555970513943336</v>
      </c>
      <c r="X13" s="108">
        <v>67.043443319376664</v>
      </c>
      <c r="Y13" s="108">
        <v>66.770134029219989</v>
      </c>
      <c r="Z13" s="108">
        <v>66.770134029219989</v>
      </c>
      <c r="AA13" s="108">
        <v>69.935352287119997</v>
      </c>
      <c r="AB13" s="108">
        <v>73.558865336643336</v>
      </c>
      <c r="AC13" s="108">
        <v>79.76171150672333</v>
      </c>
      <c r="AD13" s="108">
        <v>86.866349414133339</v>
      </c>
      <c r="AE13" s="108">
        <v>92.859770330016659</v>
      </c>
      <c r="AF13" s="108">
        <v>97.981283991813328</v>
      </c>
      <c r="AG13" s="108">
        <v>102.09772030619001</v>
      </c>
      <c r="AH13" s="108">
        <v>112.78859870105335</v>
      </c>
      <c r="AI13" s="108">
        <v>119.66405062241667</v>
      </c>
      <c r="AJ13" s="108">
        <v>123.87319839309001</v>
      </c>
      <c r="AK13" s="108">
        <v>128.89666089599666</v>
      </c>
      <c r="AL13" s="108">
        <v>134.27897090084667</v>
      </c>
      <c r="AM13" s="108">
        <v>137.15544816839335</v>
      </c>
      <c r="AN13" s="108">
        <v>140.00689561526335</v>
      </c>
    </row>
    <row r="14" spans="1:40" s="84" customFormat="1">
      <c r="A14" s="85"/>
      <c r="B14" s="80"/>
      <c r="C14" s="85"/>
      <c r="D14" s="80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6" spans="1:40">
      <c r="A16" s="79" t="s">
        <v>627</v>
      </c>
      <c r="C16" s="79" t="s">
        <v>628</v>
      </c>
    </row>
    <row r="17" spans="1:40">
      <c r="A17" s="234"/>
      <c r="B17" s="235"/>
      <c r="C17" s="236"/>
      <c r="D17" s="234"/>
      <c r="E17" s="146" t="s">
        <v>300</v>
      </c>
      <c r="F17" s="146" t="s">
        <v>301</v>
      </c>
      <c r="G17" s="147" t="s">
        <v>302</v>
      </c>
      <c r="H17" s="146" t="s">
        <v>303</v>
      </c>
      <c r="I17" s="147" t="s">
        <v>20</v>
      </c>
      <c r="J17" s="146" t="s">
        <v>22</v>
      </c>
      <c r="K17" s="146" t="s">
        <v>23</v>
      </c>
      <c r="L17" s="146" t="s">
        <v>24</v>
      </c>
      <c r="M17" s="146" t="s">
        <v>55</v>
      </c>
      <c r="N17" s="146" t="s">
        <v>56</v>
      </c>
      <c r="O17" s="146" t="s">
        <v>57</v>
      </c>
      <c r="P17" s="146" t="s">
        <v>58</v>
      </c>
      <c r="Q17" s="146" t="s">
        <v>256</v>
      </c>
      <c r="R17" s="146" t="s">
        <v>263</v>
      </c>
      <c r="S17" s="146" t="s">
        <v>264</v>
      </c>
      <c r="T17" s="146" t="s">
        <v>266</v>
      </c>
      <c r="U17" s="146" t="s">
        <v>268</v>
      </c>
      <c r="V17" s="146" t="s">
        <v>270</v>
      </c>
      <c r="W17" s="146" t="s">
        <v>272</v>
      </c>
      <c r="X17" s="146" t="s">
        <v>276</v>
      </c>
      <c r="Y17" s="146" t="s">
        <v>278</v>
      </c>
      <c r="Z17" s="146" t="s">
        <v>285</v>
      </c>
      <c r="AA17" s="146" t="s">
        <v>292</v>
      </c>
      <c r="AB17" s="146" t="s">
        <v>392</v>
      </c>
      <c r="AC17" s="146" t="s">
        <v>398</v>
      </c>
      <c r="AD17" s="146" t="s">
        <v>401</v>
      </c>
      <c r="AE17" s="146" t="s">
        <v>407</v>
      </c>
      <c r="AF17" s="146" t="s">
        <v>414</v>
      </c>
      <c r="AG17" s="146" t="s">
        <v>419</v>
      </c>
      <c r="AH17" s="146" t="s">
        <v>423</v>
      </c>
      <c r="AI17" s="146" t="s">
        <v>431</v>
      </c>
      <c r="AJ17" s="146" t="s">
        <v>432</v>
      </c>
      <c r="AK17" s="146" t="s">
        <v>435</v>
      </c>
      <c r="AL17" s="146" t="s">
        <v>443</v>
      </c>
      <c r="AM17" s="146" t="s">
        <v>447</v>
      </c>
      <c r="AN17" s="146" t="s">
        <v>451</v>
      </c>
    </row>
    <row r="18" spans="1:40">
      <c r="A18" s="234"/>
      <c r="B18" s="235"/>
      <c r="C18" s="236"/>
      <c r="D18" s="234"/>
      <c r="E18" s="146" t="s">
        <v>296</v>
      </c>
      <c r="F18" s="146" t="s">
        <v>297</v>
      </c>
      <c r="G18" s="147" t="s">
        <v>298</v>
      </c>
      <c r="H18" s="146" t="s">
        <v>299</v>
      </c>
      <c r="I18" s="147" t="s">
        <v>21</v>
      </c>
      <c r="J18" s="146" t="s">
        <v>49</v>
      </c>
      <c r="K18" s="146" t="s">
        <v>50</v>
      </c>
      <c r="L18" s="146" t="s">
        <v>51</v>
      </c>
      <c r="M18" s="146" t="s">
        <v>25</v>
      </c>
      <c r="N18" s="146" t="s">
        <v>52</v>
      </c>
      <c r="O18" s="146" t="s">
        <v>53</v>
      </c>
      <c r="P18" s="146" t="s">
        <v>54</v>
      </c>
      <c r="Q18" s="146" t="s">
        <v>257</v>
      </c>
      <c r="R18" s="146" t="s">
        <v>262</v>
      </c>
      <c r="S18" s="146" t="s">
        <v>265</v>
      </c>
      <c r="T18" s="146" t="s">
        <v>267</v>
      </c>
      <c r="U18" s="146" t="s">
        <v>269</v>
      </c>
      <c r="V18" s="146" t="s">
        <v>271</v>
      </c>
      <c r="W18" s="146" t="s">
        <v>273</v>
      </c>
      <c r="X18" s="146" t="s">
        <v>277</v>
      </c>
      <c r="Y18" s="146" t="s">
        <v>279</v>
      </c>
      <c r="Z18" s="146" t="s">
        <v>286</v>
      </c>
      <c r="AA18" s="146" t="s">
        <v>293</v>
      </c>
      <c r="AB18" s="146" t="s">
        <v>393</v>
      </c>
      <c r="AC18" s="146" t="s">
        <v>399</v>
      </c>
      <c r="AD18" s="146" t="s">
        <v>402</v>
      </c>
      <c r="AE18" s="146" t="s">
        <v>408</v>
      </c>
      <c r="AF18" s="146" t="s">
        <v>413</v>
      </c>
      <c r="AG18" s="146" t="s">
        <v>420</v>
      </c>
      <c r="AH18" s="146" t="s">
        <v>424</v>
      </c>
      <c r="AI18" s="146" t="s">
        <v>430</v>
      </c>
      <c r="AJ18" s="146" t="s">
        <v>433</v>
      </c>
      <c r="AK18" s="146" t="s">
        <v>436</v>
      </c>
      <c r="AL18" s="146" t="s">
        <v>444</v>
      </c>
      <c r="AM18" s="146" t="s">
        <v>448</v>
      </c>
      <c r="AN18" s="146" t="s">
        <v>452</v>
      </c>
    </row>
    <row r="19" spans="1:40">
      <c r="A19" s="86" t="s">
        <v>343</v>
      </c>
      <c r="B19" s="102" t="s">
        <v>369</v>
      </c>
      <c r="C19" s="86" t="s">
        <v>345</v>
      </c>
      <c r="D19" s="102" t="s">
        <v>369</v>
      </c>
      <c r="E19" s="119">
        <v>7.6602900831241855E-2</v>
      </c>
      <c r="F19" s="119">
        <v>7.1591385858893547E-2</v>
      </c>
      <c r="G19" s="119">
        <v>7.6831727927400686E-2</v>
      </c>
      <c r="H19" s="119">
        <v>7.6528898651767638E-2</v>
      </c>
      <c r="I19" s="119">
        <v>7.1065528599535757E-2</v>
      </c>
      <c r="J19" s="119">
        <v>6.5189443013156698E-2</v>
      </c>
      <c r="K19" s="119">
        <v>6.6009731787023268E-2</v>
      </c>
      <c r="L19" s="119">
        <v>6.7779925183698381E-2</v>
      </c>
      <c r="M19" s="119">
        <v>6.339102599399514E-2</v>
      </c>
      <c r="N19" s="119">
        <v>6.2877639270973437E-2</v>
      </c>
      <c r="O19" s="119">
        <v>6.4607264611452248E-2</v>
      </c>
      <c r="P19" s="119">
        <v>6.5671109427803909E-2</v>
      </c>
      <c r="Q19" s="119">
        <v>7.202537385197838E-2</v>
      </c>
      <c r="R19" s="119">
        <v>6.8964066849971875E-2</v>
      </c>
      <c r="S19" s="119">
        <v>7.0212366852294067E-2</v>
      </c>
      <c r="T19" s="119">
        <v>7.0570509190856986E-2</v>
      </c>
      <c r="U19" s="119">
        <v>6.1079018490505732E-2</v>
      </c>
      <c r="V19" s="119">
        <v>6.875609361389376E-2</v>
      </c>
      <c r="W19" s="119">
        <v>6.2456278487221309E-2</v>
      </c>
      <c r="X19" s="119">
        <v>6.64167983882165E-2</v>
      </c>
      <c r="Y19" s="119">
        <v>7.0393664386886004E-2</v>
      </c>
      <c r="Z19" s="119">
        <v>6.1408954849636557E-2</v>
      </c>
      <c r="AA19" s="119">
        <v>6.5299126823032128E-2</v>
      </c>
      <c r="AB19" s="119">
        <v>6.3991483609575239E-2</v>
      </c>
      <c r="AC19" s="119">
        <v>6.4000000000000001E-2</v>
      </c>
      <c r="AD19" s="119">
        <v>6.0817396894517539E-2</v>
      </c>
      <c r="AE19" s="119">
        <v>6.2905573135637299E-2</v>
      </c>
      <c r="AF19" s="119">
        <v>5.7120226657906198E-2</v>
      </c>
      <c r="AG19" s="119">
        <v>5.2939605294716918E-2</v>
      </c>
      <c r="AH19" s="119">
        <v>5.2964697590896719E-2</v>
      </c>
      <c r="AI19" s="119">
        <v>4.9860571920178863E-2</v>
      </c>
      <c r="AJ19" s="119">
        <v>5.0896377308449141E-2</v>
      </c>
      <c r="AK19" s="119">
        <v>5.0951276663500154E-2</v>
      </c>
      <c r="AL19" s="119">
        <v>4.9479662325530846E-2</v>
      </c>
      <c r="AM19" s="119">
        <v>4.9979743580746638E-2</v>
      </c>
      <c r="AN19" s="119">
        <v>4.6786990822927026E-2</v>
      </c>
    </row>
    <row r="20" spans="1:40">
      <c r="A20" s="86" t="s">
        <v>439</v>
      </c>
      <c r="B20" s="86" t="s">
        <v>369</v>
      </c>
      <c r="C20" s="102" t="s">
        <v>441</v>
      </c>
      <c r="D20" s="102" t="s">
        <v>369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>
        <v>1.9973690995273099</v>
      </c>
      <c r="AL20" s="119">
        <v>1.9431721005598073</v>
      </c>
      <c r="AM20" s="119">
        <v>1.9613027364864974</v>
      </c>
      <c r="AN20" s="119">
        <v>1.8753365512087905</v>
      </c>
    </row>
    <row r="21" spans="1:40">
      <c r="A21" s="86" t="s">
        <v>348</v>
      </c>
      <c r="B21" s="102" t="s">
        <v>369</v>
      </c>
      <c r="C21" s="86" t="s">
        <v>361</v>
      </c>
      <c r="D21" s="102" t="s">
        <v>369</v>
      </c>
      <c r="E21" s="119">
        <v>0.12638982658508996</v>
      </c>
      <c r="F21" s="119">
        <v>0.12575067020648883</v>
      </c>
      <c r="G21" s="119">
        <v>0.12454015854467272</v>
      </c>
      <c r="H21" s="119">
        <v>0.12377301249692164</v>
      </c>
      <c r="I21" s="119">
        <v>0.12245022771284837</v>
      </c>
      <c r="J21" s="119">
        <v>0.11784032776934915</v>
      </c>
      <c r="K21" s="119">
        <v>0.11342611501500403</v>
      </c>
      <c r="L21" s="119">
        <v>0.11152415123910868</v>
      </c>
      <c r="M21" s="119">
        <v>0.10683792757173742</v>
      </c>
      <c r="N21" s="119">
        <v>0.10639470851133662</v>
      </c>
      <c r="O21" s="119">
        <v>0.10556773705812461</v>
      </c>
      <c r="P21" s="119">
        <v>0.10434711677563654</v>
      </c>
      <c r="Q21" s="119">
        <v>0.10710121877061796</v>
      </c>
      <c r="R21" s="119">
        <v>0.10372136715432484</v>
      </c>
      <c r="S21" s="119">
        <v>0.10572145847828603</v>
      </c>
      <c r="T21" s="119">
        <v>0.10542831421088894</v>
      </c>
      <c r="U21" s="119">
        <v>8.6297999536275455E-2</v>
      </c>
      <c r="V21" s="119">
        <v>8.2028968208768649E-2</v>
      </c>
      <c r="W21" s="119">
        <v>7.5931545096335679E-2</v>
      </c>
      <c r="X21" s="119">
        <v>7.8114263210573756E-2</v>
      </c>
      <c r="Y21" s="119">
        <v>7.9722140193731111E-2</v>
      </c>
      <c r="Z21" s="119">
        <v>7.3545837044261944E-2</v>
      </c>
      <c r="AA21" s="119">
        <v>7.2542250035471462E-2</v>
      </c>
      <c r="AB21" s="119">
        <v>7.1801432185673572E-2</v>
      </c>
      <c r="AC21" s="119">
        <v>7.0999999999999994E-2</v>
      </c>
      <c r="AD21" s="119">
        <v>7.0526595650034982E-2</v>
      </c>
      <c r="AE21" s="119">
        <v>6.7978467390933939E-2</v>
      </c>
      <c r="AF21" s="119">
        <v>6.1991228002732275E-2</v>
      </c>
      <c r="AG21" s="119">
        <v>6.3368020861427926E-2</v>
      </c>
      <c r="AH21" s="119">
        <v>6.5935406253331677E-2</v>
      </c>
      <c r="AI21" s="119">
        <v>6.2342515610585653E-2</v>
      </c>
      <c r="AJ21" s="119">
        <v>6.1677614394903164E-2</v>
      </c>
      <c r="AK21" s="119">
        <v>6.8991073480563631E-2</v>
      </c>
      <c r="AL21" s="119">
        <v>6.6932267518007529E-2</v>
      </c>
      <c r="AM21" s="119">
        <v>6.603815810827196E-2</v>
      </c>
      <c r="AN21" s="119">
        <v>6.5280760353356906E-2</v>
      </c>
    </row>
    <row r="22" spans="1:40" ht="17.25" customHeight="1"/>
    <row r="23" spans="1:40">
      <c r="A23" s="85"/>
      <c r="B23" s="80"/>
      <c r="C23" s="80"/>
      <c r="D23" s="80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</row>
  </sheetData>
  <mergeCells count="8">
    <mergeCell ref="A17:B18"/>
    <mergeCell ref="C17:D18"/>
    <mergeCell ref="A5:B6"/>
    <mergeCell ref="C5:D6"/>
    <mergeCell ref="A7:A8"/>
    <mergeCell ref="C7:C8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N13"/>
  <sheetViews>
    <sheetView showGridLines="0" zoomScaleNormal="100" workbookViewId="0">
      <pane xSplit="4" ySplit="5" topLeftCell="AJ6" activePane="bottomRight" state="frozen"/>
      <selection activeCell="AM5" sqref="AM5"/>
      <selection pane="topRight" activeCell="AM5" sqref="AM5"/>
      <selection pane="bottomLeft" activeCell="AM5" sqref="AM5"/>
      <selection pane="bottomRight" activeCell="AN4" sqref="AN4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customWidth="1" outlineLevel="1"/>
    <col min="4" max="4" width="33.44140625" customWidth="1" outlineLevel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 ht="18">
      <c r="A2" s="200" t="s">
        <v>629</v>
      </c>
      <c r="B2" s="201"/>
      <c r="C2" s="200" t="s">
        <v>630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</row>
    <row r="4" spans="1:40">
      <c r="A4" s="234"/>
      <c r="B4" s="235"/>
      <c r="C4" s="236"/>
      <c r="D4" s="234"/>
      <c r="E4" s="146" t="s">
        <v>300</v>
      </c>
      <c r="F4" s="146" t="s">
        <v>301</v>
      </c>
      <c r="G4" s="147" t="s">
        <v>302</v>
      </c>
      <c r="H4" s="146" t="s">
        <v>303</v>
      </c>
      <c r="I4" s="147" t="s">
        <v>20</v>
      </c>
      <c r="J4" s="146" t="s">
        <v>22</v>
      </c>
      <c r="K4" s="146" t="s">
        <v>23</v>
      </c>
      <c r="L4" s="146" t="s">
        <v>24</v>
      </c>
      <c r="M4" s="146" t="s">
        <v>55</v>
      </c>
      <c r="N4" s="146" t="s">
        <v>56</v>
      </c>
      <c r="O4" s="146" t="s">
        <v>57</v>
      </c>
      <c r="P4" s="146" t="s">
        <v>58</v>
      </c>
      <c r="Q4" s="146" t="s">
        <v>256</v>
      </c>
      <c r="R4" s="146" t="s">
        <v>263</v>
      </c>
      <c r="S4" s="146" t="s">
        <v>264</v>
      </c>
      <c r="T4" s="146" t="s">
        <v>266</v>
      </c>
      <c r="U4" s="146" t="s">
        <v>268</v>
      </c>
      <c r="V4" s="146" t="s">
        <v>270</v>
      </c>
      <c r="W4" s="146" t="s">
        <v>272</v>
      </c>
      <c r="X4" s="146" t="s">
        <v>276</v>
      </c>
      <c r="Y4" s="146" t="s">
        <v>278</v>
      </c>
      <c r="Z4" s="146" t="s">
        <v>285</v>
      </c>
      <c r="AA4" s="146" t="s">
        <v>292</v>
      </c>
      <c r="AB4" s="146" t="s">
        <v>392</v>
      </c>
      <c r="AC4" s="146" t="s">
        <v>398</v>
      </c>
      <c r="AD4" s="146" t="s">
        <v>401</v>
      </c>
      <c r="AE4" s="146" t="s">
        <v>407</v>
      </c>
      <c r="AF4" s="146" t="s">
        <v>414</v>
      </c>
      <c r="AG4" s="146" t="s">
        <v>419</v>
      </c>
      <c r="AH4" s="146" t="s">
        <v>423</v>
      </c>
      <c r="AI4" s="146" t="s">
        <v>431</v>
      </c>
      <c r="AJ4" s="146" t="s">
        <v>432</v>
      </c>
      <c r="AK4" s="146" t="s">
        <v>435</v>
      </c>
      <c r="AL4" s="146" t="s">
        <v>443</v>
      </c>
      <c r="AM4" s="146" t="s">
        <v>447</v>
      </c>
      <c r="AN4" s="146" t="s">
        <v>451</v>
      </c>
    </row>
    <row r="5" spans="1:40">
      <c r="A5" s="234"/>
      <c r="B5" s="235"/>
      <c r="C5" s="236"/>
      <c r="D5" s="234"/>
      <c r="E5" s="146" t="s">
        <v>296</v>
      </c>
      <c r="F5" s="146" t="s">
        <v>297</v>
      </c>
      <c r="G5" s="147" t="s">
        <v>298</v>
      </c>
      <c r="H5" s="146" t="s">
        <v>299</v>
      </c>
      <c r="I5" s="147" t="s">
        <v>21</v>
      </c>
      <c r="J5" s="146" t="s">
        <v>49</v>
      </c>
      <c r="K5" s="146" t="s">
        <v>50</v>
      </c>
      <c r="L5" s="146" t="s">
        <v>51</v>
      </c>
      <c r="M5" s="146" t="s">
        <v>25</v>
      </c>
      <c r="N5" s="146" t="s">
        <v>52</v>
      </c>
      <c r="O5" s="146" t="s">
        <v>53</v>
      </c>
      <c r="P5" s="146" t="s">
        <v>54</v>
      </c>
      <c r="Q5" s="146" t="s">
        <v>257</v>
      </c>
      <c r="R5" s="146" t="s">
        <v>262</v>
      </c>
      <c r="S5" s="146" t="s">
        <v>265</v>
      </c>
      <c r="T5" s="146" t="s">
        <v>267</v>
      </c>
      <c r="U5" s="146" t="s">
        <v>269</v>
      </c>
      <c r="V5" s="146" t="s">
        <v>271</v>
      </c>
      <c r="W5" s="146" t="s">
        <v>273</v>
      </c>
      <c r="X5" s="146" t="s">
        <v>277</v>
      </c>
      <c r="Y5" s="146" t="s">
        <v>279</v>
      </c>
      <c r="Z5" s="146" t="s">
        <v>286</v>
      </c>
      <c r="AA5" s="146" t="s">
        <v>293</v>
      </c>
      <c r="AB5" s="146" t="s">
        <v>393</v>
      </c>
      <c r="AC5" s="146" t="s">
        <v>399</v>
      </c>
      <c r="AD5" s="146" t="s">
        <v>402</v>
      </c>
      <c r="AE5" s="146" t="s">
        <v>408</v>
      </c>
      <c r="AF5" s="146" t="s">
        <v>413</v>
      </c>
      <c r="AG5" s="146" t="s">
        <v>420</v>
      </c>
      <c r="AH5" s="146" t="s">
        <v>424</v>
      </c>
      <c r="AI5" s="146" t="s">
        <v>430</v>
      </c>
      <c r="AJ5" s="146" t="s">
        <v>433</v>
      </c>
      <c r="AK5" s="146" t="s">
        <v>436</v>
      </c>
      <c r="AL5" s="146" t="s">
        <v>444</v>
      </c>
      <c r="AM5" s="146" t="s">
        <v>448</v>
      </c>
      <c r="AN5" s="146" t="s">
        <v>452</v>
      </c>
    </row>
    <row r="6" spans="1:40" s="1" customFormat="1" ht="15.9" customHeight="1">
      <c r="A6" s="237" t="s">
        <v>14</v>
      </c>
      <c r="B6" s="85" t="s">
        <v>373</v>
      </c>
      <c r="C6" s="237" t="s">
        <v>374</v>
      </c>
      <c r="D6" s="85" t="s">
        <v>375</v>
      </c>
      <c r="E6" s="208">
        <v>3766.4009999999998</v>
      </c>
      <c r="F6" s="208">
        <v>4021.5439999999999</v>
      </c>
      <c r="G6" s="208">
        <v>4381.0439999999999</v>
      </c>
      <c r="H6" s="208">
        <v>4347.3090000000002</v>
      </c>
      <c r="I6" s="208">
        <v>3937.9250000000002</v>
      </c>
      <c r="J6" s="208">
        <v>4298.799</v>
      </c>
      <c r="K6" s="208">
        <v>4636.1000000000004</v>
      </c>
      <c r="L6" s="208">
        <v>4532.0050000000001</v>
      </c>
      <c r="M6" s="208">
        <v>4051.529</v>
      </c>
      <c r="N6" s="208">
        <v>4415.5950000000003</v>
      </c>
      <c r="O6" s="208">
        <v>4631.982</v>
      </c>
      <c r="P6" s="208">
        <v>4715.3599999999997</v>
      </c>
      <c r="Q6" s="208">
        <v>4214.9189999999999</v>
      </c>
      <c r="R6" s="208">
        <v>4532.4210000000003</v>
      </c>
      <c r="S6" s="208">
        <v>4913.1130000000003</v>
      </c>
      <c r="T6" s="208">
        <v>4926.4269999999997</v>
      </c>
      <c r="U6" s="208">
        <v>3962.7629999999999</v>
      </c>
      <c r="V6" s="208">
        <v>1768.4259999999999</v>
      </c>
      <c r="W6" s="208">
        <v>4697.241</v>
      </c>
      <c r="X6" s="208">
        <v>5491.39</v>
      </c>
      <c r="Y6" s="208">
        <v>4373.0739999999996</v>
      </c>
      <c r="Z6" s="208">
        <v>4699.6750000000002</v>
      </c>
      <c r="AA6" s="208">
        <v>5068.6350000000002</v>
      </c>
      <c r="AB6" s="208">
        <v>4491.0460000000003</v>
      </c>
      <c r="AC6" s="208">
        <v>3489.8609999999999</v>
      </c>
      <c r="AD6" s="208">
        <v>4188.6099999999997</v>
      </c>
      <c r="AE6" s="208">
        <v>4732.8760000000002</v>
      </c>
      <c r="AF6" s="208">
        <v>4549.5559999999996</v>
      </c>
      <c r="AG6" s="208">
        <v>4236.1019999999999</v>
      </c>
      <c r="AH6" s="208">
        <v>4485.6850000000004</v>
      </c>
      <c r="AI6" s="208">
        <v>4861.2950000000001</v>
      </c>
      <c r="AJ6" s="208">
        <v>4951.625</v>
      </c>
      <c r="AK6" s="208">
        <v>4521.83</v>
      </c>
      <c r="AL6" s="208">
        <v>5001.01</v>
      </c>
      <c r="AM6" s="208">
        <v>5489.1080000000002</v>
      </c>
      <c r="AN6" s="208">
        <v>5491.0290000000005</v>
      </c>
    </row>
    <row r="7" spans="1:40" s="1" customFormat="1" ht="15.9" customHeight="1">
      <c r="A7" s="237"/>
      <c r="B7" s="85" t="s">
        <v>376</v>
      </c>
      <c r="C7" s="237"/>
      <c r="D7" s="85" t="s">
        <v>377</v>
      </c>
      <c r="E7" s="208">
        <v>1127.8240000000001</v>
      </c>
      <c r="F7" s="208">
        <v>1130.8309999999999</v>
      </c>
      <c r="G7" s="208">
        <v>1167.07</v>
      </c>
      <c r="H7" s="208">
        <v>1228.289</v>
      </c>
      <c r="I7" s="208">
        <v>1208.9690000000001</v>
      </c>
      <c r="J7" s="208">
        <v>1216.827</v>
      </c>
      <c r="K7" s="208">
        <v>1309.6279999999999</v>
      </c>
      <c r="L7" s="208">
        <v>1370.3030000000001</v>
      </c>
      <c r="M7" s="208">
        <v>1312.0139999999999</v>
      </c>
      <c r="N7" s="208">
        <v>1324.136</v>
      </c>
      <c r="O7" s="208">
        <v>1381.1980000000001</v>
      </c>
      <c r="P7" s="208">
        <v>1469.0450000000001</v>
      </c>
      <c r="Q7" s="208">
        <v>1406.337</v>
      </c>
      <c r="R7" s="208">
        <v>1469.2629999999999</v>
      </c>
      <c r="S7" s="208">
        <v>1581.595</v>
      </c>
      <c r="T7" s="208">
        <v>1656.481</v>
      </c>
      <c r="U7" s="208">
        <v>1423.8889999999999</v>
      </c>
      <c r="V7" s="208">
        <v>870.28300000000002</v>
      </c>
      <c r="W7" s="208">
        <v>1526.979</v>
      </c>
      <c r="X7" s="208">
        <v>1708.087</v>
      </c>
      <c r="Y7" s="208">
        <v>1402.7460000000001</v>
      </c>
      <c r="Z7" s="208">
        <v>1487.7909999999999</v>
      </c>
      <c r="AA7" s="208">
        <v>1563.095</v>
      </c>
      <c r="AB7" s="208">
        <v>1450.7570000000001</v>
      </c>
      <c r="AC7" s="208">
        <v>1273.5160000000001</v>
      </c>
      <c r="AD7" s="208">
        <v>1350.07</v>
      </c>
      <c r="AE7" s="208">
        <v>1398.239</v>
      </c>
      <c r="AF7" s="208">
        <v>1398.5630000000001</v>
      </c>
      <c r="AG7" s="208">
        <v>1366.4190000000001</v>
      </c>
      <c r="AH7" s="208">
        <v>1406.616</v>
      </c>
      <c r="AI7" s="208">
        <v>1543.24</v>
      </c>
      <c r="AJ7" s="208">
        <v>1644.3879999999999</v>
      </c>
      <c r="AK7" s="208">
        <v>1658.951</v>
      </c>
      <c r="AL7" s="208">
        <v>1772.7660000000001</v>
      </c>
      <c r="AM7" s="208">
        <v>1858.14</v>
      </c>
      <c r="AN7" s="208">
        <v>1889.6510000000001</v>
      </c>
    </row>
    <row r="8" spans="1:40" s="84" customFormat="1" ht="15.9" customHeight="1">
      <c r="A8" s="238"/>
      <c r="B8" s="86" t="s">
        <v>378</v>
      </c>
      <c r="C8" s="238"/>
      <c r="D8" s="85" t="s">
        <v>379</v>
      </c>
      <c r="E8" s="121">
        <v>0.29944342092092691</v>
      </c>
      <c r="F8" s="121">
        <v>0.28119324319216699</v>
      </c>
      <c r="G8" s="121">
        <v>0.26639084200021729</v>
      </c>
      <c r="H8" s="121">
        <v>0.2825400724908213</v>
      </c>
      <c r="I8" s="121">
        <v>0.30700660881047759</v>
      </c>
      <c r="J8" s="121">
        <v>0.28306208315392278</v>
      </c>
      <c r="K8" s="121">
        <v>0.2824848471775846</v>
      </c>
      <c r="L8" s="121">
        <v>0.30236131690057716</v>
      </c>
      <c r="M8" s="121">
        <v>0.3238318175681329</v>
      </c>
      <c r="N8" s="121">
        <v>0.29987714000038496</v>
      </c>
      <c r="O8" s="121">
        <v>0.29818725547724495</v>
      </c>
      <c r="P8" s="121">
        <v>0.31154461165213265</v>
      </c>
      <c r="Q8" s="121">
        <v>0.33365694572066512</v>
      </c>
      <c r="R8" s="121">
        <v>0.32416737103636223</v>
      </c>
      <c r="S8" s="121">
        <v>0.3219130111601341</v>
      </c>
      <c r="T8" s="121">
        <v>0.33624389440866576</v>
      </c>
      <c r="U8" s="121">
        <v>0.35931722386627712</v>
      </c>
      <c r="V8" s="121">
        <v>0.4921229387036834</v>
      </c>
      <c r="W8" s="121">
        <v>0.32507997779973397</v>
      </c>
      <c r="X8" s="121">
        <v>0.31104820455294557</v>
      </c>
      <c r="Y8" s="121">
        <v>0.32076886876371175</v>
      </c>
      <c r="Z8" s="121">
        <v>0.31657316729348306</v>
      </c>
      <c r="AA8" s="121">
        <v>0.30838578828422247</v>
      </c>
      <c r="AB8" s="121">
        <v>0.32303320874468888</v>
      </c>
      <c r="AC8" s="121">
        <v>0.36491883201078784</v>
      </c>
      <c r="AD8" s="121">
        <v>0.32231933744129915</v>
      </c>
      <c r="AE8" s="121">
        <v>0.29543115010830623</v>
      </c>
      <c r="AF8" s="121">
        <v>0.30740648098407852</v>
      </c>
      <c r="AG8" s="121">
        <v>0.32256517902543425</v>
      </c>
      <c r="AH8" s="121">
        <v>0.31357886253715983</v>
      </c>
      <c r="AI8" s="121">
        <v>0.31745450543528009</v>
      </c>
      <c r="AJ8" s="121">
        <v>0.33209057632595357</v>
      </c>
      <c r="AK8" s="121">
        <v>0.36687602143380005</v>
      </c>
      <c r="AL8" s="121">
        <v>0.354481594717867</v>
      </c>
      <c r="AM8" s="121">
        <v>0.33851401721372582</v>
      </c>
      <c r="AN8" s="121">
        <v>0.34413422329403104</v>
      </c>
    </row>
    <row r="9" spans="1:40" ht="15.9" customHeight="1">
      <c r="A9" s="239" t="s">
        <v>406</v>
      </c>
      <c r="B9" s="113" t="s">
        <v>380</v>
      </c>
      <c r="C9" s="239" t="s">
        <v>381</v>
      </c>
      <c r="D9" s="113" t="s">
        <v>382</v>
      </c>
      <c r="E9" s="122">
        <v>815.30499999999995</v>
      </c>
      <c r="F9" s="122">
        <v>823.55899999999997</v>
      </c>
      <c r="G9" s="122">
        <v>865.08</v>
      </c>
      <c r="H9" s="122">
        <v>921.85618918</v>
      </c>
      <c r="I9" s="122">
        <v>899.51</v>
      </c>
      <c r="J9" s="122">
        <v>907.24300000000005</v>
      </c>
      <c r="K9" s="122">
        <v>943.67600000000004</v>
      </c>
      <c r="L9" s="122">
        <v>893.48699999999997</v>
      </c>
      <c r="M9" s="122">
        <v>875.39599999999996</v>
      </c>
      <c r="N9" s="122">
        <v>834.5</v>
      </c>
      <c r="O9" s="122">
        <v>904.77200000000005</v>
      </c>
      <c r="P9" s="122">
        <v>825.899</v>
      </c>
      <c r="Q9" s="122">
        <v>767.34900000000005</v>
      </c>
      <c r="R9" s="122">
        <v>876.54600000000005</v>
      </c>
      <c r="S9" s="122">
        <v>967.899</v>
      </c>
      <c r="T9" s="122">
        <v>1006.144</v>
      </c>
      <c r="U9" s="122">
        <v>845.65800000000002</v>
      </c>
      <c r="V9" s="122">
        <v>487.78199999999998</v>
      </c>
      <c r="W9" s="122">
        <v>875.59</v>
      </c>
      <c r="X9" s="122">
        <v>977.81700000000001</v>
      </c>
      <c r="Y9" s="122">
        <v>798.76</v>
      </c>
      <c r="Z9" s="122">
        <v>767.54899999999998</v>
      </c>
      <c r="AA9" s="122">
        <v>754.53599999999994</v>
      </c>
      <c r="AB9" s="122">
        <v>667.69200000000001</v>
      </c>
      <c r="AC9" s="122">
        <v>583.66300000000001</v>
      </c>
      <c r="AD9" s="127" t="s">
        <v>60</v>
      </c>
      <c r="AE9" s="127" t="s">
        <v>60</v>
      </c>
      <c r="AF9" s="127" t="s">
        <v>60</v>
      </c>
      <c r="AG9" s="127" t="s">
        <v>60</v>
      </c>
      <c r="AH9" s="127" t="s">
        <v>60</v>
      </c>
      <c r="AI9" s="127" t="s">
        <v>60</v>
      </c>
      <c r="AJ9" s="127" t="s">
        <v>60</v>
      </c>
      <c r="AK9" s="127" t="s">
        <v>60</v>
      </c>
      <c r="AL9" s="127" t="s">
        <v>60</v>
      </c>
      <c r="AM9" s="127" t="s">
        <v>60</v>
      </c>
      <c r="AN9" s="127" t="s">
        <v>60</v>
      </c>
    </row>
    <row r="10" spans="1:40" s="84" customFormat="1" ht="15.9" customHeight="1">
      <c r="A10" s="241"/>
      <c r="B10" s="123" t="s">
        <v>383</v>
      </c>
      <c r="C10" s="241"/>
      <c r="D10" s="123" t="s">
        <v>384</v>
      </c>
      <c r="E10" s="124">
        <v>0.72290091361772746</v>
      </c>
      <c r="F10" s="124">
        <v>0.72827770020453986</v>
      </c>
      <c r="G10" s="124">
        <v>0.74124088529394128</v>
      </c>
      <c r="H10" s="124">
        <v>0.75052059342711697</v>
      </c>
      <c r="I10" s="124">
        <v>0.74403065752719877</v>
      </c>
      <c r="J10" s="124">
        <v>0.7455809248151134</v>
      </c>
      <c r="K10" s="124">
        <v>0.72056797808232576</v>
      </c>
      <c r="L10" s="124">
        <v>0.65203608253065193</v>
      </c>
      <c r="M10" s="124">
        <v>0.66721544129864474</v>
      </c>
      <c r="N10" s="124">
        <v>0.63022227324081515</v>
      </c>
      <c r="O10" s="124">
        <v>0.65506321323952099</v>
      </c>
      <c r="P10" s="124">
        <v>0.56220129403796337</v>
      </c>
      <c r="Q10" s="124">
        <v>0.5456366432796691</v>
      </c>
      <c r="R10" s="124">
        <v>0.59658890205497594</v>
      </c>
      <c r="S10" s="124">
        <v>0.61197651737644587</v>
      </c>
      <c r="T10" s="124">
        <v>0.60739845491738209</v>
      </c>
      <c r="U10" s="124">
        <v>0.59390724979264542</v>
      </c>
      <c r="V10" s="124">
        <v>0.56048664629781342</v>
      </c>
      <c r="W10" s="124">
        <v>0.57341325584700253</v>
      </c>
      <c r="X10" s="124">
        <v>0.57246322933199534</v>
      </c>
      <c r="Y10" s="124">
        <v>0.56942596877838181</v>
      </c>
      <c r="Z10" s="124">
        <v>0.51589840239657314</v>
      </c>
      <c r="AA10" s="124">
        <v>0.48271922052082561</v>
      </c>
      <c r="AB10" s="124">
        <v>0.46023696594260788</v>
      </c>
      <c r="AC10" s="124">
        <v>0.45830833691920636</v>
      </c>
      <c r="AD10" s="128" t="s">
        <v>60</v>
      </c>
      <c r="AE10" s="128" t="s">
        <v>60</v>
      </c>
      <c r="AF10" s="128" t="s">
        <v>60</v>
      </c>
      <c r="AG10" s="128" t="s">
        <v>60</v>
      </c>
      <c r="AH10" s="128" t="s">
        <v>60</v>
      </c>
      <c r="AI10" s="128" t="s">
        <v>60</v>
      </c>
      <c r="AJ10" s="128" t="s">
        <v>60</v>
      </c>
      <c r="AK10" s="128" t="s">
        <v>60</v>
      </c>
      <c r="AL10" s="128" t="s">
        <v>60</v>
      </c>
      <c r="AM10" s="128" t="s">
        <v>60</v>
      </c>
      <c r="AN10" s="128" t="s">
        <v>60</v>
      </c>
    </row>
    <row r="11" spans="1:40">
      <c r="A11" s="129" t="s">
        <v>405</v>
      </c>
      <c r="B11" s="95"/>
      <c r="C11" s="95"/>
      <c r="D11" s="95"/>
      <c r="F11" s="96"/>
      <c r="G11" s="97"/>
      <c r="H11" s="96"/>
      <c r="I11" s="97"/>
      <c r="Q11" s="96"/>
      <c r="R11" s="96"/>
    </row>
    <row r="12" spans="1:40">
      <c r="A12" s="95"/>
      <c r="B12" s="95"/>
      <c r="C12" s="95"/>
      <c r="D12" s="95"/>
      <c r="F12" s="96"/>
      <c r="G12" s="97"/>
      <c r="H12" s="96"/>
      <c r="I12" s="97"/>
      <c r="Q12" s="96"/>
      <c r="R12" s="96"/>
    </row>
    <row r="13" spans="1:40">
      <c r="A13" s="95"/>
      <c r="B13" s="95"/>
      <c r="C13" s="95"/>
      <c r="D13" s="95"/>
      <c r="F13" s="96"/>
      <c r="G13" s="97"/>
      <c r="H13" s="96"/>
      <c r="I13" s="97"/>
      <c r="Q13" s="96"/>
      <c r="R13" s="96"/>
    </row>
  </sheetData>
  <mergeCells count="6">
    <mergeCell ref="A4:B5"/>
    <mergeCell ref="C4:D5"/>
    <mergeCell ref="A6:A8"/>
    <mergeCell ref="C6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Income Statement_Old</vt:lpstr>
      <vt:lpstr>Reconciliação_Produtos</vt:lpstr>
      <vt:lpstr>Reconciliation_Products</vt:lpstr>
      <vt:lpstr>De_Para</vt:lpstr>
      <vt:lpstr>Income Statement (New)</vt:lpstr>
      <vt:lpstr>Derivativos</vt:lpstr>
      <vt:lpstr>À Vista &amp; Empréstimo</vt:lpstr>
      <vt:lpstr>Renda Fixa e Crédito</vt:lpstr>
      <vt:lpstr>Veículos</vt:lpstr>
      <vt:lpstr>DMC &amp; Listagem</vt:lpstr>
      <vt:lpstr>Tecnologia &amp; Serviços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2025-03-12T13:40:49Z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